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RJW Race Support\"/>
    </mc:Choice>
  </mc:AlternateContent>
  <xr:revisionPtr revIDLastSave="0" documentId="13_ncr:1_{50977CAC-D712-4505-B9E6-929ABB73FDC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L719" i="1" a="1"/>
  <c r="L719" i="1" s="1"/>
  <c r="L721" i="1" a="1"/>
  <c r="L721" i="1" s="1"/>
  <c r="L722" i="1" a="1"/>
  <c r="L722" i="1" s="1"/>
  <c r="L724" i="1" a="1"/>
  <c r="L724" i="1" s="1"/>
  <c r="L725" i="1" a="1"/>
  <c r="L725" i="1" s="1"/>
  <c r="L727" i="1" a="1"/>
  <c r="L727" i="1" s="1"/>
  <c r="L728" i="1" a="1"/>
  <c r="L728" i="1" s="1"/>
  <c r="L730" i="1" a="1"/>
  <c r="L730" i="1" s="1"/>
  <c r="L731" i="1" a="1"/>
  <c r="L731" i="1" s="1"/>
  <c r="L733" i="1" a="1"/>
  <c r="L733" i="1" s="1"/>
  <c r="L734" i="1" a="1"/>
  <c r="L734" i="1" s="1"/>
  <c r="L736" i="1" a="1"/>
  <c r="L736" i="1" s="1"/>
  <c r="L737" i="1" a="1"/>
  <c r="L737" i="1" s="1"/>
  <c r="L739" i="1" a="1"/>
  <c r="L739" i="1" s="1"/>
  <c r="L740" i="1" a="1"/>
  <c r="L740" i="1" s="1"/>
  <c r="L742" i="1" a="1"/>
  <c r="L742" i="1" s="1"/>
  <c r="L743" i="1" a="1"/>
  <c r="L743" i="1" s="1"/>
  <c r="L745" i="1" a="1"/>
  <c r="L745" i="1" s="1"/>
  <c r="L746" i="1" a="1"/>
  <c r="L746" i="1" s="1"/>
  <c r="L748" i="1" a="1"/>
  <c r="L748" i="1" s="1"/>
  <c r="L749" i="1" a="1"/>
  <c r="L749" i="1" s="1"/>
  <c r="L751" i="1" a="1"/>
  <c r="L751" i="1" s="1"/>
  <c r="L752" i="1" a="1"/>
  <c r="L752" i="1" s="1"/>
  <c r="L754" i="1" a="1"/>
  <c r="L754" i="1" s="1"/>
  <c r="L755" i="1" a="1"/>
  <c r="L755" i="1" s="1"/>
  <c r="L757" i="1" a="1"/>
  <c r="L757" i="1" s="1"/>
  <c r="L758" i="1" a="1"/>
  <c r="L758" i="1" s="1"/>
  <c r="L760" i="1" a="1"/>
  <c r="L760" i="1" s="1"/>
  <c r="L761" i="1" a="1"/>
  <c r="L761" i="1" s="1"/>
  <c r="L763" i="1" a="1"/>
  <c r="L763" i="1" s="1"/>
  <c r="L764" i="1" a="1"/>
  <c r="L764" i="1" s="1"/>
  <c r="L766" i="1" a="1"/>
  <c r="L766" i="1" s="1"/>
  <c r="L767" i="1" a="1"/>
  <c r="L767" i="1" s="1"/>
  <c r="L769" i="1" a="1"/>
  <c r="L769" i="1" s="1"/>
  <c r="L770" i="1" a="1"/>
  <c r="L770" i="1" s="1"/>
  <c r="L772" i="1" a="1"/>
  <c r="L772" i="1" s="1"/>
  <c r="L773" i="1" a="1"/>
  <c r="L773" i="1" s="1"/>
  <c r="L775" i="1" a="1"/>
  <c r="L775" i="1" s="1"/>
  <c r="L776" i="1" a="1"/>
  <c r="L776" i="1" s="1"/>
  <c r="L778" i="1" a="1"/>
  <c r="L778" i="1" s="1"/>
  <c r="L779" i="1" a="1"/>
  <c r="L779" i="1" s="1"/>
  <c r="L781" i="1" a="1"/>
  <c r="L781" i="1" s="1"/>
  <c r="L782" i="1" a="1"/>
  <c r="L782" i="1" s="1"/>
  <c r="L784" i="1" a="1"/>
  <c r="L784" i="1" s="1"/>
  <c r="L785" i="1" a="1"/>
  <c r="L785" i="1" s="1"/>
  <c r="L787" i="1" a="1"/>
  <c r="L787" i="1" s="1"/>
  <c r="L788" i="1" a="1"/>
  <c r="L788" i="1" s="1"/>
  <c r="L790" i="1" a="1"/>
  <c r="L790" i="1" s="1"/>
  <c r="L791" i="1" a="1"/>
  <c r="L791" i="1" s="1"/>
  <c r="L793" i="1" a="1"/>
  <c r="L793" i="1" s="1"/>
  <c r="L794" i="1" a="1"/>
  <c r="L794" i="1" s="1"/>
  <c r="L796" i="1" a="1"/>
  <c r="L796" i="1" s="1"/>
  <c r="L797" i="1" a="1"/>
  <c r="L797" i="1" s="1"/>
  <c r="L799" i="1" a="1"/>
  <c r="L799" i="1" s="1"/>
  <c r="L800" i="1" a="1"/>
  <c r="L800" i="1" s="1"/>
  <c r="L802" i="1" a="1"/>
  <c r="L802" i="1" s="1"/>
  <c r="L803" i="1" a="1"/>
  <c r="L803" i="1" s="1"/>
  <c r="L805" i="1" a="1"/>
  <c r="L805" i="1" s="1"/>
  <c r="L806" i="1" a="1"/>
  <c r="L806" i="1" s="1"/>
  <c r="L808" i="1" a="1"/>
  <c r="L808" i="1" s="1"/>
  <c r="L809" i="1" a="1"/>
  <c r="L809" i="1" s="1"/>
  <c r="L811" i="1" a="1"/>
  <c r="L811" i="1" s="1"/>
  <c r="L812" i="1" a="1"/>
  <c r="L812" i="1" s="1"/>
  <c r="L814" i="1" a="1"/>
  <c r="L814" i="1" s="1"/>
  <c r="L815" i="1" a="1"/>
  <c r="L815" i="1" s="1"/>
  <c r="L817" i="1" a="1"/>
  <c r="L817" i="1" s="1"/>
  <c r="L818" i="1" a="1"/>
  <c r="L818" i="1" s="1"/>
  <c r="L820" i="1" a="1"/>
  <c r="L820" i="1" s="1"/>
  <c r="L821" i="1" a="1"/>
  <c r="L821" i="1" s="1"/>
  <c r="L823" i="1" a="1"/>
  <c r="L823" i="1" s="1"/>
  <c r="L824" i="1" a="1"/>
  <c r="L824" i="1" s="1"/>
  <c r="L826" i="1" a="1"/>
  <c r="L826" i="1" s="1"/>
  <c r="L827" i="1" a="1"/>
  <c r="L827" i="1" s="1"/>
  <c r="L829" i="1" a="1"/>
  <c r="L829" i="1" s="1"/>
  <c r="L830" i="1" a="1"/>
  <c r="L830" i="1" s="1"/>
  <c r="L832" i="1" a="1"/>
  <c r="L832" i="1" s="1"/>
  <c r="L833" i="1" a="1"/>
  <c r="L833" i="1" s="1"/>
  <c r="L835" i="1" a="1"/>
  <c r="L835" i="1" s="1"/>
  <c r="L836" i="1" a="1"/>
  <c r="L836" i="1" s="1"/>
  <c r="L838" i="1" a="1"/>
  <c r="L838" i="1" s="1"/>
  <c r="L839" i="1" a="1"/>
  <c r="L839" i="1" s="1"/>
  <c r="L841" i="1" a="1"/>
  <c r="L841" i="1" s="1"/>
  <c r="L842" i="1" a="1"/>
  <c r="L842" i="1" s="1"/>
  <c r="L844" i="1" a="1"/>
  <c r="L844" i="1" s="1"/>
  <c r="L845" i="1" a="1"/>
  <c r="L845" i="1" s="1"/>
  <c r="L847" i="1" a="1"/>
  <c r="L847" i="1" s="1"/>
  <c r="L848" i="1" a="1"/>
  <c r="L848" i="1" s="1"/>
  <c r="L850" i="1" a="1"/>
  <c r="L850" i="1" s="1"/>
  <c r="L851" i="1" a="1"/>
  <c r="L851" i="1" s="1"/>
  <c r="L853" i="1" a="1"/>
  <c r="L853" i="1" s="1"/>
  <c r="L854" i="1" a="1"/>
  <c r="L854" i="1" s="1"/>
  <c r="L856" i="1" a="1"/>
  <c r="L856" i="1" s="1"/>
  <c r="L857" i="1" a="1"/>
  <c r="L857" i="1" s="1"/>
  <c r="L859" i="1" a="1"/>
  <c r="L859" i="1" s="1"/>
  <c r="L860" i="1" a="1"/>
  <c r="L860" i="1" s="1"/>
  <c r="L862" i="1" a="1"/>
  <c r="L862" i="1" s="1"/>
  <c r="L863" i="1" a="1"/>
  <c r="L863" i="1" s="1"/>
  <c r="L865" i="1" a="1"/>
  <c r="L865" i="1" s="1"/>
  <c r="L866" i="1" a="1"/>
  <c r="L866" i="1" s="1"/>
  <c r="L868" i="1" a="1"/>
  <c r="L868" i="1" s="1"/>
  <c r="L869" i="1" a="1"/>
  <c r="L869" i="1" s="1"/>
  <c r="L871" i="1" a="1"/>
  <c r="L871" i="1" s="1"/>
  <c r="L872" i="1" a="1"/>
  <c r="L872" i="1" s="1"/>
  <c r="L874" i="1" a="1"/>
  <c r="L874" i="1" s="1"/>
  <c r="L875" i="1" a="1"/>
  <c r="L875" i="1" s="1"/>
  <c r="L877" i="1" a="1"/>
  <c r="L877" i="1" s="1"/>
  <c r="L878" i="1" a="1"/>
  <c r="L878" i="1" s="1"/>
  <c r="L880" i="1" a="1"/>
  <c r="L880" i="1" s="1"/>
  <c r="L881" i="1" a="1"/>
  <c r="L881" i="1" s="1"/>
  <c r="L883" i="1" a="1"/>
  <c r="L883" i="1" s="1"/>
  <c r="L884" i="1" a="1"/>
  <c r="L884" i="1" s="1"/>
  <c r="L886" i="1" a="1"/>
  <c r="L886" i="1" s="1"/>
  <c r="L887" i="1" a="1"/>
  <c r="L887" i="1" s="1"/>
  <c r="L889" i="1" a="1"/>
  <c r="L889" i="1" s="1"/>
  <c r="L890" i="1" a="1"/>
  <c r="L890" i="1" s="1"/>
  <c r="L892" i="1" a="1"/>
  <c r="L892" i="1" s="1"/>
  <c r="L893" i="1" a="1"/>
  <c r="L893" i="1" s="1"/>
  <c r="L895" i="1" a="1"/>
  <c r="L895" i="1" s="1"/>
  <c r="L896" i="1" a="1"/>
  <c r="L896" i="1" s="1"/>
  <c r="L898" i="1" a="1"/>
  <c r="L898" i="1" s="1"/>
  <c r="L899" i="1" a="1"/>
  <c r="L899" i="1" s="1"/>
  <c r="L901" i="1" a="1"/>
  <c r="L901" i="1" s="1"/>
  <c r="L902" i="1" a="1"/>
  <c r="L902" i="1" s="1"/>
  <c r="L904" i="1" a="1"/>
  <c r="L904" i="1" s="1"/>
  <c r="L905" i="1" a="1"/>
  <c r="L905" i="1" s="1"/>
  <c r="L907" i="1" a="1"/>
  <c r="L907" i="1" s="1"/>
  <c r="L908" i="1" a="1"/>
  <c r="L908" i="1" s="1"/>
  <c r="L910" i="1" a="1"/>
  <c r="L910" i="1" s="1"/>
  <c r="L911" i="1" a="1"/>
  <c r="L911" i="1" s="1"/>
  <c r="L913" i="1" a="1"/>
  <c r="L913" i="1" s="1"/>
  <c r="L914" i="1" a="1"/>
  <c r="L914" i="1" s="1"/>
  <c r="L916" i="1" a="1"/>
  <c r="L916" i="1" s="1"/>
  <c r="L917" i="1" a="1"/>
  <c r="L917" i="1" s="1"/>
  <c r="L919" i="1" a="1"/>
  <c r="L919" i="1" s="1"/>
  <c r="L920" i="1" a="1"/>
  <c r="L920" i="1" s="1"/>
  <c r="L922" i="1" a="1"/>
  <c r="L922" i="1" s="1"/>
  <c r="L923" i="1" a="1"/>
  <c r="L923" i="1" s="1"/>
  <c r="L925" i="1" a="1"/>
  <c r="L925" i="1" s="1"/>
  <c r="L926" i="1" a="1"/>
  <c r="L926" i="1" s="1"/>
  <c r="L928" i="1" a="1"/>
  <c r="L928" i="1" s="1"/>
  <c r="L929" i="1" a="1"/>
  <c r="L929" i="1" s="1"/>
  <c r="L931" i="1" a="1"/>
  <c r="L931" i="1" s="1"/>
  <c r="L932" i="1" a="1"/>
  <c r="L932" i="1" s="1"/>
  <c r="L934" i="1" a="1"/>
  <c r="L934" i="1" s="1"/>
  <c r="L935" i="1" a="1"/>
  <c r="L935" i="1" s="1"/>
  <c r="L937" i="1" a="1"/>
  <c r="L937" i="1" s="1"/>
  <c r="L938" i="1" a="1"/>
  <c r="L938" i="1" s="1"/>
  <c r="L940" i="1" a="1"/>
  <c r="L940" i="1" s="1"/>
  <c r="L941" i="1" a="1"/>
  <c r="L941" i="1" s="1"/>
  <c r="L943" i="1" a="1"/>
  <c r="L943" i="1" s="1"/>
  <c r="L944" i="1" a="1"/>
  <c r="L944" i="1" s="1"/>
  <c r="L946" i="1" a="1"/>
  <c r="L946" i="1" s="1"/>
  <c r="L947" i="1" a="1"/>
  <c r="L947" i="1" s="1"/>
  <c r="L949" i="1" a="1"/>
  <c r="L949" i="1" s="1"/>
  <c r="L950" i="1" a="1"/>
  <c r="L950" i="1" s="1"/>
  <c r="L952" i="1" a="1"/>
  <c r="L952" i="1" s="1"/>
  <c r="L953" i="1" a="1"/>
  <c r="L953" i="1" s="1"/>
  <c r="L955" i="1" a="1"/>
  <c r="L955" i="1" s="1"/>
  <c r="L956" i="1" a="1"/>
  <c r="L956" i="1" s="1"/>
  <c r="L958" i="1" a="1"/>
  <c r="L958" i="1" s="1"/>
  <c r="L959" i="1" a="1"/>
  <c r="L959" i="1" s="1"/>
  <c r="L961" i="1" a="1"/>
  <c r="L961" i="1" s="1"/>
  <c r="L962" i="1" a="1"/>
  <c r="L962" i="1" s="1"/>
  <c r="L964" i="1" a="1"/>
  <c r="L964" i="1" s="1"/>
  <c r="L965" i="1" a="1"/>
  <c r="L965" i="1" s="1"/>
  <c r="L967" i="1" a="1"/>
  <c r="L967" i="1" s="1"/>
  <c r="L968" i="1" a="1"/>
  <c r="L968" i="1" s="1"/>
  <c r="L970" i="1" a="1"/>
  <c r="L970" i="1" s="1"/>
  <c r="L971" i="1" a="1"/>
  <c r="L971" i="1" s="1"/>
  <c r="L973" i="1" a="1"/>
  <c r="L973" i="1" s="1"/>
  <c r="L974" i="1" a="1"/>
  <c r="L974" i="1" s="1"/>
  <c r="L976" i="1" a="1"/>
  <c r="L976" i="1" s="1"/>
  <c r="L977" i="1" a="1"/>
  <c r="L977" i="1" s="1"/>
  <c r="L979" i="1" a="1"/>
  <c r="L979" i="1" s="1"/>
  <c r="L980" i="1" a="1"/>
  <c r="L980" i="1" s="1"/>
  <c r="L982" i="1" a="1"/>
  <c r="L982" i="1" s="1"/>
  <c r="L983" i="1" a="1"/>
  <c r="L983" i="1" s="1"/>
  <c r="L985" i="1" a="1"/>
  <c r="L985" i="1" s="1"/>
  <c r="L986" i="1" a="1"/>
  <c r="L986" i="1" s="1"/>
  <c r="L988" i="1" a="1"/>
  <c r="L988" i="1" s="1"/>
  <c r="L989" i="1" a="1"/>
  <c r="L989" i="1" s="1"/>
  <c r="L991" i="1" a="1"/>
  <c r="L991" i="1" s="1"/>
  <c r="L992" i="1" a="1"/>
  <c r="L992" i="1" s="1"/>
  <c r="L994" i="1" a="1"/>
  <c r="L994" i="1" s="1"/>
  <c r="L995" i="1" a="1"/>
  <c r="L995" i="1" s="1"/>
  <c r="L997" i="1" a="1"/>
  <c r="L997" i="1" s="1"/>
  <c r="L998" i="1" a="1"/>
  <c r="L998" i="1" s="1"/>
  <c r="L1000" i="1" a="1"/>
  <c r="L1000" i="1" s="1"/>
  <c r="L1001" i="1" a="1"/>
  <c r="L1001" i="1" s="1"/>
  <c r="L1003" i="1" a="1"/>
  <c r="L1003" i="1" s="1"/>
  <c r="L1004" i="1" a="1"/>
  <c r="L1004" i="1" s="1"/>
  <c r="L1006" i="1" a="1"/>
  <c r="L1006" i="1" s="1"/>
  <c r="L1007" i="1" a="1"/>
  <c r="L1007" i="1" s="1"/>
  <c r="L1009" i="1" a="1"/>
  <c r="L1009" i="1" s="1"/>
  <c r="L1010" i="1" a="1"/>
  <c r="L1010" i="1" s="1"/>
  <c r="L1012" i="1" a="1"/>
  <c r="L1012" i="1" s="1"/>
  <c r="L1013" i="1" a="1"/>
  <c r="L1013" i="1" s="1"/>
  <c r="L1015" i="1" a="1"/>
  <c r="L1015" i="1" s="1"/>
  <c r="L1016" i="1" a="1"/>
  <c r="L1016" i="1" s="1"/>
  <c r="L1018" i="1" a="1"/>
  <c r="L1018" i="1" s="1"/>
  <c r="L1019" i="1" a="1"/>
  <c r="L1019" i="1" s="1"/>
  <c r="L1021" i="1" a="1"/>
  <c r="L1021" i="1" s="1"/>
  <c r="L1022" i="1" a="1"/>
  <c r="L1022" i="1" s="1"/>
  <c r="L1024" i="1" a="1"/>
  <c r="L1024" i="1" s="1"/>
  <c r="L1025" i="1" a="1"/>
  <c r="L1025" i="1" s="1"/>
  <c r="L1027" i="1" a="1"/>
  <c r="L1027" i="1" s="1"/>
  <c r="L1028" i="1" a="1"/>
  <c r="L1028" i="1" s="1"/>
  <c r="L1030" i="1" a="1"/>
  <c r="L1030" i="1" s="1"/>
  <c r="L1031" i="1" a="1"/>
  <c r="L1031" i="1" s="1"/>
  <c r="L1033" i="1" a="1"/>
  <c r="L1033" i="1" s="1"/>
  <c r="L1034" i="1" a="1"/>
  <c r="L1034" i="1" s="1"/>
  <c r="L1036" i="1" a="1"/>
  <c r="L1036" i="1" s="1"/>
  <c r="L1037" i="1" a="1"/>
  <c r="L1037" i="1" s="1"/>
  <c r="L1039" i="1" a="1"/>
  <c r="L1039" i="1" s="1"/>
  <c r="L1040" i="1" a="1"/>
  <c r="L1040" i="1" s="1"/>
  <c r="L1042" i="1" a="1"/>
  <c r="L1042" i="1" s="1"/>
  <c r="L1043" i="1" a="1"/>
  <c r="L1043" i="1" s="1"/>
  <c r="L1045" i="1" a="1"/>
  <c r="L1045" i="1" s="1"/>
  <c r="L1046" i="1" a="1"/>
  <c r="L1046" i="1" s="1"/>
  <c r="L1048" i="1" a="1"/>
  <c r="L1048" i="1" s="1"/>
  <c r="L1049" i="1" a="1"/>
  <c r="L1049" i="1" s="1"/>
  <c r="L1051" i="1" a="1"/>
  <c r="L1051" i="1" s="1"/>
  <c r="L1052" i="1" a="1"/>
  <c r="L1052" i="1" s="1"/>
  <c r="L1054" i="1" a="1"/>
  <c r="L1054" i="1" s="1"/>
  <c r="L1055" i="1" a="1"/>
  <c r="L1055" i="1" s="1"/>
  <c r="L1057" i="1" a="1"/>
  <c r="L1057" i="1" s="1"/>
  <c r="L1058" i="1" a="1"/>
  <c r="L1058" i="1" s="1"/>
  <c r="L1060" i="1" a="1"/>
  <c r="L1060" i="1" s="1"/>
  <c r="L1061" i="1" a="1"/>
  <c r="L1061" i="1" s="1"/>
  <c r="L1063" i="1" a="1"/>
  <c r="L1063" i="1" s="1"/>
  <c r="L1064" i="1" a="1"/>
  <c r="L1064" i="1" s="1"/>
  <c r="L1066" i="1" a="1"/>
  <c r="L1066" i="1" s="1"/>
  <c r="L1067" i="1" a="1"/>
  <c r="L1067" i="1" s="1"/>
  <c r="L1069" i="1" a="1"/>
  <c r="L1069" i="1" s="1"/>
  <c r="L1070" i="1" a="1"/>
  <c r="L1070" i="1" s="1"/>
  <c r="L1072" i="1" a="1"/>
  <c r="L1072" i="1" s="1"/>
  <c r="L1073" i="1" a="1"/>
  <c r="L1073" i="1" s="1"/>
  <c r="L1075" i="1" a="1"/>
  <c r="L1075" i="1" s="1"/>
  <c r="L1076" i="1" a="1"/>
  <c r="L1076" i="1" s="1"/>
  <c r="L1078" i="1" a="1"/>
  <c r="L1078" i="1" s="1"/>
  <c r="L1079" i="1" a="1"/>
  <c r="L1079" i="1" s="1"/>
  <c r="L1081" i="1" a="1"/>
  <c r="L1081" i="1" s="1"/>
  <c r="L1082" i="1" a="1"/>
  <c r="L1082" i="1" s="1"/>
  <c r="L1084" i="1" a="1"/>
  <c r="L1084" i="1" s="1"/>
  <c r="L1085" i="1" a="1"/>
  <c r="L1085" i="1" s="1"/>
  <c r="L1087" i="1" a="1"/>
  <c r="L1087" i="1" s="1"/>
  <c r="L1088" i="1" a="1"/>
  <c r="L1088" i="1" s="1"/>
  <c r="L1090" i="1" a="1"/>
  <c r="L1090" i="1" s="1"/>
  <c r="L1091" i="1" a="1"/>
  <c r="L1091" i="1" s="1"/>
  <c r="L1093" i="1" a="1"/>
  <c r="L1093" i="1" s="1"/>
  <c r="L1094" i="1" a="1"/>
  <c r="L1094" i="1" s="1"/>
  <c r="L1096" i="1" a="1"/>
  <c r="L1096" i="1" s="1"/>
  <c r="L1097" i="1" a="1"/>
  <c r="L1097" i="1" s="1"/>
  <c r="L1099" i="1" a="1"/>
  <c r="L1099" i="1" s="1"/>
  <c r="L1100" i="1" a="1"/>
  <c r="L1100" i="1" s="1"/>
  <c r="L1102" i="1" a="1"/>
  <c r="L1102" i="1" s="1"/>
  <c r="L1103" i="1" a="1"/>
  <c r="L1103" i="1" s="1"/>
  <c r="L1105" i="1" a="1"/>
  <c r="L1105" i="1" s="1"/>
  <c r="L1106" i="1" a="1"/>
  <c r="L1106" i="1" s="1"/>
  <c r="L1108" i="1" a="1"/>
  <c r="L1108" i="1" s="1"/>
  <c r="L1109" i="1" a="1"/>
  <c r="L1109" i="1" s="1"/>
  <c r="L1111" i="1" a="1"/>
  <c r="L1111" i="1" s="1"/>
  <c r="L1112" i="1" a="1"/>
  <c r="L1112" i="1" s="1"/>
  <c r="L1114" i="1" a="1"/>
  <c r="L1114" i="1" s="1"/>
  <c r="L1115" i="1" a="1"/>
  <c r="L1115" i="1" s="1"/>
  <c r="L1117" i="1" a="1"/>
  <c r="L1117" i="1" s="1"/>
  <c r="L1118" i="1" a="1"/>
  <c r="L1118" i="1" s="1"/>
  <c r="L1120" i="1" a="1"/>
  <c r="L1120" i="1" s="1"/>
  <c r="L1121" i="1" a="1"/>
  <c r="L1121" i="1" s="1"/>
  <c r="L1123" i="1" a="1"/>
  <c r="L1123" i="1" s="1"/>
  <c r="L1124" i="1" a="1"/>
  <c r="L1124" i="1" s="1"/>
  <c r="L1126" i="1" a="1"/>
  <c r="L1126" i="1" s="1"/>
  <c r="L1127" i="1" a="1"/>
  <c r="L1127" i="1" s="1"/>
  <c r="L1129" i="1" a="1"/>
  <c r="L1129" i="1" s="1"/>
  <c r="L1130" i="1" a="1"/>
  <c r="L1130" i="1" s="1"/>
  <c r="L1132" i="1" a="1"/>
  <c r="L1132" i="1" s="1"/>
  <c r="L1133" i="1" a="1"/>
  <c r="L1133" i="1" s="1"/>
  <c r="L1135" i="1" a="1"/>
  <c r="L1135" i="1" s="1"/>
  <c r="L1136" i="1" a="1"/>
  <c r="L1136" i="1" s="1"/>
  <c r="L1138" i="1" a="1"/>
  <c r="L1138" i="1" s="1"/>
  <c r="L1139" i="1" a="1"/>
  <c r="L1139" i="1" s="1"/>
  <c r="L1141" i="1" a="1"/>
  <c r="L1141" i="1" s="1"/>
  <c r="L1142" i="1" a="1"/>
  <c r="L1142" i="1" s="1"/>
  <c r="L1144" i="1" a="1"/>
  <c r="L1144" i="1" s="1"/>
  <c r="L1145" i="1" a="1"/>
  <c r="L1145" i="1" s="1"/>
  <c r="L1147" i="1" a="1"/>
  <c r="L1147" i="1" s="1"/>
  <c r="L710" i="1" a="1"/>
  <c r="L710" i="1" s="1"/>
  <c r="L712" i="1" a="1"/>
  <c r="L712" i="1" s="1"/>
  <c r="L713" i="1" a="1"/>
  <c r="L713" i="1" s="1"/>
  <c r="L715" i="1" a="1"/>
  <c r="L715" i="1" s="1"/>
  <c r="L716" i="1" a="1"/>
  <c r="L716" i="1" s="1"/>
  <c r="L718" i="1" a="1"/>
  <c r="L718" i="1" s="1"/>
  <c r="L703" i="1" a="1"/>
  <c r="L703" i="1" s="1"/>
  <c r="L704" i="1" a="1"/>
  <c r="L704" i="1" s="1"/>
  <c r="L706" i="1" a="1"/>
  <c r="L706" i="1" s="1"/>
  <c r="L707" i="1" a="1"/>
  <c r="L707" i="1" s="1"/>
  <c r="L709" i="1" a="1"/>
  <c r="L709" i="1" s="1"/>
  <c r="L691" i="1" a="1"/>
  <c r="L691" i="1" s="1"/>
  <c r="L692" i="1" a="1"/>
  <c r="L692" i="1" s="1"/>
  <c r="L694" i="1" a="1"/>
  <c r="L694" i="1" s="1"/>
  <c r="L695" i="1" a="1"/>
  <c r="L695" i="1" s="1"/>
  <c r="L697" i="1" a="1"/>
  <c r="L697" i="1" s="1"/>
  <c r="L698" i="1" a="1"/>
  <c r="L698" i="1" s="1"/>
  <c r="L700" i="1" a="1"/>
  <c r="L700" i="1" s="1"/>
  <c r="L701" i="1" a="1"/>
  <c r="L701" i="1" s="1"/>
  <c r="L689" i="1" a="1"/>
  <c r="L689" i="1" s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689" i="1"/>
  <c r="A30" i="2" a="1"/>
  <c r="A30" i="2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689" i="1" a="1"/>
  <c r="H689" i="1" s="1"/>
  <c r="J690" i="1"/>
  <c r="J691" i="1"/>
  <c r="J692" i="1"/>
  <c r="M692" i="1" s="1" a="1"/>
  <c r="M692" i="1" s="1"/>
  <c r="J693" i="1"/>
  <c r="J694" i="1"/>
  <c r="J695" i="1"/>
  <c r="M695" i="1" s="1" a="1"/>
  <c r="M695" i="1" s="1"/>
  <c r="J696" i="1"/>
  <c r="J697" i="1"/>
  <c r="J698" i="1"/>
  <c r="J699" i="1"/>
  <c r="J700" i="1"/>
  <c r="M700" i="1" s="1" a="1"/>
  <c r="M700" i="1" s="1"/>
  <c r="J701" i="1"/>
  <c r="M701" i="1" s="1" a="1"/>
  <c r="M701" i="1" s="1"/>
  <c r="J702" i="1"/>
  <c r="L702" i="1" s="1" a="1"/>
  <c r="L702" i="1" s="1"/>
  <c r="J703" i="1"/>
  <c r="M703" i="1" s="1" a="1"/>
  <c r="M703" i="1" s="1"/>
  <c r="J704" i="1"/>
  <c r="M704" i="1" s="1" a="1"/>
  <c r="M704" i="1" s="1"/>
  <c r="J705" i="1"/>
  <c r="J706" i="1"/>
  <c r="M706" i="1" s="1" a="1"/>
  <c r="M706" i="1" s="1"/>
  <c r="J707" i="1"/>
  <c r="M707" i="1" s="1" a="1"/>
  <c r="M707" i="1" s="1"/>
  <c r="J708" i="1"/>
  <c r="J709" i="1"/>
  <c r="J710" i="1"/>
  <c r="M710" i="1" s="1" a="1"/>
  <c r="M710" i="1" s="1"/>
  <c r="J711" i="1"/>
  <c r="L711" i="1" s="1" a="1"/>
  <c r="L711" i="1" s="1"/>
  <c r="J712" i="1"/>
  <c r="J713" i="1"/>
  <c r="M713" i="1" s="1" a="1"/>
  <c r="M713" i="1" s="1"/>
  <c r="J714" i="1"/>
  <c r="J715" i="1"/>
  <c r="J716" i="1"/>
  <c r="J717" i="1"/>
  <c r="J718" i="1"/>
  <c r="M718" i="1" s="1" a="1"/>
  <c r="M718" i="1" s="1"/>
  <c r="J719" i="1"/>
  <c r="M719" i="1" s="1" a="1"/>
  <c r="M719" i="1" s="1"/>
  <c r="J720" i="1"/>
  <c r="J721" i="1"/>
  <c r="M721" i="1" s="1" a="1"/>
  <c r="M721" i="1" s="1"/>
  <c r="J722" i="1"/>
  <c r="M722" i="1" s="1" a="1"/>
  <c r="M722" i="1" s="1"/>
  <c r="J723" i="1"/>
  <c r="J724" i="1"/>
  <c r="M724" i="1" s="1" a="1"/>
  <c r="M724" i="1" s="1"/>
  <c r="J725" i="1"/>
  <c r="M725" i="1" s="1" a="1"/>
  <c r="M725" i="1" s="1"/>
  <c r="J726" i="1"/>
  <c r="J727" i="1"/>
  <c r="M727" i="1" s="1" a="1"/>
  <c r="M727" i="1" s="1"/>
  <c r="J728" i="1"/>
  <c r="J729" i="1"/>
  <c r="J730" i="1"/>
  <c r="J731" i="1"/>
  <c r="M731" i="1" s="1" a="1"/>
  <c r="M731" i="1" s="1"/>
  <c r="J732" i="1"/>
  <c r="J733" i="1"/>
  <c r="M733" i="1" s="1" a="1"/>
  <c r="M733" i="1" s="1"/>
  <c r="J734" i="1"/>
  <c r="J735" i="1"/>
  <c r="J736" i="1"/>
  <c r="J737" i="1"/>
  <c r="M737" i="1" s="1" a="1"/>
  <c r="M737" i="1" s="1"/>
  <c r="J738" i="1"/>
  <c r="J739" i="1"/>
  <c r="M739" i="1" s="1" a="1"/>
  <c r="M739" i="1" s="1"/>
  <c r="J740" i="1"/>
  <c r="M740" i="1" s="1" a="1"/>
  <c r="M740" i="1" s="1"/>
  <c r="J741" i="1"/>
  <c r="J742" i="1"/>
  <c r="M742" i="1" s="1" a="1"/>
  <c r="M742" i="1" s="1"/>
  <c r="J743" i="1"/>
  <c r="M743" i="1" s="1" a="1"/>
  <c r="M743" i="1" s="1"/>
  <c r="J744" i="1"/>
  <c r="L744" i="1" s="1" a="1"/>
  <c r="L744" i="1" s="1"/>
  <c r="J745" i="1"/>
  <c r="M745" i="1" s="1" a="1"/>
  <c r="M745" i="1" s="1"/>
  <c r="J746" i="1"/>
  <c r="J747" i="1"/>
  <c r="J748" i="1"/>
  <c r="J749" i="1"/>
  <c r="M749" i="1" s="1" a="1"/>
  <c r="M749" i="1" s="1"/>
  <c r="J750" i="1"/>
  <c r="J751" i="1"/>
  <c r="J752" i="1"/>
  <c r="J753" i="1"/>
  <c r="J754" i="1"/>
  <c r="J755" i="1"/>
  <c r="M755" i="1" s="1" a="1"/>
  <c r="M755" i="1" s="1"/>
  <c r="J756" i="1"/>
  <c r="J757" i="1"/>
  <c r="M757" i="1" s="1" a="1"/>
  <c r="M757" i="1" s="1"/>
  <c r="J758" i="1"/>
  <c r="M758" i="1" s="1" a="1"/>
  <c r="M758" i="1" s="1"/>
  <c r="J759" i="1"/>
  <c r="J760" i="1"/>
  <c r="J761" i="1"/>
  <c r="M761" i="1" s="1" a="1"/>
  <c r="M761" i="1" s="1"/>
  <c r="J762" i="1"/>
  <c r="J763" i="1"/>
  <c r="M763" i="1" s="1" a="1"/>
  <c r="M763" i="1" s="1"/>
  <c r="J764" i="1"/>
  <c r="J765" i="1"/>
  <c r="L765" i="1" s="1" a="1"/>
  <c r="L765" i="1" s="1"/>
  <c r="J766" i="1"/>
  <c r="J767" i="1"/>
  <c r="J768" i="1"/>
  <c r="J769" i="1"/>
  <c r="J770" i="1"/>
  <c r="M770" i="1" s="1" a="1"/>
  <c r="M770" i="1" s="1"/>
  <c r="J771" i="1"/>
  <c r="J772" i="1"/>
  <c r="J773" i="1"/>
  <c r="M773" i="1" s="1" a="1"/>
  <c r="M773" i="1" s="1"/>
  <c r="J774" i="1"/>
  <c r="J775" i="1"/>
  <c r="M775" i="1" s="1" a="1"/>
  <c r="M775" i="1" s="1"/>
  <c r="J776" i="1"/>
  <c r="M776" i="1" s="1" a="1"/>
  <c r="M776" i="1" s="1"/>
  <c r="J777" i="1"/>
  <c r="J778" i="1"/>
  <c r="J779" i="1"/>
  <c r="M779" i="1" s="1" a="1"/>
  <c r="M779" i="1" s="1"/>
  <c r="J780" i="1"/>
  <c r="J781" i="1"/>
  <c r="J782" i="1"/>
  <c r="J783" i="1"/>
  <c r="M783" i="1" s="1" a="1"/>
  <c r="M783" i="1" s="1"/>
  <c r="J784" i="1"/>
  <c r="M784" i="1" s="1" a="1"/>
  <c r="M784" i="1" s="1"/>
  <c r="J785" i="1"/>
  <c r="M785" i="1" s="1" a="1"/>
  <c r="M785" i="1" s="1"/>
  <c r="J786" i="1"/>
  <c r="M786" i="1" s="1" a="1"/>
  <c r="M786" i="1" s="1"/>
  <c r="J787" i="1"/>
  <c r="M787" i="1" s="1" a="1"/>
  <c r="M787" i="1" s="1"/>
  <c r="J788" i="1"/>
  <c r="M788" i="1" s="1" a="1"/>
  <c r="M788" i="1" s="1"/>
  <c r="J789" i="1"/>
  <c r="M789" i="1" s="1" a="1"/>
  <c r="M789" i="1" s="1"/>
  <c r="J790" i="1"/>
  <c r="M790" i="1" s="1" a="1"/>
  <c r="M790" i="1" s="1"/>
  <c r="J791" i="1"/>
  <c r="M791" i="1" s="1" a="1"/>
  <c r="M791" i="1" s="1"/>
  <c r="J792" i="1"/>
  <c r="M792" i="1" s="1" a="1"/>
  <c r="M792" i="1" s="1"/>
  <c r="J793" i="1"/>
  <c r="M793" i="1" s="1" a="1"/>
  <c r="M793" i="1" s="1"/>
  <c r="J794" i="1"/>
  <c r="M794" i="1" s="1" a="1"/>
  <c r="M794" i="1" s="1"/>
  <c r="J795" i="1"/>
  <c r="M795" i="1" s="1" a="1"/>
  <c r="M795" i="1" s="1"/>
  <c r="J796" i="1"/>
  <c r="M796" i="1" s="1" a="1"/>
  <c r="M796" i="1" s="1"/>
  <c r="J797" i="1"/>
  <c r="M797" i="1" s="1" a="1"/>
  <c r="M797" i="1" s="1"/>
  <c r="J798" i="1"/>
  <c r="M798" i="1" s="1" a="1"/>
  <c r="M798" i="1" s="1"/>
  <c r="J799" i="1"/>
  <c r="M799" i="1" s="1" a="1"/>
  <c r="M799" i="1" s="1"/>
  <c r="J800" i="1"/>
  <c r="J801" i="1"/>
  <c r="M801" i="1" s="1" a="1"/>
  <c r="M801" i="1" s="1"/>
  <c r="J802" i="1"/>
  <c r="M802" i="1" s="1" a="1"/>
  <c r="M802" i="1" s="1"/>
  <c r="J803" i="1"/>
  <c r="M803" i="1" s="1" a="1"/>
  <c r="M803" i="1" s="1"/>
  <c r="J804" i="1"/>
  <c r="M804" i="1" s="1" a="1"/>
  <c r="M804" i="1" s="1"/>
  <c r="J805" i="1"/>
  <c r="M805" i="1" s="1" a="1"/>
  <c r="M805" i="1" s="1"/>
  <c r="J806" i="1"/>
  <c r="M806" i="1" s="1" a="1"/>
  <c r="M806" i="1" s="1"/>
  <c r="J807" i="1"/>
  <c r="M807" i="1" s="1" a="1"/>
  <c r="M807" i="1" s="1"/>
  <c r="J808" i="1"/>
  <c r="M808" i="1" s="1" a="1"/>
  <c r="M808" i="1" s="1"/>
  <c r="J809" i="1"/>
  <c r="M809" i="1" s="1" a="1"/>
  <c r="M809" i="1" s="1"/>
  <c r="J810" i="1"/>
  <c r="M810" i="1" s="1" a="1"/>
  <c r="M810" i="1" s="1"/>
  <c r="J811" i="1"/>
  <c r="M811" i="1" s="1" a="1"/>
  <c r="M811" i="1" s="1"/>
  <c r="J812" i="1"/>
  <c r="M812" i="1" s="1" a="1"/>
  <c r="M812" i="1" s="1"/>
  <c r="J813" i="1"/>
  <c r="M813" i="1" s="1" a="1"/>
  <c r="M813" i="1" s="1"/>
  <c r="J814" i="1"/>
  <c r="M814" i="1" s="1" a="1"/>
  <c r="M814" i="1" s="1"/>
  <c r="J815" i="1"/>
  <c r="J816" i="1"/>
  <c r="L816" i="1" s="1" a="1"/>
  <c r="L816" i="1" s="1"/>
  <c r="J817" i="1"/>
  <c r="M817" i="1" s="1" a="1"/>
  <c r="M817" i="1" s="1"/>
  <c r="J818" i="1"/>
  <c r="J819" i="1"/>
  <c r="J820" i="1"/>
  <c r="J821" i="1"/>
  <c r="M821" i="1" s="1" a="1"/>
  <c r="M821" i="1" s="1"/>
  <c r="J822" i="1"/>
  <c r="J823" i="1"/>
  <c r="J824" i="1"/>
  <c r="M824" i="1" s="1" a="1"/>
  <c r="M824" i="1" s="1"/>
  <c r="J825" i="1"/>
  <c r="J826" i="1"/>
  <c r="J827" i="1"/>
  <c r="M827" i="1" s="1" a="1"/>
  <c r="M827" i="1" s="1"/>
  <c r="J828" i="1"/>
  <c r="M828" i="1" s="1" a="1"/>
  <c r="M828" i="1" s="1"/>
  <c r="J829" i="1"/>
  <c r="M829" i="1" s="1" a="1"/>
  <c r="M829" i="1" s="1"/>
  <c r="J830" i="1"/>
  <c r="M830" i="1" s="1" a="1"/>
  <c r="M830" i="1" s="1"/>
  <c r="J831" i="1"/>
  <c r="M831" i="1" s="1" a="1"/>
  <c r="M831" i="1" s="1"/>
  <c r="J832" i="1"/>
  <c r="M832" i="1" s="1" a="1"/>
  <c r="M832" i="1" s="1"/>
  <c r="J833" i="1"/>
  <c r="M833" i="1" s="1" a="1"/>
  <c r="M833" i="1" s="1"/>
  <c r="J834" i="1"/>
  <c r="M834" i="1" s="1" a="1"/>
  <c r="M834" i="1" s="1"/>
  <c r="J835" i="1"/>
  <c r="M835" i="1" s="1" a="1"/>
  <c r="M835" i="1" s="1"/>
  <c r="J836" i="1"/>
  <c r="J837" i="1"/>
  <c r="L837" i="1" s="1" a="1"/>
  <c r="L837" i="1" s="1"/>
  <c r="J838" i="1"/>
  <c r="M838" i="1" s="1" a="1"/>
  <c r="M838" i="1" s="1"/>
  <c r="J839" i="1"/>
  <c r="M839" i="1" s="1" a="1"/>
  <c r="M839" i="1" s="1"/>
  <c r="J840" i="1"/>
  <c r="M840" i="1" s="1" a="1"/>
  <c r="M840" i="1" s="1"/>
  <c r="J841" i="1"/>
  <c r="M841" i="1" s="1" a="1"/>
  <c r="M841" i="1" s="1"/>
  <c r="J842" i="1"/>
  <c r="M842" i="1" s="1" a="1"/>
  <c r="M842" i="1" s="1"/>
  <c r="J843" i="1"/>
  <c r="M843" i="1" s="1" a="1"/>
  <c r="M843" i="1" s="1"/>
  <c r="J844" i="1"/>
  <c r="M844" i="1" s="1" a="1"/>
  <c r="M844" i="1" s="1"/>
  <c r="J845" i="1"/>
  <c r="M845" i="1" s="1" a="1"/>
  <c r="M845" i="1" s="1"/>
  <c r="J846" i="1"/>
  <c r="J847" i="1"/>
  <c r="J848" i="1"/>
  <c r="M848" i="1" s="1" a="1"/>
  <c r="M848" i="1" s="1"/>
  <c r="J849" i="1"/>
  <c r="J850" i="1"/>
  <c r="J851" i="1"/>
  <c r="M851" i="1" s="1" a="1"/>
  <c r="M851" i="1" s="1"/>
  <c r="J852" i="1"/>
  <c r="J853" i="1"/>
  <c r="M853" i="1" s="1" a="1"/>
  <c r="M853" i="1" s="1"/>
  <c r="J854" i="1"/>
  <c r="J855" i="1"/>
  <c r="J856" i="1"/>
  <c r="J857" i="1"/>
  <c r="M857" i="1" s="1" a="1"/>
  <c r="M857" i="1" s="1"/>
  <c r="J858" i="1"/>
  <c r="J859" i="1"/>
  <c r="J860" i="1"/>
  <c r="M860" i="1" s="1" a="1"/>
  <c r="M860" i="1" s="1"/>
  <c r="J861" i="1"/>
  <c r="J862" i="1"/>
  <c r="J863" i="1"/>
  <c r="M863" i="1" s="1" a="1"/>
  <c r="M863" i="1" s="1"/>
  <c r="J864" i="1"/>
  <c r="J865" i="1"/>
  <c r="M865" i="1" s="1" a="1"/>
  <c r="M865" i="1" s="1"/>
  <c r="J866" i="1"/>
  <c r="M866" i="1" s="1" a="1"/>
  <c r="M866" i="1" s="1"/>
  <c r="J867" i="1"/>
  <c r="J868" i="1"/>
  <c r="M868" i="1" s="1" a="1"/>
  <c r="M868" i="1" s="1"/>
  <c r="J869" i="1"/>
  <c r="M869" i="1" s="1" a="1"/>
  <c r="M869" i="1" s="1"/>
  <c r="J870" i="1"/>
  <c r="J871" i="1"/>
  <c r="J872" i="1"/>
  <c r="J873" i="1"/>
  <c r="J874" i="1"/>
  <c r="M874" i="1" s="1" a="1"/>
  <c r="M874" i="1" s="1"/>
  <c r="J875" i="1"/>
  <c r="M875" i="1" s="1" a="1"/>
  <c r="M875" i="1" s="1"/>
  <c r="J876" i="1"/>
  <c r="J877" i="1"/>
  <c r="M877" i="1" s="1" a="1"/>
  <c r="M877" i="1" s="1"/>
  <c r="J878" i="1"/>
  <c r="M878" i="1" s="1" a="1"/>
  <c r="M878" i="1" s="1"/>
  <c r="J879" i="1"/>
  <c r="J880" i="1"/>
  <c r="J881" i="1"/>
  <c r="M881" i="1" s="1" a="1"/>
  <c r="M881" i="1" s="1"/>
  <c r="J882" i="1"/>
  <c r="J883" i="1"/>
  <c r="M883" i="1" s="1" a="1"/>
  <c r="M883" i="1" s="1"/>
  <c r="J884" i="1"/>
  <c r="M884" i="1" s="1" a="1"/>
  <c r="M884" i="1" s="1"/>
  <c r="J885" i="1"/>
  <c r="J886" i="1"/>
  <c r="M886" i="1" s="1" a="1"/>
  <c r="M886" i="1" s="1"/>
  <c r="J887" i="1"/>
  <c r="M887" i="1" s="1" a="1"/>
  <c r="M887" i="1" s="1"/>
  <c r="J888" i="1"/>
  <c r="L888" i="1" s="1" a="1"/>
  <c r="L888" i="1" s="1"/>
  <c r="J889" i="1"/>
  <c r="M889" i="1" s="1" a="1"/>
  <c r="M889" i="1" s="1"/>
  <c r="J890" i="1"/>
  <c r="M890" i="1" s="1" a="1"/>
  <c r="M890" i="1" s="1"/>
  <c r="J891" i="1"/>
  <c r="J892" i="1"/>
  <c r="M892" i="1" s="1" a="1"/>
  <c r="M892" i="1" s="1"/>
  <c r="J893" i="1"/>
  <c r="M893" i="1" s="1" a="1"/>
  <c r="M893" i="1" s="1"/>
  <c r="J894" i="1"/>
  <c r="J895" i="1"/>
  <c r="M895" i="1" s="1" a="1"/>
  <c r="M895" i="1" s="1"/>
  <c r="J896" i="1"/>
  <c r="J897" i="1"/>
  <c r="M897" i="1" s="1" a="1"/>
  <c r="M897" i="1" s="1"/>
  <c r="J898" i="1"/>
  <c r="M898" i="1" s="1" a="1"/>
  <c r="M898" i="1" s="1"/>
  <c r="J899" i="1"/>
  <c r="M899" i="1" s="1" a="1"/>
  <c r="M899" i="1" s="1"/>
  <c r="J900" i="1"/>
  <c r="M900" i="1" s="1" a="1"/>
  <c r="M900" i="1" s="1"/>
  <c r="J901" i="1"/>
  <c r="M901" i="1" s="1" a="1"/>
  <c r="M901" i="1" s="1"/>
  <c r="J902" i="1"/>
  <c r="M902" i="1" s="1" a="1"/>
  <c r="M902" i="1" s="1"/>
  <c r="J903" i="1"/>
  <c r="M903" i="1" s="1" a="1"/>
  <c r="M903" i="1" s="1"/>
  <c r="J904" i="1"/>
  <c r="M904" i="1" s="1" a="1"/>
  <c r="M904" i="1" s="1"/>
  <c r="J905" i="1"/>
  <c r="J906" i="1"/>
  <c r="M906" i="1" s="1" a="1"/>
  <c r="M906" i="1" s="1"/>
  <c r="J907" i="1"/>
  <c r="M907" i="1" s="1" a="1"/>
  <c r="M907" i="1" s="1"/>
  <c r="J908" i="1"/>
  <c r="J909" i="1"/>
  <c r="L909" i="1" s="1" a="1"/>
  <c r="L909" i="1" s="1"/>
  <c r="J910" i="1"/>
  <c r="M910" i="1" s="1" a="1"/>
  <c r="M910" i="1" s="1"/>
  <c r="J911" i="1"/>
  <c r="J912" i="1"/>
  <c r="L912" i="1" s="1" a="1"/>
  <c r="L912" i="1" s="1"/>
  <c r="J913" i="1"/>
  <c r="M913" i="1" s="1" a="1"/>
  <c r="M913" i="1" s="1"/>
  <c r="J914" i="1"/>
  <c r="M914" i="1" s="1" a="1"/>
  <c r="M914" i="1" s="1"/>
  <c r="J915" i="1"/>
  <c r="L915" i="1" s="1" a="1"/>
  <c r="L915" i="1" s="1"/>
  <c r="J916" i="1"/>
  <c r="M916" i="1" s="1" a="1"/>
  <c r="M916" i="1" s="1"/>
  <c r="J917" i="1"/>
  <c r="M917" i="1" s="1" a="1"/>
  <c r="M917" i="1" s="1"/>
  <c r="J918" i="1"/>
  <c r="M918" i="1" s="1" a="1"/>
  <c r="M918" i="1" s="1"/>
  <c r="J919" i="1"/>
  <c r="M919" i="1" s="1" a="1"/>
  <c r="M919" i="1" s="1"/>
  <c r="J920" i="1"/>
  <c r="M920" i="1" s="1" a="1"/>
  <c r="M920" i="1" s="1"/>
  <c r="J921" i="1"/>
  <c r="L921" i="1" s="1" a="1"/>
  <c r="L921" i="1" s="1"/>
  <c r="J922" i="1"/>
  <c r="M922" i="1" s="1" a="1"/>
  <c r="M922" i="1" s="1"/>
  <c r="J923" i="1"/>
  <c r="M923" i="1" s="1" a="1"/>
  <c r="M923" i="1" s="1"/>
  <c r="J924" i="1"/>
  <c r="L924" i="1" s="1" a="1"/>
  <c r="L924" i="1" s="1"/>
  <c r="J925" i="1"/>
  <c r="J926" i="1"/>
  <c r="J927" i="1"/>
  <c r="L927" i="1" s="1" a="1"/>
  <c r="L927" i="1" s="1"/>
  <c r="J928" i="1"/>
  <c r="M928" i="1" s="1" a="1"/>
  <c r="M928" i="1" s="1"/>
  <c r="J929" i="1"/>
  <c r="M929" i="1" s="1" a="1"/>
  <c r="M929" i="1" s="1"/>
  <c r="J930" i="1"/>
  <c r="L930" i="1" s="1" a="1"/>
  <c r="L930" i="1" s="1"/>
  <c r="J931" i="1"/>
  <c r="M931" i="1" s="1" a="1"/>
  <c r="M931" i="1" s="1"/>
  <c r="J932" i="1"/>
  <c r="M932" i="1" s="1" a="1"/>
  <c r="M932" i="1" s="1"/>
  <c r="J933" i="1"/>
  <c r="L933" i="1" s="1" a="1"/>
  <c r="L933" i="1" s="1"/>
  <c r="J934" i="1"/>
  <c r="J935" i="1"/>
  <c r="M935" i="1" s="1" a="1"/>
  <c r="M935" i="1" s="1"/>
  <c r="J936" i="1"/>
  <c r="L936" i="1" s="1" a="1"/>
  <c r="L936" i="1" s="1"/>
  <c r="J937" i="1"/>
  <c r="M937" i="1" s="1" a="1"/>
  <c r="M937" i="1" s="1"/>
  <c r="J938" i="1"/>
  <c r="M938" i="1" s="1" a="1"/>
  <c r="M938" i="1" s="1"/>
  <c r="J939" i="1"/>
  <c r="J940" i="1"/>
  <c r="M940" i="1" s="1" a="1"/>
  <c r="M940" i="1" s="1"/>
  <c r="J941" i="1"/>
  <c r="M941" i="1" s="1" a="1"/>
  <c r="M941" i="1" s="1"/>
  <c r="J942" i="1"/>
  <c r="L942" i="1" s="1" a="1"/>
  <c r="L942" i="1" s="1"/>
  <c r="J943" i="1"/>
  <c r="M943" i="1" s="1" a="1"/>
  <c r="M943" i="1" s="1"/>
  <c r="J944" i="1"/>
  <c r="J945" i="1"/>
  <c r="L945" i="1" s="1" a="1"/>
  <c r="L945" i="1" s="1"/>
  <c r="J946" i="1"/>
  <c r="M946" i="1" s="1" a="1"/>
  <c r="M946" i="1" s="1"/>
  <c r="J947" i="1"/>
  <c r="M947" i="1" s="1" a="1"/>
  <c r="M947" i="1" s="1"/>
  <c r="J948" i="1"/>
  <c r="L948" i="1" s="1" a="1"/>
  <c r="L948" i="1" s="1"/>
  <c r="J949" i="1"/>
  <c r="M949" i="1" s="1" a="1"/>
  <c r="M949" i="1" s="1"/>
  <c r="J950" i="1"/>
  <c r="M950" i="1" s="1" a="1"/>
  <c r="M950" i="1" s="1"/>
  <c r="J951" i="1"/>
  <c r="L951" i="1" s="1" a="1"/>
  <c r="L951" i="1" s="1"/>
  <c r="J952" i="1"/>
  <c r="J953" i="1"/>
  <c r="M953" i="1" s="1" a="1"/>
  <c r="M953" i="1" s="1"/>
  <c r="J954" i="1"/>
  <c r="L954" i="1" s="1" a="1"/>
  <c r="L954" i="1" s="1"/>
  <c r="J955" i="1"/>
  <c r="M955" i="1" s="1" a="1"/>
  <c r="M955" i="1" s="1"/>
  <c r="J956" i="1"/>
  <c r="M956" i="1" s="1" a="1"/>
  <c r="M956" i="1" s="1"/>
  <c r="J957" i="1"/>
  <c r="L957" i="1" s="1" a="1"/>
  <c r="L957" i="1" s="1"/>
  <c r="J958" i="1"/>
  <c r="J959" i="1"/>
  <c r="J960" i="1"/>
  <c r="L960" i="1" s="1" a="1"/>
  <c r="L960" i="1" s="1"/>
  <c r="J961" i="1"/>
  <c r="J962" i="1"/>
  <c r="J963" i="1"/>
  <c r="L963" i="1" s="1" a="1"/>
  <c r="L963" i="1" s="1"/>
  <c r="J964" i="1"/>
  <c r="M964" i="1" s="1" a="1"/>
  <c r="M964" i="1" s="1"/>
  <c r="J965" i="1"/>
  <c r="M965" i="1" s="1" a="1"/>
  <c r="M965" i="1" s="1"/>
  <c r="J966" i="1"/>
  <c r="L966" i="1" s="1" a="1"/>
  <c r="L966" i="1" s="1"/>
  <c r="J967" i="1"/>
  <c r="M967" i="1" s="1" a="1"/>
  <c r="M967" i="1" s="1"/>
  <c r="J968" i="1"/>
  <c r="M968" i="1" s="1" a="1"/>
  <c r="M968" i="1" s="1"/>
  <c r="J969" i="1"/>
  <c r="J970" i="1"/>
  <c r="J971" i="1"/>
  <c r="M971" i="1" s="1" a="1"/>
  <c r="M971" i="1" s="1"/>
  <c r="J972" i="1"/>
  <c r="L972" i="1" s="1" a="1"/>
  <c r="L972" i="1" s="1"/>
  <c r="J973" i="1"/>
  <c r="M973" i="1" s="1" a="1"/>
  <c r="M973" i="1" s="1"/>
  <c r="J974" i="1"/>
  <c r="J975" i="1"/>
  <c r="L975" i="1" s="1" a="1"/>
  <c r="L975" i="1" s="1"/>
  <c r="J976" i="1"/>
  <c r="J977" i="1"/>
  <c r="M977" i="1" s="1" a="1"/>
  <c r="M977" i="1" s="1"/>
  <c r="J978" i="1"/>
  <c r="L978" i="1" s="1" a="1"/>
  <c r="L978" i="1" s="1"/>
  <c r="J979" i="1"/>
  <c r="M979" i="1" s="1" a="1"/>
  <c r="M979" i="1" s="1"/>
  <c r="J980" i="1"/>
  <c r="J981" i="1"/>
  <c r="L981" i="1" s="1" a="1"/>
  <c r="L981" i="1" s="1"/>
  <c r="J982" i="1"/>
  <c r="J983" i="1"/>
  <c r="M983" i="1" s="1" a="1"/>
  <c r="M983" i="1" s="1"/>
  <c r="J984" i="1"/>
  <c r="L984" i="1" s="1" a="1"/>
  <c r="L984" i="1" s="1"/>
  <c r="J985" i="1"/>
  <c r="M985" i="1" s="1" a="1"/>
  <c r="M985" i="1" s="1"/>
  <c r="J986" i="1"/>
  <c r="M986" i="1" s="1" a="1"/>
  <c r="M986" i="1" s="1"/>
  <c r="J987" i="1"/>
  <c r="L987" i="1" s="1" a="1"/>
  <c r="L987" i="1" s="1"/>
  <c r="J988" i="1"/>
  <c r="J989" i="1"/>
  <c r="J990" i="1"/>
  <c r="J991" i="1"/>
  <c r="J992" i="1"/>
  <c r="M992" i="1" s="1" a="1"/>
  <c r="M992" i="1" s="1"/>
  <c r="J993" i="1"/>
  <c r="L993" i="1" s="1" a="1"/>
  <c r="L993" i="1" s="1"/>
  <c r="J994" i="1"/>
  <c r="J995" i="1"/>
  <c r="M995" i="1" s="1" a="1"/>
  <c r="M995" i="1" s="1"/>
  <c r="J996" i="1"/>
  <c r="L996" i="1" s="1" a="1"/>
  <c r="L996" i="1" s="1"/>
  <c r="J997" i="1"/>
  <c r="M997" i="1" s="1" a="1"/>
  <c r="M997" i="1" s="1"/>
  <c r="J998" i="1"/>
  <c r="J999" i="1"/>
  <c r="L999" i="1" s="1" a="1"/>
  <c r="L999" i="1" s="1"/>
  <c r="J1000" i="1"/>
  <c r="M1000" i="1" s="1" a="1"/>
  <c r="M1000" i="1" s="1"/>
  <c r="J1001" i="1"/>
  <c r="M1001" i="1" s="1" a="1"/>
  <c r="M1001" i="1" s="1"/>
  <c r="J1002" i="1"/>
  <c r="L1002" i="1" s="1" a="1"/>
  <c r="L1002" i="1" s="1"/>
  <c r="J1003" i="1"/>
  <c r="M1003" i="1" s="1" a="1"/>
  <c r="M1003" i="1" s="1"/>
  <c r="J1004" i="1"/>
  <c r="M1004" i="1" s="1" a="1"/>
  <c r="M1004" i="1" s="1"/>
  <c r="J1005" i="1"/>
  <c r="L1005" i="1" s="1" a="1"/>
  <c r="L1005" i="1" s="1"/>
  <c r="J1006" i="1"/>
  <c r="J1007" i="1"/>
  <c r="M1007" i="1" s="1" a="1"/>
  <c r="M1007" i="1" s="1"/>
  <c r="J1008" i="1"/>
  <c r="L1008" i="1" s="1" a="1"/>
  <c r="L1008" i="1" s="1"/>
  <c r="J1009" i="1"/>
  <c r="M1009" i="1" s="1" a="1"/>
  <c r="M1009" i="1" s="1"/>
  <c r="J1010" i="1"/>
  <c r="M1010" i="1" s="1" a="1"/>
  <c r="M1010" i="1" s="1"/>
  <c r="J1011" i="1"/>
  <c r="J1012" i="1"/>
  <c r="M1012" i="1" s="1" a="1"/>
  <c r="M1012" i="1" s="1"/>
  <c r="J1013" i="1"/>
  <c r="M1013" i="1" s="1" a="1"/>
  <c r="M1013" i="1" s="1"/>
  <c r="J1014" i="1"/>
  <c r="L1014" i="1" s="1" a="1"/>
  <c r="L1014" i="1" s="1"/>
  <c r="J1015" i="1"/>
  <c r="M1015" i="1" s="1" a="1"/>
  <c r="M1015" i="1" s="1"/>
  <c r="J1016" i="1"/>
  <c r="J1017" i="1"/>
  <c r="L1017" i="1" s="1" a="1"/>
  <c r="L1017" i="1" s="1"/>
  <c r="J1018" i="1"/>
  <c r="J1019" i="1"/>
  <c r="M1019" i="1" s="1" a="1"/>
  <c r="M1019" i="1" s="1"/>
  <c r="J1020" i="1"/>
  <c r="L1020" i="1" s="1" a="1"/>
  <c r="L1020" i="1" s="1"/>
  <c r="J1021" i="1"/>
  <c r="J1022" i="1"/>
  <c r="J1023" i="1"/>
  <c r="L1023" i="1" s="1" a="1"/>
  <c r="L1023" i="1" s="1"/>
  <c r="J1024" i="1"/>
  <c r="J1025" i="1"/>
  <c r="M1025" i="1" s="1" a="1"/>
  <c r="M1025" i="1" s="1"/>
  <c r="J1026" i="1"/>
  <c r="L1026" i="1" s="1" a="1"/>
  <c r="L1026" i="1" s="1"/>
  <c r="J1027" i="1"/>
  <c r="M1027" i="1" s="1" a="1"/>
  <c r="M1027" i="1" s="1"/>
  <c r="J1028" i="1"/>
  <c r="M1028" i="1" s="1" a="1"/>
  <c r="M1028" i="1" s="1"/>
  <c r="J1029" i="1"/>
  <c r="L1029" i="1" s="1" a="1"/>
  <c r="L1029" i="1" s="1"/>
  <c r="J1030" i="1"/>
  <c r="M1030" i="1" s="1" a="1"/>
  <c r="M1030" i="1" s="1"/>
  <c r="J1031" i="1"/>
  <c r="M1031" i="1" s="1" a="1"/>
  <c r="M1031" i="1" s="1"/>
  <c r="J1032" i="1"/>
  <c r="L1032" i="1" s="1" a="1"/>
  <c r="L1032" i="1" s="1"/>
  <c r="J1033" i="1"/>
  <c r="M1033" i="1" s="1" a="1"/>
  <c r="M1033" i="1" s="1"/>
  <c r="J1034" i="1"/>
  <c r="J1035" i="1"/>
  <c r="L1035" i="1" s="1" a="1"/>
  <c r="L1035" i="1" s="1"/>
  <c r="J1036" i="1"/>
  <c r="M1036" i="1" s="1" a="1"/>
  <c r="M1036" i="1" s="1"/>
  <c r="J1037" i="1"/>
  <c r="M1037" i="1" s="1" a="1"/>
  <c r="M1037" i="1" s="1"/>
  <c r="J1038" i="1"/>
  <c r="L1038" i="1" s="1" a="1"/>
  <c r="L1038" i="1" s="1"/>
  <c r="J1039" i="1"/>
  <c r="M1039" i="1" s="1" a="1"/>
  <c r="M1039" i="1" s="1"/>
  <c r="J1040" i="1"/>
  <c r="M1040" i="1" s="1" a="1"/>
  <c r="M1040" i="1" s="1"/>
  <c r="J1041" i="1"/>
  <c r="M1041" i="1" s="1" a="1"/>
  <c r="M1041" i="1" s="1"/>
  <c r="J1042" i="1"/>
  <c r="M1042" i="1" s="1" a="1"/>
  <c r="M1042" i="1" s="1"/>
  <c r="J1043" i="1"/>
  <c r="M1043" i="1" s="1" a="1"/>
  <c r="M1043" i="1" s="1"/>
  <c r="J1044" i="1"/>
  <c r="L1044" i="1" s="1" a="1"/>
  <c r="L1044" i="1" s="1"/>
  <c r="J1045" i="1"/>
  <c r="M1045" i="1" s="1" a="1"/>
  <c r="M1045" i="1" s="1"/>
  <c r="J1046" i="1"/>
  <c r="M1046" i="1" s="1" a="1"/>
  <c r="M1046" i="1" s="1"/>
  <c r="J1047" i="1"/>
  <c r="L1047" i="1" s="1" a="1"/>
  <c r="L1047" i="1" s="1"/>
  <c r="J1048" i="1"/>
  <c r="M1048" i="1" s="1" a="1"/>
  <c r="M1048" i="1" s="1"/>
  <c r="J1049" i="1"/>
  <c r="M1049" i="1" s="1" a="1"/>
  <c r="M1049" i="1" s="1"/>
  <c r="J1050" i="1"/>
  <c r="L1050" i="1" s="1" a="1"/>
  <c r="L1050" i="1" s="1"/>
  <c r="J1051" i="1"/>
  <c r="M1051" i="1" s="1" a="1"/>
  <c r="M1051" i="1" s="1"/>
  <c r="J1052" i="1"/>
  <c r="M1052" i="1" s="1" a="1"/>
  <c r="M1052" i="1" s="1"/>
  <c r="J1053" i="1"/>
  <c r="L1053" i="1" s="1" a="1"/>
  <c r="L1053" i="1" s="1"/>
  <c r="J1054" i="1"/>
  <c r="M1054" i="1" s="1" a="1"/>
  <c r="M1054" i="1" s="1"/>
  <c r="J1055" i="1"/>
  <c r="M1055" i="1" s="1" a="1"/>
  <c r="M1055" i="1" s="1"/>
  <c r="J1056" i="1"/>
  <c r="L1056" i="1" s="1" a="1"/>
  <c r="L1056" i="1" s="1"/>
  <c r="J1057" i="1"/>
  <c r="M1057" i="1" s="1" a="1"/>
  <c r="M1057" i="1" s="1"/>
  <c r="J1058" i="1"/>
  <c r="M1058" i="1" s="1" a="1"/>
  <c r="M1058" i="1" s="1"/>
  <c r="J1059" i="1"/>
  <c r="L1059" i="1" s="1" a="1"/>
  <c r="L1059" i="1" s="1"/>
  <c r="J1060" i="1"/>
  <c r="M1060" i="1" s="1" a="1"/>
  <c r="M1060" i="1" s="1"/>
  <c r="J1061" i="1"/>
  <c r="M1061" i="1" s="1" a="1"/>
  <c r="M1061" i="1" s="1"/>
  <c r="J1062" i="1"/>
  <c r="M1062" i="1" s="1" a="1"/>
  <c r="M1062" i="1" s="1"/>
  <c r="J1063" i="1"/>
  <c r="M1063" i="1" s="1" a="1"/>
  <c r="M1063" i="1" s="1"/>
  <c r="J1064" i="1"/>
  <c r="M1064" i="1" s="1" a="1"/>
  <c r="M1064" i="1" s="1"/>
  <c r="J1065" i="1"/>
  <c r="L1065" i="1" s="1" a="1"/>
  <c r="L1065" i="1" s="1"/>
  <c r="J1066" i="1"/>
  <c r="M1066" i="1" s="1" a="1"/>
  <c r="M1066" i="1" s="1"/>
  <c r="J1067" i="1"/>
  <c r="M1067" i="1" s="1" a="1"/>
  <c r="M1067" i="1" s="1"/>
  <c r="J1068" i="1"/>
  <c r="L1068" i="1" s="1" a="1"/>
  <c r="L1068" i="1" s="1"/>
  <c r="J1069" i="1"/>
  <c r="M1069" i="1" s="1" a="1"/>
  <c r="M1069" i="1" s="1"/>
  <c r="J1070" i="1"/>
  <c r="J1071" i="1"/>
  <c r="L1071" i="1" s="1" a="1"/>
  <c r="L1071" i="1" s="1"/>
  <c r="J1072" i="1"/>
  <c r="M1072" i="1" s="1" a="1"/>
  <c r="M1072" i="1" s="1"/>
  <c r="J1073" i="1"/>
  <c r="M1073" i="1" s="1" a="1"/>
  <c r="M1073" i="1" s="1"/>
  <c r="J1074" i="1"/>
  <c r="L1074" i="1" s="1" a="1"/>
  <c r="L1074" i="1" s="1"/>
  <c r="J1075" i="1"/>
  <c r="M1075" i="1" s="1" a="1"/>
  <c r="M1075" i="1" s="1"/>
  <c r="J1076" i="1"/>
  <c r="M1076" i="1" s="1" a="1"/>
  <c r="M1076" i="1" s="1"/>
  <c r="J1077" i="1"/>
  <c r="L1077" i="1" s="1" a="1"/>
  <c r="L1077" i="1" s="1"/>
  <c r="J1078" i="1"/>
  <c r="J1079" i="1"/>
  <c r="M1079" i="1" s="1" a="1"/>
  <c r="M1079" i="1" s="1"/>
  <c r="J1080" i="1"/>
  <c r="L1080" i="1" s="1" a="1"/>
  <c r="L1080" i="1" s="1"/>
  <c r="J1081" i="1"/>
  <c r="M1081" i="1" s="1" a="1"/>
  <c r="M1081" i="1" s="1"/>
  <c r="J1082" i="1"/>
  <c r="M1082" i="1" s="1" a="1"/>
  <c r="M1082" i="1" s="1"/>
  <c r="J1083" i="1"/>
  <c r="J1084" i="1"/>
  <c r="M1084" i="1" s="1" a="1"/>
  <c r="M1084" i="1" s="1"/>
  <c r="J1085" i="1"/>
  <c r="M1085" i="1" s="1" a="1"/>
  <c r="M1085" i="1" s="1"/>
  <c r="J1086" i="1"/>
  <c r="L1086" i="1" s="1" a="1"/>
  <c r="L1086" i="1" s="1"/>
  <c r="J1087" i="1"/>
  <c r="J1088" i="1"/>
  <c r="M1088" i="1" s="1" a="1"/>
  <c r="M1088" i="1" s="1"/>
  <c r="J1089" i="1"/>
  <c r="L1089" i="1" s="1" a="1"/>
  <c r="L1089" i="1" s="1"/>
  <c r="J1090" i="1"/>
  <c r="J1091" i="1"/>
  <c r="J1092" i="1"/>
  <c r="L1092" i="1" s="1" a="1"/>
  <c r="L1092" i="1" s="1"/>
  <c r="J1093" i="1"/>
  <c r="M1093" i="1" s="1" a="1"/>
  <c r="M1093" i="1" s="1"/>
  <c r="J1094" i="1"/>
  <c r="M1094" i="1" s="1" a="1"/>
  <c r="M1094" i="1" s="1"/>
  <c r="J1095" i="1"/>
  <c r="L1095" i="1" s="1" a="1"/>
  <c r="L1095" i="1" s="1"/>
  <c r="J1096" i="1"/>
  <c r="J1097" i="1"/>
  <c r="M1097" i="1" s="1" a="1"/>
  <c r="M1097" i="1" s="1"/>
  <c r="J1098" i="1"/>
  <c r="L1098" i="1" s="1" a="1"/>
  <c r="L1098" i="1" s="1"/>
  <c r="J1099" i="1"/>
  <c r="M1099" i="1" s="1" a="1"/>
  <c r="M1099" i="1" s="1"/>
  <c r="J1100" i="1"/>
  <c r="M1100" i="1" s="1" a="1"/>
  <c r="M1100" i="1" s="1"/>
  <c r="J1101" i="1"/>
  <c r="L1101" i="1" s="1" a="1"/>
  <c r="L1101" i="1" s="1"/>
  <c r="J1102" i="1"/>
  <c r="J1103" i="1"/>
  <c r="M1103" i="1" s="1" a="1"/>
  <c r="M1103" i="1" s="1"/>
  <c r="J1104" i="1"/>
  <c r="L1104" i="1" s="1" a="1"/>
  <c r="L1104" i="1" s="1"/>
  <c r="J1105" i="1"/>
  <c r="M1105" i="1" s="1" a="1"/>
  <c r="M1105" i="1" s="1"/>
  <c r="J1106" i="1"/>
  <c r="M1106" i="1" s="1" a="1"/>
  <c r="M1106" i="1" s="1"/>
  <c r="J1107" i="1"/>
  <c r="L1107" i="1" s="1" a="1"/>
  <c r="L1107" i="1" s="1"/>
  <c r="J1108" i="1"/>
  <c r="M1108" i="1" s="1" a="1"/>
  <c r="M1108" i="1" s="1"/>
  <c r="J1109" i="1"/>
  <c r="M1109" i="1" s="1" a="1"/>
  <c r="M1109" i="1" s="1"/>
  <c r="J1110" i="1"/>
  <c r="L1110" i="1" s="1" a="1"/>
  <c r="L1110" i="1" s="1"/>
  <c r="J1111" i="1"/>
  <c r="M1111" i="1" s="1" a="1"/>
  <c r="M1111" i="1" s="1"/>
  <c r="J1112" i="1"/>
  <c r="M1112" i="1" s="1" a="1"/>
  <c r="M1112" i="1" s="1"/>
  <c r="J1113" i="1"/>
  <c r="M1113" i="1" s="1" a="1"/>
  <c r="M1113" i="1" s="1"/>
  <c r="J1114" i="1"/>
  <c r="M1114" i="1" s="1" a="1"/>
  <c r="M1114" i="1" s="1"/>
  <c r="J1115" i="1"/>
  <c r="M1115" i="1" s="1" a="1"/>
  <c r="M1115" i="1" s="1"/>
  <c r="J1116" i="1"/>
  <c r="L1116" i="1" s="1" a="1"/>
  <c r="L1116" i="1" s="1"/>
  <c r="J1117" i="1"/>
  <c r="M1117" i="1" s="1" a="1"/>
  <c r="M1117" i="1" s="1"/>
  <c r="J1118" i="1"/>
  <c r="M1118" i="1" s="1" a="1"/>
  <c r="M1118" i="1" s="1"/>
  <c r="J1119" i="1"/>
  <c r="L1119" i="1" s="1" a="1"/>
  <c r="L1119" i="1" s="1"/>
  <c r="J1120" i="1"/>
  <c r="M1120" i="1" s="1" a="1"/>
  <c r="M1120" i="1" s="1"/>
  <c r="J1121" i="1"/>
  <c r="M1121" i="1" s="1" a="1"/>
  <c r="M1121" i="1" s="1"/>
  <c r="J1122" i="1"/>
  <c r="L1122" i="1" s="1" a="1"/>
  <c r="L1122" i="1" s="1"/>
  <c r="J1123" i="1"/>
  <c r="M1123" i="1" s="1" a="1"/>
  <c r="M1123" i="1" s="1"/>
  <c r="J1124" i="1"/>
  <c r="M1124" i="1" s="1" a="1"/>
  <c r="M1124" i="1" s="1"/>
  <c r="J1125" i="1"/>
  <c r="L1125" i="1" s="1" a="1"/>
  <c r="L1125" i="1" s="1"/>
  <c r="J1126" i="1"/>
  <c r="M1126" i="1" s="1" a="1"/>
  <c r="M1126" i="1" s="1"/>
  <c r="J1127" i="1"/>
  <c r="M1127" i="1" s="1" a="1"/>
  <c r="M1127" i="1" s="1"/>
  <c r="J1128" i="1"/>
  <c r="L1128" i="1" s="1" a="1"/>
  <c r="L1128" i="1" s="1"/>
  <c r="J1129" i="1"/>
  <c r="M1129" i="1" s="1" a="1"/>
  <c r="M1129" i="1" s="1"/>
  <c r="J1130" i="1"/>
  <c r="M1130" i="1" s="1" a="1"/>
  <c r="M1130" i="1" s="1"/>
  <c r="J1131" i="1"/>
  <c r="L1131" i="1" s="1" a="1"/>
  <c r="L1131" i="1" s="1"/>
  <c r="J1132" i="1"/>
  <c r="M1132" i="1" s="1" a="1"/>
  <c r="M1132" i="1" s="1"/>
  <c r="J1133" i="1"/>
  <c r="M1133" i="1" s="1" a="1"/>
  <c r="M1133" i="1" s="1"/>
  <c r="J1134" i="1"/>
  <c r="J1135" i="1"/>
  <c r="M1135" i="1" s="1" a="1"/>
  <c r="M1135" i="1" s="1"/>
  <c r="J1136" i="1"/>
  <c r="M1136" i="1" s="1" a="1"/>
  <c r="M1136" i="1" s="1"/>
  <c r="J1137" i="1"/>
  <c r="L1137" i="1" s="1" a="1"/>
  <c r="L1137" i="1" s="1"/>
  <c r="J1138" i="1"/>
  <c r="M1138" i="1" s="1" a="1"/>
  <c r="M1138" i="1" s="1"/>
  <c r="J1139" i="1"/>
  <c r="M1139" i="1" s="1" a="1"/>
  <c r="M1139" i="1" s="1"/>
  <c r="J1140" i="1"/>
  <c r="L1140" i="1" s="1" a="1"/>
  <c r="L1140" i="1" s="1"/>
  <c r="J1141" i="1"/>
  <c r="M1141" i="1" s="1" a="1"/>
  <c r="M1141" i="1" s="1"/>
  <c r="J1142" i="1"/>
  <c r="M1142" i="1" s="1" a="1"/>
  <c r="M1142" i="1" s="1"/>
  <c r="J1143" i="1"/>
  <c r="L1143" i="1" s="1" a="1"/>
  <c r="L1143" i="1" s="1"/>
  <c r="J1144" i="1"/>
  <c r="M1144" i="1" s="1" a="1"/>
  <c r="M1144" i="1" s="1"/>
  <c r="J1145" i="1"/>
  <c r="J1146" i="1"/>
  <c r="L1146" i="1" s="1" a="1"/>
  <c r="L1146" i="1" s="1"/>
  <c r="J1147" i="1"/>
  <c r="M1147" i="1" s="1" a="1"/>
  <c r="M1147" i="1" s="1"/>
  <c r="J689" i="1"/>
  <c r="M689" i="1" s="1" a="1"/>
  <c r="M689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574" i="1" a="1"/>
  <c r="G574" i="1" s="1"/>
  <c r="G575" i="1" a="1"/>
  <c r="G575" i="1" s="1"/>
  <c r="G573" i="1" a="1"/>
  <c r="G573" i="1" s="1"/>
  <c r="G43" i="1" a="1"/>
  <c r="G43" i="1" s="1"/>
  <c r="G51" i="1" a="1"/>
  <c r="G51" i="1" s="1"/>
  <c r="G53" i="1" a="1"/>
  <c r="G53" i="1" s="1"/>
  <c r="G54" i="1" s="1" a="1"/>
  <c r="G54" i="1" s="1"/>
  <c r="G55" i="1" s="1" a="1"/>
  <c r="G55" i="1" s="1"/>
  <c r="G56" i="1" s="1" a="1"/>
  <c r="G56" i="1" s="1"/>
  <c r="G57" i="1" s="1" a="1"/>
  <c r="G57" i="1" s="1"/>
  <c r="G58" i="1" s="1" a="1"/>
  <c r="G58" i="1" s="1"/>
  <c r="G59" i="1" s="1" a="1"/>
  <c r="G59" i="1" s="1"/>
  <c r="G79" i="1" a="1"/>
  <c r="G79" i="1" s="1"/>
  <c r="G87" i="1" a="1"/>
  <c r="G87" i="1" s="1"/>
  <c r="G89" i="1" a="1"/>
  <c r="G89" i="1" s="1"/>
  <c r="G90" i="1" s="1" a="1"/>
  <c r="G90" i="1" s="1"/>
  <c r="G91" i="1" s="1" a="1"/>
  <c r="G91" i="1" s="1"/>
  <c r="G92" i="1" s="1" a="1"/>
  <c r="G92" i="1" s="1"/>
  <c r="G93" i="1" s="1" a="1"/>
  <c r="G93" i="1" s="1"/>
  <c r="G94" i="1" s="1" a="1"/>
  <c r="G94" i="1" s="1"/>
  <c r="G95" i="1" s="1" a="1"/>
  <c r="G95" i="1" s="1"/>
  <c r="G115" i="1" a="1"/>
  <c r="G115" i="1" s="1"/>
  <c r="G123" i="1" a="1"/>
  <c r="G123" i="1" s="1"/>
  <c r="G125" i="1" a="1"/>
  <c r="G125" i="1" s="1"/>
  <c r="G126" i="1" s="1" a="1"/>
  <c r="G126" i="1" s="1"/>
  <c r="G127" i="1" s="1" a="1"/>
  <c r="G127" i="1" s="1"/>
  <c r="G128" i="1" s="1" a="1"/>
  <c r="G128" i="1" s="1"/>
  <c r="G129" i="1" s="1" a="1"/>
  <c r="G129" i="1" s="1"/>
  <c r="G130" i="1" s="1" a="1"/>
  <c r="G130" i="1" s="1"/>
  <c r="G131" i="1" s="1" a="1"/>
  <c r="G131" i="1" s="1"/>
  <c r="G151" i="1" a="1"/>
  <c r="G151" i="1" s="1"/>
  <c r="G159" i="1" a="1"/>
  <c r="G159" i="1" s="1"/>
  <c r="G161" i="1" a="1"/>
  <c r="G161" i="1" s="1"/>
  <c r="G162" i="1" s="1" a="1"/>
  <c r="G162" i="1" s="1"/>
  <c r="G163" i="1" s="1" a="1"/>
  <c r="G163" i="1" s="1"/>
  <c r="G164" i="1" s="1" a="1"/>
  <c r="G164" i="1" s="1"/>
  <c r="G165" i="1" s="1" a="1"/>
  <c r="G165" i="1" s="1"/>
  <c r="G166" i="1" s="1" a="1"/>
  <c r="G166" i="1" s="1"/>
  <c r="G167" i="1" s="1" a="1"/>
  <c r="G167" i="1" s="1"/>
  <c r="G187" i="1" a="1"/>
  <c r="G187" i="1" s="1"/>
  <c r="G195" i="1" a="1"/>
  <c r="G195" i="1" s="1"/>
  <c r="G197" i="1" a="1"/>
  <c r="G197" i="1" s="1"/>
  <c r="G198" i="1" s="1" a="1"/>
  <c r="G198" i="1" s="1"/>
  <c r="G199" i="1" s="1" a="1"/>
  <c r="G199" i="1" s="1"/>
  <c r="G200" i="1" s="1" a="1"/>
  <c r="G200" i="1" s="1"/>
  <c r="G201" i="1" s="1" a="1"/>
  <c r="G201" i="1" s="1"/>
  <c r="G202" i="1" s="1" a="1"/>
  <c r="G202" i="1" s="1"/>
  <c r="G203" i="1" s="1" a="1"/>
  <c r="G203" i="1" s="1"/>
  <c r="G223" i="1" a="1"/>
  <c r="G223" i="1" s="1"/>
  <c r="G231" i="1" a="1"/>
  <c r="G231" i="1" s="1"/>
  <c r="G233" i="1" a="1"/>
  <c r="G233" i="1" s="1"/>
  <c r="G234" i="1" s="1" a="1"/>
  <c r="G234" i="1" s="1"/>
  <c r="G235" i="1" s="1" a="1"/>
  <c r="G235" i="1" s="1"/>
  <c r="G236" i="1" s="1" a="1"/>
  <c r="G236" i="1" s="1"/>
  <c r="G237" i="1" s="1" a="1"/>
  <c r="G237" i="1" s="1"/>
  <c r="G238" i="1" s="1" a="1"/>
  <c r="G238" i="1" s="1"/>
  <c r="G239" i="1" s="1" a="1"/>
  <c r="G239" i="1" s="1"/>
  <c r="G259" i="1" a="1"/>
  <c r="G259" i="1" s="1"/>
  <c r="G267" i="1" a="1"/>
  <c r="G267" i="1" s="1"/>
  <c r="G269" i="1" a="1"/>
  <c r="G269" i="1" s="1"/>
  <c r="G270" i="1" s="1" a="1"/>
  <c r="G270" i="1" s="1"/>
  <c r="G271" i="1" s="1" a="1"/>
  <c r="G271" i="1" s="1"/>
  <c r="G272" i="1" s="1" a="1"/>
  <c r="G272" i="1" s="1"/>
  <c r="G273" i="1" s="1" a="1"/>
  <c r="G273" i="1" s="1"/>
  <c r="G274" i="1" s="1" a="1"/>
  <c r="G274" i="1" s="1"/>
  <c r="G275" i="1" s="1" a="1"/>
  <c r="G275" i="1" s="1"/>
  <c r="G276" i="1" s="1" a="1"/>
  <c r="G276" i="1" s="1"/>
  <c r="G277" i="1" s="1" a="1"/>
  <c r="G277" i="1" s="1"/>
  <c r="G278" i="1" s="1" a="1"/>
  <c r="G278" i="1" s="1"/>
  <c r="G279" i="1" s="1" a="1"/>
  <c r="G279" i="1" s="1"/>
  <c r="G280" i="1" s="1" a="1"/>
  <c r="G280" i="1" s="1"/>
  <c r="G281" i="1" a="1"/>
  <c r="G281" i="1" s="1"/>
  <c r="G283" i="1" a="1"/>
  <c r="G283" i="1" s="1"/>
  <c r="G284" i="1" s="1" a="1"/>
  <c r="G284" i="1" s="1"/>
  <c r="G285" i="1" s="1" a="1"/>
  <c r="G285" i="1" s="1"/>
  <c r="G286" i="1" s="1" a="1"/>
  <c r="G286" i="1" s="1"/>
  <c r="G287" i="1" s="1" a="1"/>
  <c r="G287" i="1" s="1"/>
  <c r="G288" i="1" s="1" a="1"/>
  <c r="G288" i="1" s="1"/>
  <c r="G289" i="1" s="1" a="1"/>
  <c r="G289" i="1" s="1"/>
  <c r="G290" i="1" s="1" a="1"/>
  <c r="G290" i="1" s="1"/>
  <c r="G291" i="1" s="1" a="1"/>
  <c r="G291" i="1" s="1"/>
  <c r="G292" i="1" s="1" a="1"/>
  <c r="G292" i="1" s="1"/>
  <c r="G293" i="1" s="1" a="1"/>
  <c r="G293" i="1" s="1"/>
  <c r="G294" i="1" s="1" a="1"/>
  <c r="G294" i="1" s="1"/>
  <c r="G339" i="1" a="1"/>
  <c r="G339" i="1" s="1"/>
  <c r="G340" i="1" s="1" a="1"/>
  <c r="G340" i="1" s="1"/>
  <c r="G341" i="1" s="1" a="1"/>
  <c r="G341" i="1" s="1"/>
  <c r="G342" i="1" s="1" a="1"/>
  <c r="G342" i="1" s="1"/>
  <c r="G343" i="1" s="1" a="1"/>
  <c r="G343" i="1" s="1"/>
  <c r="G344" i="1" s="1" a="1"/>
  <c r="G344" i="1" s="1"/>
  <c r="G345" i="1" s="1" a="1"/>
  <c r="G345" i="1" s="1"/>
  <c r="G346" i="1" s="1" a="1"/>
  <c r="G346" i="1" s="1"/>
  <c r="G347" i="1" s="1" a="1"/>
  <c r="G347" i="1" s="1"/>
  <c r="G348" i="1" s="1" a="1"/>
  <c r="G348" i="1" s="1"/>
  <c r="G349" i="1" s="1" a="1"/>
  <c r="G349" i="1" s="1"/>
  <c r="G350" i="1" s="1" a="1"/>
  <c r="G350" i="1" s="1"/>
  <c r="G365" i="1" a="1"/>
  <c r="G365" i="1" s="1"/>
  <c r="G379" i="1" a="1"/>
  <c r="G379" i="1" s="1"/>
  <c r="G403" i="1" a="1"/>
  <c r="G403" i="1" s="1"/>
  <c r="G411" i="1" a="1"/>
  <c r="G411" i="1" s="1"/>
  <c r="G413" i="1" a="1"/>
  <c r="G413" i="1" s="1"/>
  <c r="G414" i="1" s="1" a="1"/>
  <c r="G414" i="1" s="1"/>
  <c r="G415" i="1" s="1" a="1"/>
  <c r="G415" i="1" s="1"/>
  <c r="G416" i="1" s="1" a="1"/>
  <c r="G416" i="1" s="1"/>
  <c r="G417" i="1" s="1" a="1"/>
  <c r="G417" i="1" s="1"/>
  <c r="G418" i="1" s="1" a="1"/>
  <c r="G418" i="1" s="1"/>
  <c r="G419" i="1" s="1" a="1"/>
  <c r="G419" i="1" s="1"/>
  <c r="G439" i="1" a="1"/>
  <c r="G439" i="1" s="1"/>
  <c r="G447" i="1" a="1"/>
  <c r="G447" i="1" s="1"/>
  <c r="G449" i="1" a="1"/>
  <c r="G449" i="1" s="1"/>
  <c r="G450" i="1" s="1" a="1"/>
  <c r="G450" i="1" s="1"/>
  <c r="G451" i="1" s="1" a="1"/>
  <c r="G451" i="1" s="1"/>
  <c r="G452" i="1" s="1" a="1"/>
  <c r="G452" i="1" s="1"/>
  <c r="G453" i="1" s="1" a="1"/>
  <c r="G453" i="1" s="1"/>
  <c r="G454" i="1" s="1" a="1"/>
  <c r="G454" i="1" s="1"/>
  <c r="G455" i="1" s="1" a="1"/>
  <c r="G455" i="1" s="1"/>
  <c r="G475" i="1" a="1"/>
  <c r="G475" i="1" s="1"/>
  <c r="G483" i="1" a="1"/>
  <c r="G483" i="1" s="1"/>
  <c r="G485" i="1" a="1"/>
  <c r="G485" i="1" s="1"/>
  <c r="G486" i="1" s="1" a="1"/>
  <c r="G486" i="1" s="1"/>
  <c r="G487" i="1" s="1" a="1"/>
  <c r="G487" i="1" s="1"/>
  <c r="G488" i="1" s="1" a="1"/>
  <c r="G488" i="1" s="1"/>
  <c r="G489" i="1" s="1" a="1"/>
  <c r="G489" i="1" s="1"/>
  <c r="G490" i="1" s="1" a="1"/>
  <c r="G490" i="1" s="1"/>
  <c r="G491" i="1" s="1" a="1"/>
  <c r="G491" i="1" s="1"/>
  <c r="G511" i="1" a="1"/>
  <c r="G511" i="1" s="1"/>
  <c r="G519" i="1" a="1"/>
  <c r="G519" i="1" s="1"/>
  <c r="G521" i="1" a="1"/>
  <c r="G521" i="1" s="1"/>
  <c r="G522" i="1" s="1" a="1"/>
  <c r="G522" i="1" s="1"/>
  <c r="G523" i="1" s="1" a="1"/>
  <c r="G523" i="1" s="1"/>
  <c r="G524" i="1" s="1" a="1"/>
  <c r="G524" i="1" s="1"/>
  <c r="G525" i="1" s="1" a="1"/>
  <c r="G525" i="1" s="1"/>
  <c r="G526" i="1" s="1" a="1"/>
  <c r="G526" i="1" s="1"/>
  <c r="G527" i="1" s="1" a="1"/>
  <c r="G527" i="1" s="1"/>
  <c r="G547" i="1" a="1"/>
  <c r="G547" i="1" s="1"/>
  <c r="G555" i="1" a="1"/>
  <c r="G555" i="1" s="1"/>
  <c r="G557" i="1" a="1"/>
  <c r="G557" i="1" s="1"/>
  <c r="G558" i="1" s="1" a="1"/>
  <c r="G558" i="1" s="1"/>
  <c r="G559" i="1" s="1" a="1"/>
  <c r="G559" i="1" s="1"/>
  <c r="G560" i="1" s="1" a="1"/>
  <c r="G560" i="1" s="1"/>
  <c r="G561" i="1" s="1" a="1"/>
  <c r="G561" i="1" s="1"/>
  <c r="G562" i="1" s="1" a="1"/>
  <c r="G562" i="1" s="1"/>
  <c r="G563" i="1" s="1" a="1"/>
  <c r="G563" i="1" s="1"/>
  <c r="G42" i="1" a="1"/>
  <c r="G42" i="1" s="1"/>
  <c r="G44" i="1" a="1"/>
  <c r="G44" i="1" s="1"/>
  <c r="G45" i="1" s="1" a="1"/>
  <c r="G45" i="1" s="1"/>
  <c r="G46" i="1" s="1" a="1"/>
  <c r="G46" i="1" s="1"/>
  <c r="G47" i="1" s="1" a="1"/>
  <c r="G47" i="1" s="1"/>
  <c r="G48" i="1" s="1" a="1"/>
  <c r="G48" i="1" s="1"/>
  <c r="G49" i="1" s="1" a="1"/>
  <c r="G49" i="1" s="1"/>
  <c r="G50" i="1" s="1" a="1"/>
  <c r="G50" i="1" s="1"/>
  <c r="G52" i="1" a="1"/>
  <c r="G52" i="1" s="1"/>
  <c r="M52" i="1" s="1" a="1"/>
  <c r="M52" i="1" s="1"/>
  <c r="G60" i="1" a="1"/>
  <c r="G60" i="1" s="1"/>
  <c r="G61" i="1" a="1"/>
  <c r="G61" i="1" s="1"/>
  <c r="M61" i="1" s="1" a="1"/>
  <c r="M61" i="1" s="1"/>
  <c r="G62" i="1" a="1"/>
  <c r="G62" i="1" s="1"/>
  <c r="G69" i="1" a="1"/>
  <c r="G69" i="1" s="1"/>
  <c r="G70" i="1" a="1"/>
  <c r="G70" i="1" s="1"/>
  <c r="G71" i="1" a="1"/>
  <c r="G71" i="1" s="1"/>
  <c r="G72" i="1" s="1" a="1"/>
  <c r="G72" i="1" s="1"/>
  <c r="G73" i="1" s="1" a="1"/>
  <c r="G73" i="1" s="1"/>
  <c r="G74" i="1" s="1" a="1"/>
  <c r="G74" i="1" s="1"/>
  <c r="G78" i="1" a="1"/>
  <c r="G78" i="1" s="1"/>
  <c r="G80" i="1" a="1"/>
  <c r="G80" i="1" s="1"/>
  <c r="G81" i="1" s="1" a="1"/>
  <c r="G81" i="1" s="1"/>
  <c r="G82" i="1" s="1" a="1"/>
  <c r="G82" i="1" s="1"/>
  <c r="G83" i="1" s="1" a="1"/>
  <c r="G83" i="1" s="1"/>
  <c r="G84" i="1" s="1" a="1"/>
  <c r="G84" i="1" s="1"/>
  <c r="G85" i="1" s="1" a="1"/>
  <c r="G85" i="1" s="1"/>
  <c r="G86" i="1" s="1" a="1"/>
  <c r="G86" i="1" s="1"/>
  <c r="G88" i="1" a="1"/>
  <c r="G88" i="1" s="1"/>
  <c r="M88" i="1" s="1" a="1"/>
  <c r="M88" i="1" s="1"/>
  <c r="G96" i="1" a="1"/>
  <c r="G96" i="1" s="1"/>
  <c r="M96" i="1" s="1" a="1"/>
  <c r="M96" i="1" s="1"/>
  <c r="G97" i="1" a="1"/>
  <c r="G97" i="1" s="1"/>
  <c r="M97" i="1" s="1" a="1"/>
  <c r="M97" i="1" s="1"/>
  <c r="G98" i="1" a="1"/>
  <c r="G98" i="1" s="1"/>
  <c r="G105" i="1" a="1"/>
  <c r="G105" i="1" s="1"/>
  <c r="G106" i="1" a="1"/>
  <c r="G106" i="1" s="1"/>
  <c r="G107" i="1" a="1"/>
  <c r="G107" i="1" s="1"/>
  <c r="G108" i="1" s="1" a="1"/>
  <c r="G108" i="1" s="1"/>
  <c r="G109" i="1" s="1" a="1"/>
  <c r="G109" i="1" s="1"/>
  <c r="G110" i="1" s="1" a="1"/>
  <c r="G110" i="1" s="1"/>
  <c r="G111" i="1" s="1" a="1"/>
  <c r="G111" i="1" s="1"/>
  <c r="G112" i="1" s="1" a="1"/>
  <c r="G112" i="1" s="1"/>
  <c r="G114" i="1" a="1"/>
  <c r="G114" i="1" s="1"/>
  <c r="G116" i="1" a="1"/>
  <c r="G116" i="1" s="1"/>
  <c r="G117" i="1" s="1" a="1"/>
  <c r="G117" i="1" s="1"/>
  <c r="G118" i="1" s="1" a="1"/>
  <c r="G118" i="1" s="1"/>
  <c r="G119" i="1" s="1" a="1"/>
  <c r="G119" i="1" s="1"/>
  <c r="G120" i="1" s="1" a="1"/>
  <c r="G120" i="1" s="1"/>
  <c r="G121" i="1" s="1" a="1"/>
  <c r="G121" i="1" s="1"/>
  <c r="G122" i="1" s="1" a="1"/>
  <c r="G122" i="1" s="1"/>
  <c r="G124" i="1" a="1"/>
  <c r="G124" i="1" s="1"/>
  <c r="M124" i="1" s="1" a="1"/>
  <c r="M124" i="1" s="1"/>
  <c r="G132" i="1" a="1"/>
  <c r="G132" i="1" s="1"/>
  <c r="M132" i="1" s="1" a="1"/>
  <c r="M132" i="1" s="1"/>
  <c r="G133" i="1" a="1"/>
  <c r="G133" i="1" s="1"/>
  <c r="M133" i="1" s="1" a="1"/>
  <c r="M133" i="1" s="1"/>
  <c r="G134" i="1" a="1"/>
  <c r="G134" i="1" s="1"/>
  <c r="G141" i="1" a="1"/>
  <c r="G141" i="1" s="1"/>
  <c r="G142" i="1" a="1"/>
  <c r="G142" i="1" s="1"/>
  <c r="G143" i="1" a="1"/>
  <c r="G143" i="1" s="1"/>
  <c r="G144" i="1" s="1" a="1"/>
  <c r="G144" i="1" s="1"/>
  <c r="G145" i="1" s="1" a="1"/>
  <c r="G145" i="1" s="1"/>
  <c r="G146" i="1" s="1" a="1"/>
  <c r="G146" i="1" s="1"/>
  <c r="G147" i="1" s="1" a="1"/>
  <c r="G147" i="1" s="1"/>
  <c r="G148" i="1" s="1" a="1"/>
  <c r="G148" i="1" s="1"/>
  <c r="G150" i="1" a="1"/>
  <c r="G150" i="1" s="1"/>
  <c r="G152" i="1" a="1"/>
  <c r="G152" i="1" s="1"/>
  <c r="G153" i="1" s="1" a="1"/>
  <c r="G153" i="1" s="1"/>
  <c r="G154" i="1" s="1" a="1"/>
  <c r="G154" i="1" s="1"/>
  <c r="G155" i="1" s="1" a="1"/>
  <c r="G155" i="1" s="1"/>
  <c r="G156" i="1" s="1" a="1"/>
  <c r="G156" i="1" s="1"/>
  <c r="G157" i="1" s="1" a="1"/>
  <c r="G157" i="1" s="1"/>
  <c r="G158" i="1" s="1" a="1"/>
  <c r="G158" i="1" s="1"/>
  <c r="G160" i="1" a="1"/>
  <c r="G160" i="1" s="1"/>
  <c r="M160" i="1" s="1" a="1"/>
  <c r="M160" i="1" s="1"/>
  <c r="G168" i="1" a="1"/>
  <c r="G168" i="1" s="1"/>
  <c r="M168" i="1" s="1" a="1"/>
  <c r="M168" i="1" s="1"/>
  <c r="G169" i="1" a="1"/>
  <c r="G169" i="1" s="1"/>
  <c r="M169" i="1" s="1" a="1"/>
  <c r="M169" i="1" s="1"/>
  <c r="G170" i="1" a="1"/>
  <c r="G170" i="1" s="1"/>
  <c r="G177" i="1" a="1"/>
  <c r="G177" i="1" s="1"/>
  <c r="G178" i="1" a="1"/>
  <c r="G178" i="1" s="1"/>
  <c r="G179" i="1" a="1"/>
  <c r="G179" i="1" s="1"/>
  <c r="G180" i="1" s="1" a="1"/>
  <c r="G180" i="1" s="1"/>
  <c r="G181" i="1" s="1" a="1"/>
  <c r="G181" i="1" s="1"/>
  <c r="G182" i="1" s="1" a="1"/>
  <c r="G182" i="1" s="1"/>
  <c r="G183" i="1" s="1" a="1"/>
  <c r="G183" i="1" s="1"/>
  <c r="G184" i="1" s="1" a="1"/>
  <c r="G184" i="1" s="1"/>
  <c r="G186" i="1" a="1"/>
  <c r="G186" i="1" s="1"/>
  <c r="G188" i="1" a="1"/>
  <c r="G188" i="1" s="1"/>
  <c r="G189" i="1" s="1" a="1"/>
  <c r="G189" i="1" s="1"/>
  <c r="G190" i="1" s="1" a="1"/>
  <c r="G190" i="1" s="1"/>
  <c r="G191" i="1" s="1" a="1"/>
  <c r="G191" i="1" s="1"/>
  <c r="G192" i="1" s="1" a="1"/>
  <c r="G192" i="1" s="1"/>
  <c r="G193" i="1" s="1" a="1"/>
  <c r="G193" i="1" s="1"/>
  <c r="G194" i="1" s="1" a="1"/>
  <c r="G194" i="1" s="1"/>
  <c r="G196" i="1" a="1"/>
  <c r="G196" i="1" s="1"/>
  <c r="M196" i="1" s="1" a="1"/>
  <c r="M196" i="1" s="1"/>
  <c r="G204" i="1" a="1"/>
  <c r="G204" i="1" s="1"/>
  <c r="M204" i="1" s="1" a="1"/>
  <c r="M204" i="1" s="1"/>
  <c r="G205" i="1" a="1"/>
  <c r="G205" i="1" s="1"/>
  <c r="M205" i="1" s="1" a="1"/>
  <c r="M205" i="1" s="1"/>
  <c r="G206" i="1" a="1"/>
  <c r="G206" i="1" s="1"/>
  <c r="G213" i="1" a="1"/>
  <c r="G213" i="1" s="1"/>
  <c r="G214" i="1" a="1"/>
  <c r="G214" i="1" s="1"/>
  <c r="G215" i="1" a="1"/>
  <c r="G215" i="1" s="1"/>
  <c r="G216" i="1" s="1" a="1"/>
  <c r="G216" i="1" s="1"/>
  <c r="G217" i="1" s="1" a="1"/>
  <c r="G217" i="1" s="1"/>
  <c r="G218" i="1" s="1" a="1"/>
  <c r="G218" i="1" s="1"/>
  <c r="G219" i="1" s="1" a="1"/>
  <c r="G219" i="1" s="1"/>
  <c r="G220" i="1" s="1" a="1"/>
  <c r="G220" i="1" s="1"/>
  <c r="G221" i="1" s="1" a="1"/>
  <c r="G221" i="1" s="1"/>
  <c r="G222" i="1" a="1"/>
  <c r="G222" i="1" s="1"/>
  <c r="G224" i="1" a="1"/>
  <c r="G224" i="1" s="1"/>
  <c r="G225" i="1" s="1" a="1"/>
  <c r="G225" i="1" s="1"/>
  <c r="G226" i="1" s="1" a="1"/>
  <c r="G226" i="1" s="1"/>
  <c r="G227" i="1" s="1" a="1"/>
  <c r="G227" i="1" s="1"/>
  <c r="G228" i="1" s="1" a="1"/>
  <c r="G228" i="1" s="1"/>
  <c r="G229" i="1" s="1" a="1"/>
  <c r="G229" i="1" s="1"/>
  <c r="G230" i="1" s="1" a="1"/>
  <c r="G230" i="1" s="1"/>
  <c r="G232" i="1" a="1"/>
  <c r="G232" i="1" s="1"/>
  <c r="M232" i="1" s="1" a="1"/>
  <c r="M232" i="1" s="1"/>
  <c r="G240" i="1" a="1"/>
  <c r="G240" i="1" s="1"/>
  <c r="M240" i="1" s="1" a="1"/>
  <c r="M240" i="1" s="1"/>
  <c r="G241" i="1" a="1"/>
  <c r="G241" i="1" s="1"/>
  <c r="G242" i="1" a="1"/>
  <c r="G242" i="1" s="1"/>
  <c r="G249" i="1" a="1"/>
  <c r="G249" i="1" s="1"/>
  <c r="G250" i="1" a="1"/>
  <c r="G250" i="1" s="1"/>
  <c r="G251" i="1" a="1"/>
  <c r="G251" i="1" s="1"/>
  <c r="G252" i="1" s="1" a="1"/>
  <c r="G252" i="1" s="1"/>
  <c r="G253" i="1" s="1" a="1"/>
  <c r="G253" i="1" s="1"/>
  <c r="G254" i="1" s="1" a="1"/>
  <c r="G254" i="1" s="1"/>
  <c r="G255" i="1" s="1" a="1"/>
  <c r="G255" i="1" s="1"/>
  <c r="G256" i="1" s="1" a="1"/>
  <c r="G256" i="1" s="1"/>
  <c r="G257" i="1" s="1" a="1"/>
  <c r="G257" i="1" s="1"/>
  <c r="G258" i="1" a="1"/>
  <c r="G258" i="1" s="1"/>
  <c r="G260" i="1" a="1"/>
  <c r="G260" i="1" s="1"/>
  <c r="G261" i="1" s="1" a="1"/>
  <c r="G261" i="1" s="1"/>
  <c r="G262" i="1" s="1" a="1"/>
  <c r="G262" i="1" s="1"/>
  <c r="G263" i="1" s="1" a="1"/>
  <c r="G263" i="1" s="1"/>
  <c r="G264" i="1" s="1" a="1"/>
  <c r="G264" i="1" s="1"/>
  <c r="G265" i="1" s="1" a="1"/>
  <c r="G265" i="1" s="1"/>
  <c r="G266" i="1" s="1" a="1"/>
  <c r="G266" i="1" s="1"/>
  <c r="G268" i="1" a="1"/>
  <c r="G268" i="1" s="1"/>
  <c r="G282" i="1" a="1"/>
  <c r="G282" i="1" s="1"/>
  <c r="G295" i="1" a="1"/>
  <c r="G295" i="1" s="1"/>
  <c r="G296" i="1" a="1"/>
  <c r="G296" i="1" s="1"/>
  <c r="G297" i="1" a="1"/>
  <c r="G297" i="1" s="1"/>
  <c r="G298" i="1" s="1" a="1"/>
  <c r="G298" i="1" s="1"/>
  <c r="G299" i="1" s="1" a="1"/>
  <c r="G299" i="1" s="1"/>
  <c r="G300" i="1" s="1" a="1"/>
  <c r="G300" i="1" s="1"/>
  <c r="G301" i="1" s="1" a="1"/>
  <c r="G301" i="1" s="1"/>
  <c r="G302" i="1" s="1" a="1"/>
  <c r="G302" i="1" s="1"/>
  <c r="G303" i="1" s="1" a="1"/>
  <c r="G303" i="1" s="1"/>
  <c r="G304" i="1" s="1" a="1"/>
  <c r="G304" i="1" s="1"/>
  <c r="G305" i="1" s="1" a="1"/>
  <c r="G305" i="1" s="1"/>
  <c r="G306" i="1" s="1" a="1"/>
  <c r="G306" i="1" s="1"/>
  <c r="G307" i="1" s="1" a="1"/>
  <c r="G307" i="1" s="1"/>
  <c r="G308" i="1" s="1" a="1"/>
  <c r="G308" i="1" s="1"/>
  <c r="G309" i="1" a="1"/>
  <c r="G309" i="1" s="1"/>
  <c r="G310" i="1" a="1"/>
  <c r="G310" i="1" s="1"/>
  <c r="G311" i="1" a="1"/>
  <c r="G311" i="1" s="1"/>
  <c r="G312" i="1" s="1" a="1"/>
  <c r="G312" i="1" s="1"/>
  <c r="G313" i="1" s="1" a="1"/>
  <c r="G313" i="1" s="1"/>
  <c r="G314" i="1" s="1" a="1"/>
  <c r="G314" i="1" s="1"/>
  <c r="G315" i="1" s="1" a="1"/>
  <c r="G315" i="1" s="1"/>
  <c r="G316" i="1" s="1" a="1"/>
  <c r="G316" i="1" s="1"/>
  <c r="G323" i="1" a="1"/>
  <c r="G323" i="1" s="1"/>
  <c r="M323" i="1" s="1" a="1"/>
  <c r="M323" i="1" s="1"/>
  <c r="G324" i="1" a="1"/>
  <c r="G324" i="1" s="1"/>
  <c r="G325" i="1" a="1"/>
  <c r="G325" i="1" s="1"/>
  <c r="G326" i="1" s="1" a="1"/>
  <c r="G326" i="1" s="1"/>
  <c r="G337" i="1" a="1"/>
  <c r="G337" i="1" s="1"/>
  <c r="G338" i="1" a="1"/>
  <c r="G338" i="1" s="1"/>
  <c r="G351" i="1" a="1"/>
  <c r="G351" i="1" s="1"/>
  <c r="G352" i="1" a="1"/>
  <c r="G352" i="1" s="1"/>
  <c r="G353" i="1" a="1"/>
  <c r="G353" i="1" s="1"/>
  <c r="G354" i="1" s="1" a="1"/>
  <c r="G354" i="1" s="1"/>
  <c r="G355" i="1" s="1" a="1"/>
  <c r="G355" i="1" s="1"/>
  <c r="G356" i="1" s="1" a="1"/>
  <c r="G356" i="1" s="1"/>
  <c r="G357" i="1" s="1" a="1"/>
  <c r="G357" i="1" s="1"/>
  <c r="G358" i="1" s="1" a="1"/>
  <c r="G358" i="1" s="1"/>
  <c r="G359" i="1" s="1" a="1"/>
  <c r="G359" i="1" s="1"/>
  <c r="G360" i="1" s="1" a="1"/>
  <c r="G360" i="1" s="1"/>
  <c r="G361" i="1" s="1" a="1"/>
  <c r="G361" i="1" s="1"/>
  <c r="G362" i="1" s="1" a="1"/>
  <c r="G362" i="1" s="1"/>
  <c r="G363" i="1" s="1" a="1"/>
  <c r="G363" i="1" s="1"/>
  <c r="G364" i="1" s="1" a="1"/>
  <c r="G364" i="1" s="1"/>
  <c r="G366" i="1" a="1"/>
  <c r="G366" i="1" s="1"/>
  <c r="G367" i="1" a="1"/>
  <c r="G367" i="1" s="1"/>
  <c r="G368" i="1" s="1" a="1"/>
  <c r="G368" i="1" s="1"/>
  <c r="G369" i="1" s="1" a="1"/>
  <c r="G369" i="1" s="1"/>
  <c r="G370" i="1" s="1" a="1"/>
  <c r="G370" i="1" s="1"/>
  <c r="G371" i="1" s="1" a="1"/>
  <c r="G371" i="1" s="1"/>
  <c r="G372" i="1" s="1" a="1"/>
  <c r="G372" i="1" s="1"/>
  <c r="G373" i="1" s="1" a="1"/>
  <c r="G373" i="1" s="1"/>
  <c r="G374" i="1" s="1" a="1"/>
  <c r="G374" i="1" s="1"/>
  <c r="G375" i="1" s="1" a="1"/>
  <c r="G375" i="1" s="1"/>
  <c r="G376" i="1" s="1" a="1"/>
  <c r="G376" i="1" s="1"/>
  <c r="G380" i="1" a="1"/>
  <c r="G380" i="1" s="1"/>
  <c r="G381" i="1" a="1"/>
  <c r="G381" i="1" s="1"/>
  <c r="G382" i="1" s="1" a="1"/>
  <c r="G382" i="1" s="1"/>
  <c r="G383" i="1" s="1" a="1"/>
  <c r="G383" i="1" s="1"/>
  <c r="G384" i="1" s="1" a="1"/>
  <c r="G384" i="1" s="1"/>
  <c r="G385" i="1" s="1" a="1"/>
  <c r="G385" i="1" s="1"/>
  <c r="G386" i="1" s="1" a="1"/>
  <c r="G386" i="1" s="1"/>
  <c r="G393" i="1" a="1"/>
  <c r="G393" i="1" s="1"/>
  <c r="G394" i="1" a="1"/>
  <c r="G394" i="1" s="1"/>
  <c r="G395" i="1" a="1"/>
  <c r="G395" i="1" s="1"/>
  <c r="G396" i="1" s="1" a="1"/>
  <c r="G396" i="1" s="1"/>
  <c r="G397" i="1" s="1" a="1"/>
  <c r="G397" i="1" s="1"/>
  <c r="G398" i="1" s="1" a="1"/>
  <c r="G398" i="1" s="1"/>
  <c r="G402" i="1" a="1"/>
  <c r="G402" i="1" s="1"/>
  <c r="G404" i="1" a="1"/>
  <c r="G404" i="1" s="1"/>
  <c r="G405" i="1" s="1" a="1"/>
  <c r="G405" i="1" s="1"/>
  <c r="G406" i="1" s="1" a="1"/>
  <c r="G406" i="1" s="1"/>
  <c r="G407" i="1" s="1" a="1"/>
  <c r="G407" i="1" s="1"/>
  <c r="G408" i="1" s="1" a="1"/>
  <c r="G408" i="1" s="1"/>
  <c r="G409" i="1" s="1" a="1"/>
  <c r="G409" i="1" s="1"/>
  <c r="G410" i="1" s="1" a="1"/>
  <c r="G410" i="1" s="1"/>
  <c r="G412" i="1" a="1"/>
  <c r="G412" i="1" s="1"/>
  <c r="G420" i="1" a="1"/>
  <c r="G420" i="1" s="1"/>
  <c r="M420" i="1" s="1" a="1"/>
  <c r="M420" i="1" s="1"/>
  <c r="G421" i="1" a="1"/>
  <c r="G421" i="1" s="1"/>
  <c r="G422" i="1" a="1"/>
  <c r="G422" i="1" s="1"/>
  <c r="G429" i="1" a="1"/>
  <c r="G429" i="1" s="1"/>
  <c r="G430" i="1" a="1"/>
  <c r="G430" i="1" s="1"/>
  <c r="G431" i="1" a="1"/>
  <c r="G431" i="1" s="1"/>
  <c r="G432" i="1" s="1" a="1"/>
  <c r="G432" i="1" s="1"/>
  <c r="G433" i="1" s="1" a="1"/>
  <c r="G433" i="1" s="1"/>
  <c r="G434" i="1" s="1" a="1"/>
  <c r="G434" i="1" s="1"/>
  <c r="G438" i="1" a="1"/>
  <c r="G438" i="1" s="1"/>
  <c r="G440" i="1" a="1"/>
  <c r="G440" i="1" s="1"/>
  <c r="G441" i="1" s="1" a="1"/>
  <c r="G441" i="1" s="1"/>
  <c r="G442" i="1" s="1" a="1"/>
  <c r="G442" i="1" s="1"/>
  <c r="G443" i="1" s="1" a="1"/>
  <c r="G443" i="1" s="1"/>
  <c r="G444" i="1" s="1" a="1"/>
  <c r="G444" i="1" s="1"/>
  <c r="G445" i="1" s="1" a="1"/>
  <c r="G445" i="1" s="1"/>
  <c r="G446" i="1" s="1" a="1"/>
  <c r="G446" i="1" s="1"/>
  <c r="G448" i="1" a="1"/>
  <c r="G448" i="1" s="1"/>
  <c r="G456" i="1" a="1"/>
  <c r="G456" i="1" s="1"/>
  <c r="G457" i="1" a="1"/>
  <c r="G457" i="1" s="1"/>
  <c r="G458" i="1" a="1"/>
  <c r="G458" i="1" s="1"/>
  <c r="G465" i="1" a="1"/>
  <c r="G465" i="1" s="1"/>
  <c r="G466" i="1" a="1"/>
  <c r="G466" i="1" s="1"/>
  <c r="G467" i="1" a="1"/>
  <c r="G467" i="1" s="1"/>
  <c r="G468" i="1" s="1" a="1"/>
  <c r="G468" i="1" s="1"/>
  <c r="G469" i="1" s="1" a="1"/>
  <c r="G469" i="1" s="1"/>
  <c r="G470" i="1" s="1" a="1"/>
  <c r="G470" i="1" s="1"/>
  <c r="G474" i="1" a="1"/>
  <c r="G474" i="1" s="1"/>
  <c r="G476" i="1" a="1"/>
  <c r="G476" i="1" s="1"/>
  <c r="G477" i="1" s="1" a="1"/>
  <c r="G477" i="1" s="1"/>
  <c r="G478" i="1" s="1" a="1"/>
  <c r="G478" i="1" s="1"/>
  <c r="G479" i="1" s="1" a="1"/>
  <c r="G479" i="1" s="1"/>
  <c r="G480" i="1" s="1" a="1"/>
  <c r="G480" i="1" s="1"/>
  <c r="G481" i="1" s="1" a="1"/>
  <c r="G481" i="1" s="1"/>
  <c r="G482" i="1" s="1" a="1"/>
  <c r="G482" i="1" s="1"/>
  <c r="G484" i="1" a="1"/>
  <c r="G484" i="1" s="1"/>
  <c r="G492" i="1" a="1"/>
  <c r="G492" i="1" s="1"/>
  <c r="M492" i="1" s="1" a="1"/>
  <c r="M492" i="1" s="1"/>
  <c r="G493" i="1" a="1"/>
  <c r="G493" i="1" s="1"/>
  <c r="G494" i="1" a="1"/>
  <c r="G494" i="1" s="1"/>
  <c r="G501" i="1" a="1"/>
  <c r="G501" i="1" s="1"/>
  <c r="G502" i="1" a="1"/>
  <c r="G502" i="1" s="1"/>
  <c r="G503" i="1" a="1"/>
  <c r="G503" i="1" s="1"/>
  <c r="G504" i="1" s="1" a="1"/>
  <c r="G504" i="1" s="1"/>
  <c r="G505" i="1" s="1" a="1"/>
  <c r="G505" i="1" s="1"/>
  <c r="G506" i="1" s="1" a="1"/>
  <c r="G506" i="1" s="1"/>
  <c r="G510" i="1" a="1"/>
  <c r="G510" i="1" s="1"/>
  <c r="G512" i="1" a="1"/>
  <c r="G512" i="1" s="1"/>
  <c r="G513" i="1" s="1" a="1"/>
  <c r="G513" i="1" s="1"/>
  <c r="G514" i="1" s="1" a="1"/>
  <c r="G514" i="1" s="1"/>
  <c r="G515" i="1" s="1" a="1"/>
  <c r="G515" i="1" s="1"/>
  <c r="G516" i="1" s="1" a="1"/>
  <c r="G516" i="1" s="1"/>
  <c r="G517" i="1" s="1" a="1"/>
  <c r="G517" i="1" s="1"/>
  <c r="G518" i="1" s="1" a="1"/>
  <c r="G518" i="1" s="1"/>
  <c r="G520" i="1" a="1"/>
  <c r="G520" i="1" s="1"/>
  <c r="G528" i="1" a="1"/>
  <c r="G528" i="1" s="1"/>
  <c r="G529" i="1" a="1"/>
  <c r="G529" i="1" s="1"/>
  <c r="G530" i="1" a="1"/>
  <c r="G530" i="1" s="1"/>
  <c r="G537" i="1" a="1"/>
  <c r="G537" i="1" s="1"/>
  <c r="M537" i="1" s="1" a="1"/>
  <c r="M537" i="1" s="1"/>
  <c r="G538" i="1" a="1"/>
  <c r="G538" i="1" s="1"/>
  <c r="M538" i="1" s="1" a="1"/>
  <c r="M538" i="1" s="1"/>
  <c r="G539" i="1" a="1"/>
  <c r="G539" i="1" s="1"/>
  <c r="G540" i="1" s="1" a="1"/>
  <c r="G540" i="1" s="1"/>
  <c r="G541" i="1" s="1" a="1"/>
  <c r="G541" i="1" s="1"/>
  <c r="G542" i="1" s="1" a="1"/>
  <c r="G542" i="1" s="1"/>
  <c r="G546" i="1" a="1"/>
  <c r="G546" i="1" s="1"/>
  <c r="G548" i="1" a="1"/>
  <c r="G548" i="1" s="1"/>
  <c r="G549" i="1" s="1" a="1"/>
  <c r="G549" i="1" s="1"/>
  <c r="G550" i="1" s="1" a="1"/>
  <c r="G550" i="1" s="1"/>
  <c r="G551" i="1" s="1" a="1"/>
  <c r="G551" i="1" s="1"/>
  <c r="G552" i="1" s="1" a="1"/>
  <c r="G552" i="1" s="1"/>
  <c r="G553" i="1" s="1" a="1"/>
  <c r="G553" i="1" s="1"/>
  <c r="G554" i="1" s="1" a="1"/>
  <c r="G554" i="1" s="1"/>
  <c r="G556" i="1" a="1"/>
  <c r="G556" i="1" s="1"/>
  <c r="G564" i="1" a="1"/>
  <c r="G564" i="1" s="1"/>
  <c r="M564" i="1" s="1" a="1"/>
  <c r="M564" i="1" s="1"/>
  <c r="G565" i="1" a="1"/>
  <c r="G565" i="1" s="1"/>
  <c r="G566" i="1" a="1"/>
  <c r="G566" i="1" s="1"/>
  <c r="G33" i="1" a="1"/>
  <c r="G33" i="1" s="1"/>
  <c r="G34" i="1" a="1"/>
  <c r="G34" i="1" s="1"/>
  <c r="G35" i="1" a="1"/>
  <c r="G35" i="1" s="1"/>
  <c r="G36" i="1" s="1" a="1"/>
  <c r="G36" i="1" s="1"/>
  <c r="G37" i="1" s="1" a="1"/>
  <c r="G37" i="1" s="1"/>
  <c r="G38" i="1" s="1" a="1"/>
  <c r="G38" i="1" s="1"/>
  <c r="G39" i="1" s="1" a="1"/>
  <c r="G39" i="1" s="1"/>
  <c r="G40" i="1" s="1" a="1"/>
  <c r="G40" i="1" s="1"/>
  <c r="G24" i="1" a="1"/>
  <c r="G24" i="1" s="1"/>
  <c r="G25" i="1" a="1"/>
  <c r="G25" i="1" s="1"/>
  <c r="G26" i="1" a="1"/>
  <c r="G26" i="1" s="1"/>
  <c r="G27" i="1" s="1" a="1"/>
  <c r="G27" i="1" s="1"/>
  <c r="G28" i="1" s="1" a="1"/>
  <c r="G28" i="1" s="1"/>
  <c r="G29" i="1" s="1" a="1"/>
  <c r="G29" i="1" s="1"/>
  <c r="G30" i="1" s="1" a="1"/>
  <c r="G30" i="1" s="1"/>
  <c r="G15" i="1" a="1"/>
  <c r="G15" i="1" s="1"/>
  <c r="G16" i="1" a="1"/>
  <c r="G16" i="1" s="1"/>
  <c r="G17" i="1" a="1"/>
  <c r="G17" i="1" s="1"/>
  <c r="G18" i="1" s="1" a="1"/>
  <c r="G18" i="1" s="1"/>
  <c r="G19" i="1" s="1" a="1"/>
  <c r="G19" i="1" s="1"/>
  <c r="G20" i="1" s="1" a="1"/>
  <c r="G20" i="1" s="1"/>
  <c r="G21" i="1" s="1" a="1"/>
  <c r="G21" i="1" s="1"/>
  <c r="G22" i="1" s="1" a="1"/>
  <c r="G22" i="1" s="1"/>
  <c r="G23" i="1" s="1" a="1"/>
  <c r="G23" i="1" s="1"/>
  <c r="G7" i="1" a="1"/>
  <c r="G7" i="1" s="1"/>
  <c r="M7" i="1" s="1" a="1"/>
  <c r="M7" i="1" s="1"/>
  <c r="G8" i="1" a="1"/>
  <c r="G8" i="1" s="1"/>
  <c r="G9" i="1" s="1" a="1"/>
  <c r="G9" i="1" s="1"/>
  <c r="G10" i="1" s="1" a="1"/>
  <c r="G10" i="1" s="1"/>
  <c r="G11" i="1" s="1" a="1"/>
  <c r="G11" i="1" s="1"/>
  <c r="G12" i="1" s="1" a="1"/>
  <c r="G12" i="1" s="1"/>
  <c r="G13" i="1" s="1" a="1"/>
  <c r="G13" i="1" s="1"/>
  <c r="G14" i="1" s="1" a="1"/>
  <c r="G14" i="1" s="1"/>
  <c r="G6" i="1" a="1"/>
  <c r="G6" i="1" s="1"/>
  <c r="P564" i="1"/>
  <c r="P563" i="1"/>
  <c r="P561" i="1"/>
  <c r="P552" i="1"/>
  <c r="P551" i="1"/>
  <c r="P549" i="1"/>
  <c r="P540" i="1"/>
  <c r="P527" i="1"/>
  <c r="P525" i="1"/>
  <c r="P516" i="1"/>
  <c r="P515" i="1"/>
  <c r="P513" i="1"/>
  <c r="P504" i="1"/>
  <c r="P501" i="1"/>
  <c r="P492" i="1"/>
  <c r="P491" i="1"/>
  <c r="P489" i="1"/>
  <c r="P480" i="1"/>
  <c r="P479" i="1"/>
  <c r="P477" i="1"/>
  <c r="P468" i="1"/>
  <c r="P465" i="1"/>
  <c r="P456" i="1"/>
  <c r="P455" i="1"/>
  <c r="P453" i="1"/>
  <c r="P444" i="1"/>
  <c r="P443" i="1"/>
  <c r="P441" i="1"/>
  <c r="P432" i="1"/>
  <c r="P429" i="1"/>
  <c r="P420" i="1"/>
  <c r="P419" i="1"/>
  <c r="P417" i="1"/>
  <c r="P408" i="1"/>
  <c r="P407" i="1"/>
  <c r="P405" i="1"/>
  <c r="P396" i="1"/>
  <c r="P384" i="1"/>
  <c r="P383" i="1"/>
  <c r="P372" i="1"/>
  <c r="P371" i="1"/>
  <c r="P369" i="1"/>
  <c r="P360" i="1"/>
  <c r="P359" i="1"/>
  <c r="P357" i="1"/>
  <c r="P348" i="1"/>
  <c r="P347" i="1"/>
  <c r="P345" i="1"/>
  <c r="P336" i="1"/>
  <c r="P335" i="1"/>
  <c r="P333" i="1"/>
  <c r="P321" i="1"/>
  <c r="P312" i="1"/>
  <c r="P309" i="1"/>
  <c r="P300" i="1"/>
  <c r="P299" i="1"/>
  <c r="P288" i="1"/>
  <c r="P287" i="1"/>
  <c r="P285" i="1"/>
  <c r="P276" i="1"/>
  <c r="P275" i="1"/>
  <c r="P273" i="1"/>
  <c r="P264" i="1"/>
  <c r="P263" i="1"/>
  <c r="P261" i="1"/>
  <c r="P252" i="1"/>
  <c r="P249" i="1"/>
  <c r="P240" i="1"/>
  <c r="P239" i="1"/>
  <c r="P237" i="1"/>
  <c r="P228" i="1"/>
  <c r="P227" i="1"/>
  <c r="P225" i="1"/>
  <c r="P216" i="1"/>
  <c r="P204" i="1"/>
  <c r="P203" i="1"/>
  <c r="P201" i="1"/>
  <c r="P192" i="1"/>
  <c r="P191" i="1"/>
  <c r="P189" i="1"/>
  <c r="P180" i="1"/>
  <c r="P177" i="1"/>
  <c r="P168" i="1"/>
  <c r="P167" i="1"/>
  <c r="P165" i="1"/>
  <c r="P156" i="1"/>
  <c r="P155" i="1"/>
  <c r="P153" i="1"/>
  <c r="P144" i="1"/>
  <c r="P141" i="1"/>
  <c r="P132" i="1"/>
  <c r="P131" i="1"/>
  <c r="P129" i="1"/>
  <c r="P120" i="1"/>
  <c r="P119" i="1"/>
  <c r="P117" i="1"/>
  <c r="P108" i="1"/>
  <c r="P105" i="1"/>
  <c r="P96" i="1"/>
  <c r="P95" i="1"/>
  <c r="P93" i="1"/>
  <c r="P84" i="1"/>
  <c r="P83" i="1"/>
  <c r="P81" i="1"/>
  <c r="P72" i="1"/>
  <c r="P69" i="1"/>
  <c r="P60" i="1"/>
  <c r="P59" i="1"/>
  <c r="P57" i="1"/>
  <c r="P48" i="1"/>
  <c r="P47" i="1"/>
  <c r="P45" i="1"/>
  <c r="P37" i="1"/>
  <c r="P36" i="1"/>
  <c r="P33" i="1"/>
  <c r="P24" i="1"/>
  <c r="P23" i="1"/>
  <c r="P21" i="1"/>
  <c r="P15" i="1"/>
  <c r="P14" i="1"/>
  <c r="P12" i="1"/>
  <c r="P11" i="1"/>
  <c r="P9" i="1"/>
  <c r="P18" i="1"/>
  <c r="P19" i="1"/>
  <c r="P20" i="1"/>
  <c r="P22" i="1"/>
  <c r="P27" i="1"/>
  <c r="P28" i="1"/>
  <c r="P29" i="1"/>
  <c r="P30" i="1"/>
  <c r="P31" i="1"/>
  <c r="P32" i="1"/>
  <c r="P38" i="1"/>
  <c r="P39" i="1"/>
  <c r="P40" i="1"/>
  <c r="P41" i="1"/>
  <c r="P42" i="1"/>
  <c r="P46" i="1"/>
  <c r="P49" i="1"/>
  <c r="P50" i="1"/>
  <c r="P51" i="1"/>
  <c r="P54" i="1"/>
  <c r="P55" i="1"/>
  <c r="P56" i="1"/>
  <c r="P58" i="1"/>
  <c r="P63" i="1"/>
  <c r="P64" i="1"/>
  <c r="P65" i="1"/>
  <c r="P66" i="1"/>
  <c r="P67" i="1"/>
  <c r="P68" i="1"/>
  <c r="P73" i="1"/>
  <c r="P74" i="1"/>
  <c r="P75" i="1"/>
  <c r="P76" i="1"/>
  <c r="P77" i="1"/>
  <c r="P78" i="1"/>
  <c r="P82" i="1"/>
  <c r="P85" i="1"/>
  <c r="P86" i="1"/>
  <c r="P87" i="1"/>
  <c r="P90" i="1"/>
  <c r="P91" i="1"/>
  <c r="P92" i="1"/>
  <c r="P94" i="1"/>
  <c r="P99" i="1"/>
  <c r="P100" i="1"/>
  <c r="P101" i="1"/>
  <c r="P102" i="1"/>
  <c r="P103" i="1"/>
  <c r="P104" i="1"/>
  <c r="P109" i="1"/>
  <c r="P110" i="1"/>
  <c r="P111" i="1"/>
  <c r="P112" i="1"/>
  <c r="P113" i="1"/>
  <c r="P114" i="1"/>
  <c r="P118" i="1"/>
  <c r="P121" i="1"/>
  <c r="P122" i="1"/>
  <c r="P123" i="1"/>
  <c r="P126" i="1"/>
  <c r="P127" i="1"/>
  <c r="P128" i="1"/>
  <c r="P130" i="1"/>
  <c r="P135" i="1"/>
  <c r="P136" i="1"/>
  <c r="P137" i="1"/>
  <c r="P138" i="1"/>
  <c r="P139" i="1"/>
  <c r="P140" i="1"/>
  <c r="P145" i="1"/>
  <c r="P146" i="1"/>
  <c r="P147" i="1"/>
  <c r="P148" i="1"/>
  <c r="P149" i="1"/>
  <c r="P150" i="1"/>
  <c r="P154" i="1"/>
  <c r="P157" i="1"/>
  <c r="P158" i="1"/>
  <c r="P159" i="1"/>
  <c r="P162" i="1"/>
  <c r="P163" i="1"/>
  <c r="P164" i="1"/>
  <c r="P166" i="1"/>
  <c r="P171" i="1"/>
  <c r="P172" i="1"/>
  <c r="P173" i="1"/>
  <c r="P174" i="1"/>
  <c r="P175" i="1"/>
  <c r="P176" i="1"/>
  <c r="P181" i="1"/>
  <c r="P182" i="1"/>
  <c r="P183" i="1"/>
  <c r="P184" i="1"/>
  <c r="P185" i="1"/>
  <c r="P186" i="1"/>
  <c r="P190" i="1"/>
  <c r="P193" i="1"/>
  <c r="P194" i="1"/>
  <c r="P195" i="1"/>
  <c r="P198" i="1"/>
  <c r="P199" i="1"/>
  <c r="P200" i="1"/>
  <c r="P202" i="1"/>
  <c r="P207" i="1"/>
  <c r="P208" i="1"/>
  <c r="P209" i="1"/>
  <c r="P210" i="1"/>
  <c r="P211" i="1"/>
  <c r="P212" i="1"/>
  <c r="P217" i="1"/>
  <c r="P218" i="1"/>
  <c r="P219" i="1"/>
  <c r="P220" i="1"/>
  <c r="P221" i="1"/>
  <c r="P226" i="1"/>
  <c r="P229" i="1"/>
  <c r="P230" i="1"/>
  <c r="P231" i="1"/>
  <c r="P234" i="1"/>
  <c r="P235" i="1"/>
  <c r="P236" i="1"/>
  <c r="P238" i="1"/>
  <c r="P243" i="1"/>
  <c r="P244" i="1"/>
  <c r="P245" i="1"/>
  <c r="P246" i="1"/>
  <c r="P247" i="1"/>
  <c r="P248" i="1"/>
  <c r="P253" i="1"/>
  <c r="P254" i="1"/>
  <c r="P255" i="1"/>
  <c r="P256" i="1"/>
  <c r="P257" i="1"/>
  <c r="P258" i="1"/>
  <c r="P262" i="1"/>
  <c r="P265" i="1"/>
  <c r="P266" i="1"/>
  <c r="P267" i="1"/>
  <c r="P270" i="1"/>
  <c r="P271" i="1"/>
  <c r="P272" i="1"/>
  <c r="P274" i="1"/>
  <c r="P277" i="1"/>
  <c r="P278" i="1"/>
  <c r="P279" i="1"/>
  <c r="P280" i="1"/>
  <c r="P281" i="1"/>
  <c r="P284" i="1"/>
  <c r="P286" i="1"/>
  <c r="P289" i="1"/>
  <c r="P290" i="1"/>
  <c r="P291" i="1"/>
  <c r="P292" i="1"/>
  <c r="P293" i="1"/>
  <c r="P294" i="1"/>
  <c r="P298" i="1"/>
  <c r="P301" i="1"/>
  <c r="P302" i="1"/>
  <c r="P303" i="1"/>
  <c r="P304" i="1"/>
  <c r="P305" i="1"/>
  <c r="P306" i="1"/>
  <c r="P307" i="1"/>
  <c r="P308" i="1"/>
  <c r="P313" i="1"/>
  <c r="P314" i="1"/>
  <c r="P315" i="1"/>
  <c r="P316" i="1"/>
  <c r="P317" i="1"/>
  <c r="P318" i="1"/>
  <c r="P319" i="1"/>
  <c r="P320" i="1"/>
  <c r="P322" i="1"/>
  <c r="P326" i="1"/>
  <c r="P327" i="1"/>
  <c r="P328" i="1"/>
  <c r="P329" i="1"/>
  <c r="P330" i="1"/>
  <c r="P331" i="1"/>
  <c r="P332" i="1"/>
  <c r="P334" i="1"/>
  <c r="P340" i="1"/>
  <c r="P341" i="1"/>
  <c r="P342" i="1"/>
  <c r="P343" i="1"/>
  <c r="P344" i="1"/>
  <c r="P346" i="1"/>
  <c r="P349" i="1"/>
  <c r="P350" i="1"/>
  <c r="P351" i="1"/>
  <c r="P354" i="1"/>
  <c r="P355" i="1"/>
  <c r="P356" i="1"/>
  <c r="P358" i="1"/>
  <c r="P361" i="1"/>
  <c r="P362" i="1"/>
  <c r="P363" i="1"/>
  <c r="P364" i="1"/>
  <c r="P368" i="1"/>
  <c r="P370" i="1"/>
  <c r="P373" i="1"/>
  <c r="P374" i="1"/>
  <c r="P375" i="1"/>
  <c r="P376" i="1"/>
  <c r="P377" i="1"/>
  <c r="P378" i="1"/>
  <c r="P382" i="1"/>
  <c r="P385" i="1"/>
  <c r="P386" i="1"/>
  <c r="P387" i="1"/>
  <c r="P388" i="1"/>
  <c r="P389" i="1"/>
  <c r="P390" i="1"/>
  <c r="P391" i="1"/>
  <c r="P392" i="1"/>
  <c r="P397" i="1"/>
  <c r="P398" i="1"/>
  <c r="P399" i="1"/>
  <c r="P400" i="1"/>
  <c r="P401" i="1"/>
  <c r="P406" i="1"/>
  <c r="P409" i="1"/>
  <c r="P410" i="1"/>
  <c r="P414" i="1"/>
  <c r="P415" i="1"/>
  <c r="P416" i="1"/>
  <c r="P418" i="1"/>
  <c r="P423" i="1"/>
  <c r="P424" i="1"/>
  <c r="P425" i="1"/>
  <c r="P426" i="1"/>
  <c r="P427" i="1"/>
  <c r="P428" i="1"/>
  <c r="P433" i="1"/>
  <c r="P434" i="1"/>
  <c r="P435" i="1"/>
  <c r="P436" i="1"/>
  <c r="P437" i="1"/>
  <c r="P438" i="1"/>
  <c r="P442" i="1"/>
  <c r="P445" i="1"/>
  <c r="P446" i="1"/>
  <c r="P447" i="1"/>
  <c r="P450" i="1"/>
  <c r="P451" i="1"/>
  <c r="P452" i="1"/>
  <c r="P454" i="1"/>
  <c r="P459" i="1"/>
  <c r="P460" i="1"/>
  <c r="P461" i="1"/>
  <c r="P462" i="1"/>
  <c r="P463" i="1"/>
  <c r="P464" i="1"/>
  <c r="P469" i="1"/>
  <c r="P470" i="1"/>
  <c r="P471" i="1"/>
  <c r="P472" i="1"/>
  <c r="P473" i="1"/>
  <c r="P474" i="1"/>
  <c r="P478" i="1"/>
  <c r="P481" i="1"/>
  <c r="P482" i="1"/>
  <c r="P483" i="1"/>
  <c r="P486" i="1"/>
  <c r="P487" i="1"/>
  <c r="P488" i="1"/>
  <c r="P490" i="1"/>
  <c r="P495" i="1"/>
  <c r="P496" i="1"/>
  <c r="P497" i="1"/>
  <c r="P498" i="1"/>
  <c r="P499" i="1"/>
  <c r="P500" i="1"/>
  <c r="P505" i="1"/>
  <c r="P506" i="1"/>
  <c r="P507" i="1"/>
  <c r="P508" i="1"/>
  <c r="P509" i="1"/>
  <c r="P514" i="1"/>
  <c r="P517" i="1"/>
  <c r="P518" i="1"/>
  <c r="P522" i="1"/>
  <c r="P523" i="1"/>
  <c r="P524" i="1"/>
  <c r="P526" i="1"/>
  <c r="P531" i="1"/>
  <c r="P532" i="1"/>
  <c r="P533" i="1"/>
  <c r="P534" i="1"/>
  <c r="P535" i="1"/>
  <c r="P536" i="1"/>
  <c r="P541" i="1"/>
  <c r="P542" i="1"/>
  <c r="P543" i="1"/>
  <c r="P544" i="1"/>
  <c r="P545" i="1"/>
  <c r="P550" i="1"/>
  <c r="P553" i="1"/>
  <c r="P554" i="1"/>
  <c r="P558" i="1"/>
  <c r="P559" i="1"/>
  <c r="P560" i="1"/>
  <c r="P562" i="1"/>
  <c r="P567" i="1"/>
  <c r="P568" i="1"/>
  <c r="P569" i="1"/>
  <c r="P570" i="1"/>
  <c r="P571" i="1"/>
  <c r="P572" i="1"/>
  <c r="P10" i="1"/>
  <c r="P13" i="1"/>
  <c r="P6" i="1"/>
  <c r="I9" i="1"/>
  <c r="I10" i="1"/>
  <c r="I11" i="1"/>
  <c r="I12" i="1"/>
  <c r="I13" i="1"/>
  <c r="I14" i="1"/>
  <c r="I18" i="1"/>
  <c r="I19" i="1"/>
  <c r="I20" i="1"/>
  <c r="I21" i="1"/>
  <c r="I22" i="1"/>
  <c r="I23" i="1"/>
  <c r="I27" i="1"/>
  <c r="I28" i="1"/>
  <c r="I29" i="1"/>
  <c r="I30" i="1"/>
  <c r="I31" i="1"/>
  <c r="I32" i="1"/>
  <c r="I36" i="1"/>
  <c r="I37" i="1"/>
  <c r="I38" i="1"/>
  <c r="I39" i="1"/>
  <c r="I40" i="1"/>
  <c r="I41" i="1"/>
  <c r="I45" i="1"/>
  <c r="I46" i="1"/>
  <c r="I47" i="1"/>
  <c r="I48" i="1"/>
  <c r="I49" i="1"/>
  <c r="I50" i="1"/>
  <c r="I54" i="1"/>
  <c r="I55" i="1"/>
  <c r="I56" i="1"/>
  <c r="I57" i="1"/>
  <c r="I58" i="1"/>
  <c r="I59" i="1"/>
  <c r="I63" i="1"/>
  <c r="I64" i="1"/>
  <c r="I65" i="1"/>
  <c r="I66" i="1"/>
  <c r="I67" i="1"/>
  <c r="I68" i="1"/>
  <c r="I72" i="1"/>
  <c r="I73" i="1"/>
  <c r="I74" i="1"/>
  <c r="I75" i="1"/>
  <c r="I76" i="1"/>
  <c r="I77" i="1"/>
  <c r="I81" i="1"/>
  <c r="I82" i="1"/>
  <c r="I83" i="1"/>
  <c r="I84" i="1"/>
  <c r="I85" i="1"/>
  <c r="I86" i="1"/>
  <c r="I90" i="1"/>
  <c r="I91" i="1"/>
  <c r="I92" i="1"/>
  <c r="I93" i="1"/>
  <c r="I94" i="1"/>
  <c r="I95" i="1"/>
  <c r="I99" i="1"/>
  <c r="I100" i="1"/>
  <c r="I101" i="1"/>
  <c r="I102" i="1"/>
  <c r="I103" i="1"/>
  <c r="I104" i="1"/>
  <c r="I108" i="1"/>
  <c r="I109" i="1"/>
  <c r="I110" i="1"/>
  <c r="I111" i="1"/>
  <c r="I112" i="1"/>
  <c r="I113" i="1"/>
  <c r="I117" i="1"/>
  <c r="I118" i="1"/>
  <c r="I119" i="1"/>
  <c r="I120" i="1"/>
  <c r="I121" i="1"/>
  <c r="I122" i="1"/>
  <c r="I126" i="1"/>
  <c r="I127" i="1"/>
  <c r="I128" i="1"/>
  <c r="I129" i="1"/>
  <c r="I130" i="1"/>
  <c r="I131" i="1"/>
  <c r="I135" i="1"/>
  <c r="I136" i="1"/>
  <c r="I137" i="1"/>
  <c r="I138" i="1"/>
  <c r="I139" i="1"/>
  <c r="I140" i="1"/>
  <c r="I144" i="1"/>
  <c r="I145" i="1"/>
  <c r="I146" i="1"/>
  <c r="I147" i="1"/>
  <c r="I148" i="1"/>
  <c r="I149" i="1"/>
  <c r="I153" i="1"/>
  <c r="I154" i="1"/>
  <c r="I155" i="1"/>
  <c r="I156" i="1"/>
  <c r="I157" i="1"/>
  <c r="I158" i="1"/>
  <c r="I162" i="1"/>
  <c r="I163" i="1"/>
  <c r="I164" i="1"/>
  <c r="I165" i="1"/>
  <c r="I166" i="1"/>
  <c r="I167" i="1"/>
  <c r="I171" i="1"/>
  <c r="I172" i="1"/>
  <c r="I173" i="1"/>
  <c r="I174" i="1"/>
  <c r="I175" i="1"/>
  <c r="I176" i="1"/>
  <c r="I180" i="1"/>
  <c r="I181" i="1"/>
  <c r="I182" i="1"/>
  <c r="I183" i="1"/>
  <c r="I184" i="1"/>
  <c r="I185" i="1"/>
  <c r="I189" i="1"/>
  <c r="I190" i="1"/>
  <c r="I191" i="1"/>
  <c r="I192" i="1"/>
  <c r="I193" i="1"/>
  <c r="I194" i="1"/>
  <c r="I198" i="1"/>
  <c r="I199" i="1"/>
  <c r="I200" i="1"/>
  <c r="I201" i="1"/>
  <c r="I202" i="1"/>
  <c r="I203" i="1"/>
  <c r="I207" i="1"/>
  <c r="I208" i="1"/>
  <c r="I209" i="1"/>
  <c r="I210" i="1"/>
  <c r="I211" i="1"/>
  <c r="I212" i="1"/>
  <c r="I216" i="1"/>
  <c r="I217" i="1"/>
  <c r="I218" i="1"/>
  <c r="I219" i="1"/>
  <c r="I220" i="1"/>
  <c r="I221" i="1"/>
  <c r="I225" i="1"/>
  <c r="I226" i="1"/>
  <c r="I227" i="1"/>
  <c r="I228" i="1"/>
  <c r="I229" i="1"/>
  <c r="I230" i="1"/>
  <c r="I234" i="1"/>
  <c r="I235" i="1"/>
  <c r="I236" i="1"/>
  <c r="I237" i="1"/>
  <c r="I238" i="1"/>
  <c r="I239" i="1"/>
  <c r="I243" i="1"/>
  <c r="I244" i="1"/>
  <c r="I245" i="1"/>
  <c r="I246" i="1"/>
  <c r="I247" i="1"/>
  <c r="I248" i="1"/>
  <c r="I252" i="1"/>
  <c r="I253" i="1"/>
  <c r="I254" i="1"/>
  <c r="I255" i="1"/>
  <c r="I256" i="1"/>
  <c r="I257" i="1"/>
  <c r="I261" i="1"/>
  <c r="I262" i="1"/>
  <c r="I263" i="1"/>
  <c r="I264" i="1"/>
  <c r="I265" i="1"/>
  <c r="I266" i="1"/>
  <c r="I270" i="1"/>
  <c r="I271" i="1"/>
  <c r="I272" i="1"/>
  <c r="I273" i="1"/>
  <c r="I274" i="1"/>
  <c r="I275" i="1"/>
  <c r="I276" i="1"/>
  <c r="I277" i="1"/>
  <c r="I278" i="1"/>
  <c r="I279" i="1"/>
  <c r="I280" i="1"/>
  <c r="I284" i="1"/>
  <c r="I285" i="1"/>
  <c r="I286" i="1"/>
  <c r="I287" i="1"/>
  <c r="I288" i="1"/>
  <c r="I289" i="1"/>
  <c r="I290" i="1"/>
  <c r="I291" i="1"/>
  <c r="I292" i="1"/>
  <c r="I293" i="1"/>
  <c r="I294" i="1"/>
  <c r="I298" i="1"/>
  <c r="I299" i="1"/>
  <c r="I300" i="1"/>
  <c r="I301" i="1"/>
  <c r="I302" i="1"/>
  <c r="I303" i="1"/>
  <c r="I304" i="1"/>
  <c r="I305" i="1"/>
  <c r="I306" i="1"/>
  <c r="I307" i="1"/>
  <c r="I308" i="1"/>
  <c r="I312" i="1"/>
  <c r="I313" i="1"/>
  <c r="I314" i="1"/>
  <c r="I315" i="1"/>
  <c r="I316" i="1"/>
  <c r="I317" i="1"/>
  <c r="I318" i="1"/>
  <c r="I319" i="1"/>
  <c r="I320" i="1"/>
  <c r="I321" i="1"/>
  <c r="I322" i="1"/>
  <c r="I326" i="1"/>
  <c r="I327" i="1"/>
  <c r="I328" i="1"/>
  <c r="I329" i="1"/>
  <c r="I330" i="1"/>
  <c r="I331" i="1"/>
  <c r="I332" i="1"/>
  <c r="I333" i="1"/>
  <c r="I334" i="1"/>
  <c r="I335" i="1"/>
  <c r="I336" i="1"/>
  <c r="I340" i="1"/>
  <c r="I341" i="1"/>
  <c r="I342" i="1"/>
  <c r="I343" i="1"/>
  <c r="I344" i="1"/>
  <c r="I345" i="1"/>
  <c r="I346" i="1"/>
  <c r="I347" i="1"/>
  <c r="I348" i="1"/>
  <c r="I349" i="1"/>
  <c r="I350" i="1"/>
  <c r="I354" i="1"/>
  <c r="I355" i="1"/>
  <c r="I356" i="1"/>
  <c r="I357" i="1"/>
  <c r="I358" i="1"/>
  <c r="I359" i="1"/>
  <c r="I360" i="1"/>
  <c r="I361" i="1"/>
  <c r="I362" i="1"/>
  <c r="I363" i="1"/>
  <c r="I364" i="1"/>
  <c r="I368" i="1"/>
  <c r="I369" i="1"/>
  <c r="I370" i="1"/>
  <c r="I371" i="1"/>
  <c r="I372" i="1"/>
  <c r="I373" i="1"/>
  <c r="I374" i="1"/>
  <c r="I375" i="1"/>
  <c r="I376" i="1"/>
  <c r="I377" i="1"/>
  <c r="I378" i="1"/>
  <c r="I382" i="1"/>
  <c r="I383" i="1"/>
  <c r="I384" i="1"/>
  <c r="I385" i="1"/>
  <c r="I386" i="1"/>
  <c r="I387" i="1"/>
  <c r="I388" i="1"/>
  <c r="I389" i="1"/>
  <c r="I390" i="1"/>
  <c r="I391" i="1"/>
  <c r="I392" i="1"/>
  <c r="I396" i="1"/>
  <c r="I397" i="1"/>
  <c r="I398" i="1"/>
  <c r="I399" i="1"/>
  <c r="I400" i="1"/>
  <c r="I401" i="1"/>
  <c r="I405" i="1"/>
  <c r="I406" i="1"/>
  <c r="I407" i="1"/>
  <c r="I408" i="1"/>
  <c r="I409" i="1"/>
  <c r="I410" i="1"/>
  <c r="I414" i="1"/>
  <c r="I415" i="1"/>
  <c r="I416" i="1"/>
  <c r="I417" i="1"/>
  <c r="I418" i="1"/>
  <c r="I419" i="1"/>
  <c r="I423" i="1"/>
  <c r="I424" i="1"/>
  <c r="I425" i="1"/>
  <c r="I426" i="1"/>
  <c r="I427" i="1"/>
  <c r="I428" i="1"/>
  <c r="I432" i="1"/>
  <c r="I433" i="1"/>
  <c r="I434" i="1"/>
  <c r="I435" i="1"/>
  <c r="I436" i="1"/>
  <c r="I437" i="1"/>
  <c r="I441" i="1"/>
  <c r="I442" i="1"/>
  <c r="I443" i="1"/>
  <c r="I444" i="1"/>
  <c r="I445" i="1"/>
  <c r="I446" i="1"/>
  <c r="I450" i="1"/>
  <c r="I451" i="1"/>
  <c r="I452" i="1"/>
  <c r="I453" i="1"/>
  <c r="I454" i="1"/>
  <c r="I455" i="1"/>
  <c r="I459" i="1"/>
  <c r="I460" i="1"/>
  <c r="I461" i="1"/>
  <c r="I462" i="1"/>
  <c r="I463" i="1"/>
  <c r="I464" i="1"/>
  <c r="I468" i="1"/>
  <c r="I469" i="1"/>
  <c r="I470" i="1"/>
  <c r="I471" i="1"/>
  <c r="I472" i="1"/>
  <c r="I473" i="1"/>
  <c r="I477" i="1"/>
  <c r="I478" i="1"/>
  <c r="I479" i="1"/>
  <c r="I480" i="1"/>
  <c r="I481" i="1"/>
  <c r="I482" i="1"/>
  <c r="I486" i="1"/>
  <c r="I487" i="1"/>
  <c r="I488" i="1"/>
  <c r="I489" i="1"/>
  <c r="I490" i="1"/>
  <c r="I491" i="1"/>
  <c r="I495" i="1"/>
  <c r="I496" i="1"/>
  <c r="I497" i="1"/>
  <c r="I498" i="1"/>
  <c r="I499" i="1"/>
  <c r="I500" i="1"/>
  <c r="I504" i="1"/>
  <c r="I505" i="1"/>
  <c r="I506" i="1"/>
  <c r="I507" i="1"/>
  <c r="I508" i="1"/>
  <c r="I509" i="1"/>
  <c r="I513" i="1"/>
  <c r="I514" i="1"/>
  <c r="I515" i="1"/>
  <c r="I516" i="1"/>
  <c r="I517" i="1"/>
  <c r="I518" i="1"/>
  <c r="I522" i="1"/>
  <c r="I523" i="1"/>
  <c r="I524" i="1"/>
  <c r="I525" i="1"/>
  <c r="I526" i="1"/>
  <c r="I527" i="1"/>
  <c r="I531" i="1"/>
  <c r="I532" i="1"/>
  <c r="I533" i="1"/>
  <c r="I534" i="1"/>
  <c r="I535" i="1"/>
  <c r="I536" i="1"/>
  <c r="I540" i="1"/>
  <c r="I541" i="1"/>
  <c r="I542" i="1"/>
  <c r="I543" i="1"/>
  <c r="I544" i="1"/>
  <c r="I545" i="1"/>
  <c r="I549" i="1"/>
  <c r="I550" i="1"/>
  <c r="I551" i="1"/>
  <c r="I552" i="1"/>
  <c r="I553" i="1"/>
  <c r="I554" i="1"/>
  <c r="I558" i="1"/>
  <c r="I559" i="1"/>
  <c r="I560" i="1"/>
  <c r="I561" i="1"/>
  <c r="I562" i="1"/>
  <c r="I563" i="1"/>
  <c r="I567" i="1"/>
  <c r="I568" i="1"/>
  <c r="I569" i="1"/>
  <c r="I570" i="1"/>
  <c r="I571" i="1"/>
  <c r="I572" i="1"/>
  <c r="M1078" i="1" l="1" a="1"/>
  <c r="M1078" i="1" s="1"/>
  <c r="M880" i="1" a="1"/>
  <c r="M880" i="1" s="1"/>
  <c r="M1034" i="1" a="1"/>
  <c r="M1034" i="1" s="1"/>
  <c r="M998" i="1" a="1"/>
  <c r="M998" i="1" s="1"/>
  <c r="M962" i="1" a="1"/>
  <c r="M962" i="1" s="1"/>
  <c r="M818" i="1" a="1"/>
  <c r="M818" i="1" s="1"/>
  <c r="M746" i="1" a="1"/>
  <c r="M746" i="1" s="1"/>
  <c r="M730" i="1" a="1"/>
  <c r="M730" i="1" s="1"/>
  <c r="M1016" i="1" a="1"/>
  <c r="M1016" i="1" s="1"/>
  <c r="M980" i="1" a="1"/>
  <c r="M980" i="1" s="1"/>
  <c r="M944" i="1" a="1"/>
  <c r="M944" i="1" s="1"/>
  <c r="M908" i="1" a="1"/>
  <c r="M908" i="1" s="1"/>
  <c r="M872" i="1" a="1"/>
  <c r="M872" i="1" s="1"/>
  <c r="M836" i="1" a="1"/>
  <c r="M836" i="1" s="1"/>
  <c r="M800" i="1" a="1"/>
  <c r="M800" i="1" s="1"/>
  <c r="M764" i="1" a="1"/>
  <c r="M764" i="1" s="1"/>
  <c r="M728" i="1" a="1"/>
  <c r="M728" i="1" s="1"/>
  <c r="M856" i="1" a="1"/>
  <c r="M856" i="1" s="1"/>
  <c r="M820" i="1" a="1"/>
  <c r="M820" i="1" s="1"/>
  <c r="M748" i="1" a="1"/>
  <c r="M748" i="1" s="1"/>
  <c r="M934" i="1" a="1"/>
  <c r="M934" i="1" s="1"/>
  <c r="M1096" i="1" a="1"/>
  <c r="M1096" i="1" s="1"/>
  <c r="M952" i="1" a="1"/>
  <c r="M952" i="1" s="1"/>
  <c r="M859" i="1" a="1"/>
  <c r="M859" i="1" s="1"/>
  <c r="M751" i="1" a="1"/>
  <c r="M751" i="1" s="1"/>
  <c r="M694" i="1" a="1"/>
  <c r="M694" i="1" s="1"/>
  <c r="M712" i="1" a="1"/>
  <c r="M712" i="1" s="1"/>
  <c r="M691" i="1" a="1"/>
  <c r="M691" i="1" s="1"/>
  <c r="M1091" i="1" a="1"/>
  <c r="M1091" i="1" s="1"/>
  <c r="M982" i="1" a="1"/>
  <c r="M982" i="1" s="1"/>
  <c r="M970" i="1" a="1"/>
  <c r="M970" i="1" s="1"/>
  <c r="M958" i="1" a="1"/>
  <c r="M958" i="1" s="1"/>
  <c r="M826" i="1" a="1"/>
  <c r="M826" i="1" s="1"/>
  <c r="M871" i="1" a="1"/>
  <c r="M871" i="1" s="1"/>
  <c r="M823" i="1" a="1"/>
  <c r="M823" i="1" s="1"/>
  <c r="M1145" i="1" a="1"/>
  <c r="M1145" i="1" s="1"/>
  <c r="M989" i="1" a="1"/>
  <c r="M989" i="1" s="1"/>
  <c r="M905" i="1" a="1"/>
  <c r="M905" i="1" s="1"/>
  <c r="M1024" i="1" a="1"/>
  <c r="M1024" i="1" s="1"/>
  <c r="M760" i="1" a="1"/>
  <c r="M760" i="1" s="1"/>
  <c r="M974" i="1" a="1"/>
  <c r="M974" i="1" s="1"/>
  <c r="M854" i="1" a="1"/>
  <c r="M854" i="1" s="1"/>
  <c r="M769" i="1" a="1"/>
  <c r="M769" i="1" s="1"/>
  <c r="M709" i="1" a="1"/>
  <c r="M709" i="1" s="1"/>
  <c r="M988" i="1" a="1"/>
  <c r="M988" i="1" s="1"/>
  <c r="M976" i="1" a="1"/>
  <c r="M976" i="1" s="1"/>
  <c r="M772" i="1" a="1"/>
  <c r="M772" i="1" s="1"/>
  <c r="M1022" i="1" a="1"/>
  <c r="M1022" i="1" s="1"/>
  <c r="M926" i="1" a="1"/>
  <c r="M926" i="1" s="1"/>
  <c r="M782" i="1" a="1"/>
  <c r="M782" i="1" s="1"/>
  <c r="M734" i="1" a="1"/>
  <c r="M734" i="1" s="1"/>
  <c r="M698" i="1" a="1"/>
  <c r="M698" i="1" s="1"/>
  <c r="M1021" i="1" a="1"/>
  <c r="M1021" i="1" s="1"/>
  <c r="M961" i="1" a="1"/>
  <c r="M961" i="1" s="1"/>
  <c r="M925" i="1" a="1"/>
  <c r="M925" i="1" s="1"/>
  <c r="M781" i="1" a="1"/>
  <c r="M781" i="1" s="1"/>
  <c r="M697" i="1" a="1"/>
  <c r="M697" i="1" s="1"/>
  <c r="M959" i="1" a="1"/>
  <c r="M959" i="1" s="1"/>
  <c r="M911" i="1" a="1"/>
  <c r="M911" i="1" s="1"/>
  <c r="M815" i="1" a="1"/>
  <c r="M815" i="1" s="1"/>
  <c r="M767" i="1" a="1"/>
  <c r="M767" i="1" s="1"/>
  <c r="M1102" i="1" a="1"/>
  <c r="M1102" i="1" s="1"/>
  <c r="M1090" i="1" a="1"/>
  <c r="M1090" i="1" s="1"/>
  <c r="M1018" i="1" a="1"/>
  <c r="M1018" i="1" s="1"/>
  <c r="M1006" i="1" a="1"/>
  <c r="M1006" i="1" s="1"/>
  <c r="M994" i="1" a="1"/>
  <c r="M994" i="1" s="1"/>
  <c r="M862" i="1" a="1"/>
  <c r="M862" i="1" s="1"/>
  <c r="M850" i="1" a="1"/>
  <c r="M850" i="1" s="1"/>
  <c r="M778" i="1" a="1"/>
  <c r="M778" i="1" s="1"/>
  <c r="M766" i="1" a="1"/>
  <c r="M766" i="1" s="1"/>
  <c r="M754" i="1" a="1"/>
  <c r="M754" i="1" s="1"/>
  <c r="M896" i="1" a="1"/>
  <c r="M896" i="1" s="1"/>
  <c r="M752" i="1" a="1"/>
  <c r="M752" i="1" s="1"/>
  <c r="M716" i="1" a="1"/>
  <c r="M716" i="1" s="1"/>
  <c r="M1070" i="1" a="1"/>
  <c r="M1070" i="1" s="1"/>
  <c r="M1087" i="1" a="1"/>
  <c r="M1087" i="1" s="1"/>
  <c r="M991" i="1" a="1"/>
  <c r="M991" i="1" s="1"/>
  <c r="M847" i="1" a="1"/>
  <c r="M847" i="1" s="1"/>
  <c r="M715" i="1" a="1"/>
  <c r="M715" i="1" s="1"/>
  <c r="M736" i="1" a="1"/>
  <c r="M736" i="1" s="1"/>
  <c r="L717" i="1" a="1"/>
  <c r="L717" i="1" s="1"/>
  <c r="M717" i="1" s="1" a="1"/>
  <c r="M717" i="1" s="1"/>
  <c r="L1134" i="1" a="1"/>
  <c r="L1134" i="1" s="1"/>
  <c r="M1134" i="1" s="1" a="1"/>
  <c r="M1134" i="1" s="1"/>
  <c r="L1083" i="1" a="1"/>
  <c r="L1083" i="1" s="1"/>
  <c r="M1083" i="1" s="1" a="1"/>
  <c r="M1083" i="1" s="1"/>
  <c r="L1062" i="1" a="1"/>
  <c r="L1062" i="1" s="1"/>
  <c r="L1011" i="1" a="1"/>
  <c r="L1011" i="1" s="1"/>
  <c r="M1011" i="1" s="1" a="1"/>
  <c r="M1011" i="1" s="1"/>
  <c r="L990" i="1" a="1"/>
  <c r="L990" i="1" s="1"/>
  <c r="M990" i="1" s="1" a="1"/>
  <c r="M990" i="1" s="1"/>
  <c r="L939" i="1" a="1"/>
  <c r="L939" i="1" s="1"/>
  <c r="M939" i="1" s="1" a="1"/>
  <c r="M939" i="1" s="1"/>
  <c r="L918" i="1" a="1"/>
  <c r="L918" i="1" s="1"/>
  <c r="L867" i="1" a="1"/>
  <c r="L867" i="1" s="1"/>
  <c r="M867" i="1" s="1" a="1"/>
  <c r="M867" i="1" s="1"/>
  <c r="L846" i="1" a="1"/>
  <c r="L846" i="1" s="1"/>
  <c r="M846" i="1" s="1" a="1"/>
  <c r="M846" i="1" s="1"/>
  <c r="L795" i="1" a="1"/>
  <c r="L795" i="1" s="1"/>
  <c r="L774" i="1" a="1"/>
  <c r="L774" i="1" s="1"/>
  <c r="M774" i="1" s="1" a="1"/>
  <c r="M774" i="1" s="1"/>
  <c r="L723" i="1" a="1"/>
  <c r="L723" i="1" s="1"/>
  <c r="M723" i="1" s="1" a="1"/>
  <c r="M723" i="1" s="1"/>
  <c r="M702" i="1" a="1"/>
  <c r="M702" i="1" s="1"/>
  <c r="M888" i="1" a="1"/>
  <c r="M888" i="1" s="1"/>
  <c r="M837" i="1" a="1"/>
  <c r="M837" i="1" s="1"/>
  <c r="M816" i="1" a="1"/>
  <c r="M816" i="1" s="1"/>
  <c r="M765" i="1" a="1"/>
  <c r="M765" i="1" s="1"/>
  <c r="M744" i="1" a="1"/>
  <c r="M744" i="1" s="1"/>
  <c r="M1143" i="1" a="1"/>
  <c r="M1143" i="1" s="1"/>
  <c r="M1092" i="1" a="1"/>
  <c r="M1092" i="1" s="1"/>
  <c r="M1071" i="1" a="1"/>
  <c r="M1071" i="1" s="1"/>
  <c r="M1020" i="1" a="1"/>
  <c r="M1020" i="1" s="1"/>
  <c r="M999" i="1" a="1"/>
  <c r="M999" i="1" s="1"/>
  <c r="M948" i="1" a="1"/>
  <c r="M948" i="1" s="1"/>
  <c r="M927" i="1" a="1"/>
  <c r="M927" i="1" s="1"/>
  <c r="L690" i="1" a="1"/>
  <c r="L690" i="1" s="1"/>
  <c r="M690" i="1" s="1" a="1"/>
  <c r="M690" i="1" s="1"/>
  <c r="L1113" i="1" a="1"/>
  <c r="L1113" i="1" s="1"/>
  <c r="L1041" i="1" a="1"/>
  <c r="L1041" i="1" s="1"/>
  <c r="L969" i="1" a="1"/>
  <c r="L969" i="1" s="1"/>
  <c r="M969" i="1" s="1" a="1"/>
  <c r="M969" i="1" s="1"/>
  <c r="L897" i="1" a="1"/>
  <c r="L897" i="1" s="1"/>
  <c r="L876" i="1" a="1"/>
  <c r="L876" i="1" s="1"/>
  <c r="M876" i="1" s="1" a="1"/>
  <c r="M876" i="1" s="1"/>
  <c r="L825" i="1" a="1"/>
  <c r="L825" i="1" s="1"/>
  <c r="M825" i="1" s="1" a="1"/>
  <c r="M825" i="1" s="1"/>
  <c r="L804" i="1" a="1"/>
  <c r="L804" i="1" s="1"/>
  <c r="L753" i="1" a="1"/>
  <c r="L753" i="1" s="1"/>
  <c r="M753" i="1" s="1" a="1"/>
  <c r="M753" i="1" s="1"/>
  <c r="L732" i="1" a="1"/>
  <c r="L732" i="1" s="1"/>
  <c r="M732" i="1" s="1" a="1"/>
  <c r="M732" i="1" s="1"/>
  <c r="M1122" i="1" a="1"/>
  <c r="M1122" i="1" s="1"/>
  <c r="M1101" i="1" a="1"/>
  <c r="M1101" i="1" s="1"/>
  <c r="M1050" i="1" a="1"/>
  <c r="M1050" i="1" s="1"/>
  <c r="M1029" i="1" a="1"/>
  <c r="M1029" i="1" s="1"/>
  <c r="M978" i="1" a="1"/>
  <c r="M978" i="1" s="1"/>
  <c r="M957" i="1" a="1"/>
  <c r="M957" i="1" s="1"/>
  <c r="L699" i="1" a="1"/>
  <c r="L699" i="1" s="1"/>
  <c r="M699" i="1" s="1" a="1"/>
  <c r="M699" i="1" s="1"/>
  <c r="L906" i="1" a="1"/>
  <c r="L906" i="1" s="1"/>
  <c r="L855" i="1" a="1"/>
  <c r="L855" i="1" s="1"/>
  <c r="M855" i="1" s="1" a="1"/>
  <c r="M855" i="1" s="1"/>
  <c r="L834" i="1" a="1"/>
  <c r="L834" i="1" s="1"/>
  <c r="L783" i="1" a="1"/>
  <c r="L783" i="1" s="1"/>
  <c r="L762" i="1" a="1"/>
  <c r="L762" i="1" s="1"/>
  <c r="M762" i="1" s="1" a="1"/>
  <c r="M762" i="1" s="1"/>
  <c r="M1131" i="1" a="1"/>
  <c r="M1131" i="1" s="1"/>
  <c r="M1080" i="1" a="1"/>
  <c r="M1080" i="1" s="1"/>
  <c r="M1059" i="1" a="1"/>
  <c r="M1059" i="1" s="1"/>
  <c r="M1008" i="1" a="1"/>
  <c r="M1008" i="1" s="1"/>
  <c r="M987" i="1" a="1"/>
  <c r="M987" i="1" s="1"/>
  <c r="M936" i="1" a="1"/>
  <c r="M936" i="1" s="1"/>
  <c r="M915" i="1" a="1"/>
  <c r="M915" i="1" s="1"/>
  <c r="L708" i="1" a="1"/>
  <c r="L708" i="1" s="1"/>
  <c r="M708" i="1" s="1" a="1"/>
  <c r="M708" i="1" s="1"/>
  <c r="L885" i="1" a="1"/>
  <c r="L885" i="1" s="1"/>
  <c r="M885" i="1" s="1" a="1"/>
  <c r="M885" i="1" s="1"/>
  <c r="L864" i="1" a="1"/>
  <c r="L864" i="1" s="1"/>
  <c r="M864" i="1" s="1" a="1"/>
  <c r="M864" i="1" s="1"/>
  <c r="L813" i="1" a="1"/>
  <c r="L813" i="1" s="1"/>
  <c r="L792" i="1" a="1"/>
  <c r="L792" i="1" s="1"/>
  <c r="L741" i="1" a="1"/>
  <c r="L741" i="1" s="1"/>
  <c r="M741" i="1" s="1" a="1"/>
  <c r="M741" i="1" s="1"/>
  <c r="L720" i="1" a="1"/>
  <c r="L720" i="1" s="1"/>
  <c r="M720" i="1" s="1" a="1"/>
  <c r="M720" i="1" s="1"/>
  <c r="M711" i="1" a="1"/>
  <c r="M711" i="1" s="1"/>
  <c r="M1110" i="1" a="1"/>
  <c r="M1110" i="1" s="1"/>
  <c r="M1089" i="1" a="1"/>
  <c r="M1089" i="1" s="1"/>
  <c r="M1038" i="1" a="1"/>
  <c r="M1038" i="1" s="1"/>
  <c r="M1017" i="1" a="1"/>
  <c r="M1017" i="1" s="1"/>
  <c r="M966" i="1" a="1"/>
  <c r="M966" i="1" s="1"/>
  <c r="M945" i="1" a="1"/>
  <c r="M945" i="1" s="1"/>
  <c r="L714" i="1" a="1"/>
  <c r="L714" i="1" s="1"/>
  <c r="M714" i="1" s="1" a="1"/>
  <c r="M714" i="1" s="1"/>
  <c r="L894" i="1" a="1"/>
  <c r="L894" i="1" s="1"/>
  <c r="M894" i="1" s="1" a="1"/>
  <c r="M894" i="1" s="1"/>
  <c r="L843" i="1" a="1"/>
  <c r="L843" i="1" s="1"/>
  <c r="L822" i="1" a="1"/>
  <c r="L822" i="1" s="1"/>
  <c r="M822" i="1" s="1" a="1"/>
  <c r="M822" i="1" s="1"/>
  <c r="L771" i="1" a="1"/>
  <c r="L771" i="1" s="1"/>
  <c r="M771" i="1" s="1" a="1"/>
  <c r="M771" i="1" s="1"/>
  <c r="L750" i="1" a="1"/>
  <c r="L750" i="1" s="1"/>
  <c r="M750" i="1" s="1" a="1"/>
  <c r="M750" i="1" s="1"/>
  <c r="M1140" i="1" a="1"/>
  <c r="M1140" i="1" s="1"/>
  <c r="M1119" i="1" a="1"/>
  <c r="M1119" i="1" s="1"/>
  <c r="M1068" i="1" a="1"/>
  <c r="M1068" i="1" s="1"/>
  <c r="M1047" i="1" a="1"/>
  <c r="M1047" i="1" s="1"/>
  <c r="M996" i="1" a="1"/>
  <c r="M996" i="1" s="1"/>
  <c r="M975" i="1" a="1"/>
  <c r="M975" i="1" s="1"/>
  <c r="M924" i="1" a="1"/>
  <c r="M924" i="1" s="1"/>
  <c r="L696" i="1" a="1"/>
  <c r="L696" i="1" s="1"/>
  <c r="M696" i="1" s="1" a="1"/>
  <c r="M696" i="1" s="1"/>
  <c r="L873" i="1" a="1"/>
  <c r="L873" i="1" s="1"/>
  <c r="M873" i="1" s="1" a="1"/>
  <c r="M873" i="1" s="1"/>
  <c r="L852" i="1" a="1"/>
  <c r="L852" i="1" s="1"/>
  <c r="M852" i="1" s="1" a="1"/>
  <c r="M852" i="1" s="1"/>
  <c r="L801" i="1" a="1"/>
  <c r="L801" i="1" s="1"/>
  <c r="L780" i="1" a="1"/>
  <c r="L780" i="1" s="1"/>
  <c r="M780" i="1" s="1" a="1"/>
  <c r="M780" i="1" s="1"/>
  <c r="L729" i="1" a="1"/>
  <c r="L729" i="1" s="1"/>
  <c r="M729" i="1" s="1" a="1"/>
  <c r="M729" i="1" s="1"/>
  <c r="M1098" i="1" a="1"/>
  <c r="M1098" i="1" s="1"/>
  <c r="M1077" i="1" a="1"/>
  <c r="M1077" i="1" s="1"/>
  <c r="M1026" i="1" a="1"/>
  <c r="M1026" i="1" s="1"/>
  <c r="M1005" i="1" a="1"/>
  <c r="M1005" i="1" s="1"/>
  <c r="M954" i="1" a="1"/>
  <c r="M954" i="1" s="1"/>
  <c r="M933" i="1" a="1"/>
  <c r="M933" i="1" s="1"/>
  <c r="L903" i="1" a="1"/>
  <c r="L903" i="1" s="1"/>
  <c r="L882" i="1" a="1"/>
  <c r="L882" i="1" s="1"/>
  <c r="M882" i="1" s="1" a="1"/>
  <c r="M882" i="1" s="1"/>
  <c r="L831" i="1" a="1"/>
  <c r="L831" i="1" s="1"/>
  <c r="L810" i="1" a="1"/>
  <c r="L810" i="1" s="1"/>
  <c r="L759" i="1" a="1"/>
  <c r="L759" i="1" s="1"/>
  <c r="M759" i="1" s="1" a="1"/>
  <c r="M759" i="1" s="1"/>
  <c r="L738" i="1" a="1"/>
  <c r="L738" i="1" s="1"/>
  <c r="M738" i="1" s="1" a="1"/>
  <c r="M738" i="1" s="1"/>
  <c r="M1128" i="1" a="1"/>
  <c r="M1128" i="1" s="1"/>
  <c r="M1107" i="1" a="1"/>
  <c r="M1107" i="1" s="1"/>
  <c r="M1056" i="1" a="1"/>
  <c r="M1056" i="1" s="1"/>
  <c r="M1035" i="1" a="1"/>
  <c r="M1035" i="1" s="1"/>
  <c r="M984" i="1" a="1"/>
  <c r="M984" i="1" s="1"/>
  <c r="M963" i="1" a="1"/>
  <c r="M963" i="1" s="1"/>
  <c r="M912" i="1" a="1"/>
  <c r="M912" i="1" s="1"/>
  <c r="L705" i="1" a="1"/>
  <c r="L705" i="1" s="1"/>
  <c r="M705" i="1" s="1" a="1"/>
  <c r="M705" i="1" s="1"/>
  <c r="L861" i="1" a="1"/>
  <c r="L861" i="1" s="1"/>
  <c r="M861" i="1" s="1" a="1"/>
  <c r="M861" i="1" s="1"/>
  <c r="L840" i="1" a="1"/>
  <c r="L840" i="1" s="1"/>
  <c r="L789" i="1" a="1"/>
  <c r="L789" i="1" s="1"/>
  <c r="L768" i="1" a="1"/>
  <c r="L768" i="1" s="1"/>
  <c r="M768" i="1" s="1" a="1"/>
  <c r="M768" i="1" s="1"/>
  <c r="M1137" i="1" a="1"/>
  <c r="M1137" i="1" s="1"/>
  <c r="M1086" i="1" a="1"/>
  <c r="M1086" i="1" s="1"/>
  <c r="M1065" i="1" a="1"/>
  <c r="M1065" i="1" s="1"/>
  <c r="M1014" i="1" a="1"/>
  <c r="M1014" i="1" s="1"/>
  <c r="M993" i="1" a="1"/>
  <c r="M993" i="1" s="1"/>
  <c r="M942" i="1" a="1"/>
  <c r="M942" i="1" s="1"/>
  <c r="M921" i="1" a="1"/>
  <c r="M921" i="1" s="1"/>
  <c r="L891" i="1" a="1"/>
  <c r="L891" i="1" s="1"/>
  <c r="M891" i="1" s="1" a="1"/>
  <c r="M891" i="1" s="1"/>
  <c r="L870" i="1" a="1"/>
  <c r="L870" i="1" s="1"/>
  <c r="M870" i="1" s="1" a="1"/>
  <c r="M870" i="1" s="1"/>
  <c r="L819" i="1" a="1"/>
  <c r="L819" i="1" s="1"/>
  <c r="M819" i="1" s="1" a="1"/>
  <c r="M819" i="1" s="1"/>
  <c r="L798" i="1" a="1"/>
  <c r="L798" i="1" s="1"/>
  <c r="L747" i="1" a="1"/>
  <c r="L747" i="1" s="1"/>
  <c r="M747" i="1" s="1" a="1"/>
  <c r="M747" i="1" s="1"/>
  <c r="L726" i="1" a="1"/>
  <c r="L726" i="1" s="1"/>
  <c r="M726" i="1" s="1" a="1"/>
  <c r="M726" i="1" s="1"/>
  <c r="M1116" i="1" a="1"/>
  <c r="M1116" i="1" s="1"/>
  <c r="M1095" i="1" a="1"/>
  <c r="M1095" i="1" s="1"/>
  <c r="M1044" i="1" a="1"/>
  <c r="M1044" i="1" s="1"/>
  <c r="M1023" i="1" a="1"/>
  <c r="M1023" i="1" s="1"/>
  <c r="M972" i="1" a="1"/>
  <c r="M972" i="1" s="1"/>
  <c r="M951" i="1" a="1"/>
  <c r="M951" i="1" s="1"/>
  <c r="L900" i="1" a="1"/>
  <c r="L900" i="1" s="1"/>
  <c r="L849" i="1" a="1"/>
  <c r="L849" i="1" s="1"/>
  <c r="M849" i="1" s="1" a="1"/>
  <c r="M849" i="1" s="1"/>
  <c r="L828" i="1" a="1"/>
  <c r="L828" i="1" s="1"/>
  <c r="L777" i="1" a="1"/>
  <c r="L777" i="1" s="1"/>
  <c r="M777" i="1" s="1" a="1"/>
  <c r="M777" i="1" s="1"/>
  <c r="L756" i="1" a="1"/>
  <c r="L756" i="1" s="1"/>
  <c r="M756" i="1" s="1" a="1"/>
  <c r="M756" i="1" s="1"/>
  <c r="M1146" i="1" a="1"/>
  <c r="M1146" i="1" s="1"/>
  <c r="M1125" i="1" a="1"/>
  <c r="M1125" i="1" s="1"/>
  <c r="M1074" i="1" a="1"/>
  <c r="M1074" i="1" s="1"/>
  <c r="M1053" i="1" a="1"/>
  <c r="M1053" i="1" s="1"/>
  <c r="M1002" i="1" a="1"/>
  <c r="M1002" i="1" s="1"/>
  <c r="M981" i="1" a="1"/>
  <c r="M981" i="1" s="1"/>
  <c r="M930" i="1" a="1"/>
  <c r="M930" i="1" s="1"/>
  <c r="M909" i="1" a="1"/>
  <c r="M909" i="1" s="1"/>
  <c r="L693" i="1" a="1"/>
  <c r="L693" i="1" s="1"/>
  <c r="M693" i="1" s="1" a="1"/>
  <c r="M693" i="1" s="1"/>
  <c r="L879" i="1" a="1"/>
  <c r="L879" i="1" s="1"/>
  <c r="M879" i="1" s="1" a="1"/>
  <c r="M879" i="1" s="1"/>
  <c r="L858" i="1" a="1"/>
  <c r="L858" i="1" s="1"/>
  <c r="M858" i="1" s="1" a="1"/>
  <c r="M858" i="1" s="1"/>
  <c r="L807" i="1" a="1"/>
  <c r="L807" i="1" s="1"/>
  <c r="L786" i="1" a="1"/>
  <c r="L786" i="1" s="1"/>
  <c r="L735" i="1" a="1"/>
  <c r="L735" i="1" s="1"/>
  <c r="M735" i="1" s="1" a="1"/>
  <c r="M735" i="1" s="1"/>
  <c r="M1104" i="1" a="1"/>
  <c r="M1104" i="1" s="1"/>
  <c r="M1032" i="1" a="1"/>
  <c r="M1032" i="1" s="1"/>
  <c r="M960" i="1" a="1"/>
  <c r="M960" i="1" s="1"/>
  <c r="G185" i="1" a="1"/>
  <c r="G185" i="1" s="1"/>
  <c r="G149" i="1" a="1"/>
  <c r="G149" i="1" s="1"/>
  <c r="G113" i="1" a="1"/>
  <c r="G113" i="1" s="1"/>
  <c r="G75" i="1" a="1"/>
  <c r="G75" i="1" s="1"/>
  <c r="G76" i="1" s="1" a="1"/>
  <c r="G76" i="1" s="1"/>
  <c r="G77" i="1" s="1" a="1"/>
  <c r="G77" i="1" s="1"/>
  <c r="G41" i="1" a="1"/>
  <c r="G41" i="1" s="1"/>
  <c r="G543" i="1" a="1"/>
  <c r="G543" i="1" s="1"/>
  <c r="G544" i="1" s="1" a="1"/>
  <c r="G544" i="1" s="1"/>
  <c r="G545" i="1" s="1" a="1"/>
  <c r="G545" i="1" s="1"/>
  <c r="G507" i="1" a="1"/>
  <c r="G507" i="1" s="1"/>
  <c r="G508" i="1" s="1" a="1"/>
  <c r="G508" i="1" s="1"/>
  <c r="G509" i="1" s="1" a="1"/>
  <c r="G509" i="1" s="1"/>
  <c r="G471" i="1" a="1"/>
  <c r="G471" i="1" s="1"/>
  <c r="G472" i="1" s="1" a="1"/>
  <c r="G472" i="1" s="1"/>
  <c r="G473" i="1" s="1" a="1"/>
  <c r="G473" i="1" s="1"/>
  <c r="G435" i="1" a="1"/>
  <c r="G435" i="1" s="1"/>
  <c r="G436" i="1" s="1" a="1"/>
  <c r="G436" i="1" s="1"/>
  <c r="G437" i="1" s="1" a="1"/>
  <c r="G437" i="1" s="1"/>
  <c r="G399" i="1" a="1"/>
  <c r="G399" i="1" s="1"/>
  <c r="G400" i="1" s="1" a="1"/>
  <c r="G400" i="1" s="1"/>
  <c r="G401" i="1" s="1" a="1"/>
  <c r="G401" i="1" s="1"/>
  <c r="G243" i="1" a="1"/>
  <c r="G243" i="1" s="1"/>
  <c r="G244" i="1" s="1" a="1"/>
  <c r="G244" i="1" s="1"/>
  <c r="G245" i="1" s="1" a="1"/>
  <c r="G245" i="1" s="1"/>
  <c r="G246" i="1" s="1" a="1"/>
  <c r="G246" i="1" s="1"/>
  <c r="G247" i="1" s="1" a="1"/>
  <c r="G247" i="1" s="1"/>
  <c r="G248" i="1" s="1" a="1"/>
  <c r="G248" i="1" s="1"/>
  <c r="G207" i="1" a="1"/>
  <c r="G207" i="1" s="1"/>
  <c r="G208" i="1" s="1" a="1"/>
  <c r="G208" i="1" s="1"/>
  <c r="G209" i="1" s="1" a="1"/>
  <c r="G209" i="1" s="1"/>
  <c r="G210" i="1" s="1" a="1"/>
  <c r="G210" i="1" s="1"/>
  <c r="G211" i="1" s="1" a="1"/>
  <c r="G211" i="1" s="1"/>
  <c r="G212" i="1" s="1" a="1"/>
  <c r="G212" i="1" s="1"/>
  <c r="G171" i="1" a="1"/>
  <c r="G171" i="1" s="1"/>
  <c r="G172" i="1" s="1" a="1"/>
  <c r="G172" i="1" s="1"/>
  <c r="G173" i="1" s="1" a="1"/>
  <c r="G173" i="1" s="1"/>
  <c r="G174" i="1" s="1" a="1"/>
  <c r="G174" i="1" s="1"/>
  <c r="G175" i="1" s="1" a="1"/>
  <c r="G175" i="1" s="1"/>
  <c r="G176" i="1" s="1" a="1"/>
  <c r="G176" i="1" s="1"/>
  <c r="G135" i="1" a="1"/>
  <c r="G135" i="1" s="1"/>
  <c r="G136" i="1" s="1" a="1"/>
  <c r="G136" i="1" s="1"/>
  <c r="G137" i="1" s="1" a="1"/>
  <c r="G137" i="1" s="1"/>
  <c r="G138" i="1" s="1" a="1"/>
  <c r="G138" i="1" s="1"/>
  <c r="G139" i="1" s="1" a="1"/>
  <c r="G139" i="1" s="1"/>
  <c r="G140" i="1" s="1" a="1"/>
  <c r="G140" i="1" s="1"/>
  <c r="G99" i="1" a="1"/>
  <c r="G99" i="1" s="1"/>
  <c r="G100" i="1" s="1" a="1"/>
  <c r="G100" i="1" s="1"/>
  <c r="G101" i="1" s="1" a="1"/>
  <c r="G101" i="1" s="1"/>
  <c r="G102" i="1" s="1" a="1"/>
  <c r="G102" i="1" s="1"/>
  <c r="G103" i="1" s="1" a="1"/>
  <c r="G103" i="1" s="1"/>
  <c r="G104" i="1" s="1" a="1"/>
  <c r="G104" i="1" s="1"/>
  <c r="G63" i="1" a="1"/>
  <c r="G63" i="1" s="1"/>
  <c r="G64" i="1" s="1" a="1"/>
  <c r="G64" i="1" s="1"/>
  <c r="G65" i="1" s="1" a="1"/>
  <c r="G65" i="1" s="1"/>
  <c r="G66" i="1" s="1" a="1"/>
  <c r="G66" i="1" s="1"/>
  <c r="G67" i="1" s="1" a="1"/>
  <c r="G67" i="1" s="1"/>
  <c r="G68" i="1" s="1" a="1"/>
  <c r="G68" i="1" s="1"/>
  <c r="G567" i="1" a="1"/>
  <c r="G567" i="1" s="1"/>
  <c r="G568" i="1" s="1" a="1"/>
  <c r="G568" i="1" s="1"/>
  <c r="G569" i="1" s="1" a="1"/>
  <c r="G569" i="1" s="1"/>
  <c r="G570" i="1" s="1" a="1"/>
  <c r="G570" i="1" s="1"/>
  <c r="G571" i="1" s="1" a="1"/>
  <c r="G571" i="1" s="1"/>
  <c r="G572" i="1" s="1" a="1"/>
  <c r="G572" i="1" s="1"/>
  <c r="G531" i="1" a="1"/>
  <c r="G531" i="1" s="1"/>
  <c r="G532" i="1" s="1" a="1"/>
  <c r="G532" i="1" s="1"/>
  <c r="G533" i="1" s="1" a="1"/>
  <c r="G533" i="1" s="1"/>
  <c r="G534" i="1" s="1" a="1"/>
  <c r="G534" i="1" s="1"/>
  <c r="G535" i="1" s="1" a="1"/>
  <c r="G535" i="1" s="1"/>
  <c r="G536" i="1" s="1" a="1"/>
  <c r="G536" i="1" s="1"/>
  <c r="G495" i="1" a="1"/>
  <c r="G495" i="1" s="1"/>
  <c r="G496" i="1" s="1" a="1"/>
  <c r="G496" i="1" s="1"/>
  <c r="G497" i="1" s="1" a="1"/>
  <c r="G497" i="1" s="1"/>
  <c r="G498" i="1" s="1" a="1"/>
  <c r="G498" i="1" s="1"/>
  <c r="G499" i="1" s="1" a="1"/>
  <c r="G499" i="1" s="1"/>
  <c r="G500" i="1" s="1" a="1"/>
  <c r="G500" i="1" s="1"/>
  <c r="G459" i="1" a="1"/>
  <c r="G459" i="1" s="1"/>
  <c r="G460" i="1" s="1" a="1"/>
  <c r="G460" i="1" s="1"/>
  <c r="G461" i="1" s="1" a="1"/>
  <c r="G461" i="1" s="1"/>
  <c r="G462" i="1" s="1" a="1"/>
  <c r="G462" i="1" s="1"/>
  <c r="G463" i="1" s="1" a="1"/>
  <c r="G463" i="1" s="1"/>
  <c r="G464" i="1" s="1" a="1"/>
  <c r="G464" i="1" s="1"/>
  <c r="G423" i="1" a="1"/>
  <c r="G423" i="1" s="1"/>
  <c r="G424" i="1" s="1" a="1"/>
  <c r="G424" i="1" s="1"/>
  <c r="G425" i="1" s="1" a="1"/>
  <c r="G425" i="1" s="1"/>
  <c r="G426" i="1" s="1" a="1"/>
  <c r="G426" i="1" s="1"/>
  <c r="G427" i="1" s="1" a="1"/>
  <c r="G427" i="1" s="1"/>
  <c r="G428" i="1" s="1" a="1"/>
  <c r="G428" i="1" s="1"/>
  <c r="G387" i="1" a="1"/>
  <c r="G387" i="1" s="1"/>
  <c r="G388" i="1" s="1" a="1"/>
  <c r="G388" i="1" s="1"/>
  <c r="G389" i="1" s="1" a="1"/>
  <c r="G389" i="1" s="1"/>
  <c r="G390" i="1" s="1" a="1"/>
  <c r="G390" i="1" s="1"/>
  <c r="G391" i="1" s="1" a="1"/>
  <c r="G391" i="1" s="1"/>
  <c r="G392" i="1" s="1" a="1"/>
  <c r="G392" i="1" s="1"/>
  <c r="G327" i="1" a="1"/>
  <c r="G327" i="1" s="1"/>
  <c r="G328" i="1" s="1" a="1"/>
  <c r="G328" i="1" s="1"/>
  <c r="G329" i="1" s="1" a="1"/>
  <c r="G329" i="1" s="1"/>
  <c r="G330" i="1" s="1" a="1"/>
  <c r="G330" i="1" s="1"/>
  <c r="G331" i="1" s="1" a="1"/>
  <c r="G331" i="1" s="1"/>
  <c r="G332" i="1" s="1" a="1"/>
  <c r="G332" i="1" s="1"/>
  <c r="G333" i="1" s="1" a="1"/>
  <c r="G333" i="1" s="1"/>
  <c r="G334" i="1" s="1" a="1"/>
  <c r="G334" i="1" s="1"/>
  <c r="G335" i="1" s="1" a="1"/>
  <c r="G335" i="1" s="1"/>
  <c r="G336" i="1" s="1" a="1"/>
  <c r="G336" i="1" s="1"/>
  <c r="G317" i="1" a="1"/>
  <c r="G317" i="1" s="1"/>
  <c r="G318" i="1" s="1" a="1"/>
  <c r="G318" i="1" s="1"/>
  <c r="G319" i="1" s="1" a="1"/>
  <c r="G319" i="1" s="1"/>
  <c r="G320" i="1" s="1" a="1"/>
  <c r="G320" i="1" s="1"/>
  <c r="G321" i="1" s="1" a="1"/>
  <c r="G321" i="1" s="1"/>
  <c r="G322" i="1" s="1" a="1"/>
  <c r="G322" i="1" s="1"/>
  <c r="G377" i="1" a="1"/>
  <c r="G377" i="1" s="1"/>
  <c r="G378" i="1" s="1" a="1"/>
  <c r="G378" i="1" s="1"/>
  <c r="G31" i="1" a="1"/>
  <c r="G31" i="1" s="1"/>
  <c r="G32" i="1" s="1" a="1"/>
  <c r="G32" i="1" s="1"/>
  <c r="I6" i="1"/>
  <c r="J6" i="1" s="1" a="1"/>
  <c r="J6" i="1" s="1"/>
  <c r="N6" i="1" s="1"/>
  <c r="I42" i="1"/>
  <c r="J42" i="1" s="1" a="1"/>
  <c r="J42" i="1" s="1"/>
  <c r="I8" i="1"/>
  <c r="J8" i="1" s="1" a="1"/>
  <c r="J8" i="1" s="1"/>
  <c r="N8" i="1" s="1"/>
  <c r="I7" i="1"/>
  <c r="I53" i="1"/>
  <c r="J53" i="1" s="1" a="1"/>
  <c r="J53" i="1" s="1"/>
  <c r="N53" i="1" s="1"/>
  <c r="I476" i="1"/>
  <c r="J476" i="1" s="1" a="1"/>
  <c r="J476" i="1" s="1"/>
  <c r="N476" i="1" s="1"/>
  <c r="I51" i="1"/>
  <c r="J51" i="1" s="1" a="1"/>
  <c r="J51" i="1" s="1"/>
  <c r="N51" i="1" s="1"/>
  <c r="I116" i="1"/>
  <c r="J116" i="1" s="1" a="1"/>
  <c r="J116" i="1" s="1"/>
  <c r="O6" i="1"/>
  <c r="K6" i="1"/>
  <c r="L6" i="1" s="1"/>
  <c r="M6" i="1" a="1"/>
  <c r="M6" i="1" s="1"/>
  <c r="M8" i="1" a="1"/>
  <c r="M8" i="1" s="1"/>
  <c r="I538" i="1"/>
  <c r="J538" i="1" s="1" a="1"/>
  <c r="J538" i="1" s="1"/>
  <c r="I394" i="1"/>
  <c r="J394" i="1" s="1" a="1"/>
  <c r="J394" i="1" s="1"/>
  <c r="I381" i="1"/>
  <c r="J381" i="1" s="1" a="1"/>
  <c r="J381" i="1" s="1"/>
  <c r="N381" i="1" s="1"/>
  <c r="I80" i="1"/>
  <c r="J80" i="1" s="1" a="1"/>
  <c r="J80" i="1" s="1"/>
  <c r="I17" i="1"/>
  <c r="J17" i="1" s="1" a="1"/>
  <c r="J17" i="1" s="1"/>
  <c r="N17" i="1" s="1"/>
  <c r="I456" i="1"/>
  <c r="J456" i="1" s="1" a="1"/>
  <c r="J456" i="1" s="1"/>
  <c r="I380" i="1"/>
  <c r="J380" i="1" s="1" a="1"/>
  <c r="J380" i="1" s="1"/>
  <c r="N380" i="1" s="1"/>
  <c r="I79" i="1"/>
  <c r="J79" i="1" s="1" a="1"/>
  <c r="J79" i="1" s="1"/>
  <c r="N79" i="1" s="1"/>
  <c r="I15" i="1"/>
  <c r="J15" i="1" s="1" a="1"/>
  <c r="J15" i="1" s="1"/>
  <c r="N15" i="1" s="1"/>
  <c r="I440" i="1"/>
  <c r="J440" i="1" s="1" a="1"/>
  <c r="J440" i="1" s="1"/>
  <c r="I502" i="1"/>
  <c r="J502" i="1" s="1" a="1"/>
  <c r="J502" i="1" s="1"/>
  <c r="K502" i="1" s="1"/>
  <c r="L502" i="1" s="1"/>
  <c r="I260" i="1"/>
  <c r="J260" i="1" s="1" a="1"/>
  <c r="J260" i="1" s="1"/>
  <c r="I60" i="1"/>
  <c r="J60" i="1" s="1" a="1"/>
  <c r="J60" i="1" s="1"/>
  <c r="I564" i="1"/>
  <c r="J564" i="1" s="1" a="1"/>
  <c r="J564" i="1" s="1"/>
  <c r="I420" i="1"/>
  <c r="J420" i="1" s="1" a="1"/>
  <c r="J420" i="1" s="1"/>
  <c r="N420" i="1" s="1"/>
  <c r="I240" i="1"/>
  <c r="J240" i="1" s="1" a="1"/>
  <c r="J240" i="1" s="1"/>
  <c r="N240" i="1" s="1"/>
  <c r="I548" i="1"/>
  <c r="J548" i="1" s="1" a="1"/>
  <c r="J548" i="1" s="1"/>
  <c r="N548" i="1" s="1"/>
  <c r="I404" i="1"/>
  <c r="J404" i="1" s="1" a="1"/>
  <c r="J404" i="1" s="1"/>
  <c r="I224" i="1"/>
  <c r="J224" i="1" s="1" a="1"/>
  <c r="J224" i="1" s="1"/>
  <c r="N224" i="1" s="1"/>
  <c r="I466" i="1"/>
  <c r="J466" i="1" s="1" a="1"/>
  <c r="J466" i="1" s="1"/>
  <c r="N466" i="1" s="1"/>
  <c r="I204" i="1"/>
  <c r="J204" i="1" s="1" a="1"/>
  <c r="J204" i="1" s="1"/>
  <c r="I528" i="1"/>
  <c r="J528" i="1" s="1" a="1"/>
  <c r="J528" i="1" s="1"/>
  <c r="N528" i="1" s="1"/>
  <c r="I188" i="1"/>
  <c r="J188" i="1" s="1" a="1"/>
  <c r="J188" i="1" s="1"/>
  <c r="I512" i="1"/>
  <c r="J512" i="1" s="1" a="1"/>
  <c r="J512" i="1" s="1"/>
  <c r="I168" i="1"/>
  <c r="J168" i="1" s="1" a="1"/>
  <c r="J168" i="1" s="1"/>
  <c r="N168" i="1" s="1"/>
  <c r="I71" i="1"/>
  <c r="J71" i="1" s="1" a="1"/>
  <c r="J71" i="1" s="1"/>
  <c r="I430" i="1"/>
  <c r="J430" i="1" s="1" a="1"/>
  <c r="J430" i="1" s="1"/>
  <c r="N430" i="1" s="1"/>
  <c r="I152" i="1"/>
  <c r="J152" i="1" s="1" a="1"/>
  <c r="J152" i="1" s="1"/>
  <c r="N152" i="1" s="1"/>
  <c r="I492" i="1"/>
  <c r="J492" i="1" s="1" a="1"/>
  <c r="J492" i="1" s="1"/>
  <c r="N492" i="1" s="1"/>
  <c r="I324" i="1"/>
  <c r="J324" i="1" s="1" a="1"/>
  <c r="J324" i="1" s="1"/>
  <c r="I310" i="1"/>
  <c r="J310" i="1" s="1" a="1"/>
  <c r="J310" i="1" s="1"/>
  <c r="I297" i="1"/>
  <c r="J297" i="1" s="1" a="1"/>
  <c r="J297" i="1" s="1"/>
  <c r="N297" i="1" s="1"/>
  <c r="I132" i="1"/>
  <c r="J132" i="1" s="1" a="1"/>
  <c r="J132" i="1" s="1"/>
  <c r="N132" i="1" s="1"/>
  <c r="O51" i="1"/>
  <c r="K51" i="1"/>
  <c r="L51" i="1" s="1"/>
  <c r="M60" i="1" a="1"/>
  <c r="M60" i="1" s="1"/>
  <c r="I43" i="1"/>
  <c r="J43" i="1" s="1" a="1"/>
  <c r="J43" i="1" s="1"/>
  <c r="N43" i="1" s="1"/>
  <c r="I411" i="1"/>
  <c r="J411" i="1" s="1" a="1"/>
  <c r="J411" i="1" s="1"/>
  <c r="N411" i="1" s="1"/>
  <c r="I114" i="1"/>
  <c r="J114" i="1" s="1" a="1"/>
  <c r="J114" i="1" s="1"/>
  <c r="N114" i="1" s="1"/>
  <c r="J7" i="1" a="1"/>
  <c r="J7" i="1" s="1"/>
  <c r="N7" i="1" s="1"/>
  <c r="I25" i="1"/>
  <c r="J25" i="1" s="1" a="1"/>
  <c r="J25" i="1" s="1"/>
  <c r="N25" i="1" s="1"/>
  <c r="I555" i="1"/>
  <c r="J555" i="1" s="1" a="1"/>
  <c r="J555" i="1" s="1"/>
  <c r="N555" i="1" s="1"/>
  <c r="I519" i="1"/>
  <c r="J519" i="1" s="1" a="1"/>
  <c r="J519" i="1" s="1"/>
  <c r="N519" i="1" s="1"/>
  <c r="I483" i="1"/>
  <c r="J483" i="1" s="1" a="1"/>
  <c r="J483" i="1" s="1"/>
  <c r="N483" i="1" s="1"/>
  <c r="I447" i="1"/>
  <c r="J447" i="1" s="1" a="1"/>
  <c r="J447" i="1" s="1"/>
  <c r="N447" i="1" s="1"/>
  <c r="I365" i="1"/>
  <c r="J365" i="1" s="1" a="1"/>
  <c r="J365" i="1" s="1"/>
  <c r="N365" i="1" s="1"/>
  <c r="I309" i="1"/>
  <c r="J309" i="1" s="1" a="1"/>
  <c r="J309" i="1" s="1"/>
  <c r="N309" i="1" s="1"/>
  <c r="I258" i="1"/>
  <c r="J258" i="1" s="1" a="1"/>
  <c r="J258" i="1" s="1"/>
  <c r="N258" i="1" s="1"/>
  <c r="I222" i="1"/>
  <c r="J222" i="1" s="1" a="1"/>
  <c r="J222" i="1" s="1"/>
  <c r="N222" i="1" s="1"/>
  <c r="I186" i="1"/>
  <c r="J186" i="1" s="1" a="1"/>
  <c r="J186" i="1" s="1"/>
  <c r="N186" i="1" s="1"/>
  <c r="I150" i="1"/>
  <c r="J150" i="1" s="1" a="1"/>
  <c r="J150" i="1" s="1"/>
  <c r="N150" i="1" s="1"/>
  <c r="I78" i="1"/>
  <c r="J78" i="1" s="1" a="1"/>
  <c r="J78" i="1" s="1"/>
  <c r="N78" i="1" s="1"/>
  <c r="M24" i="1" a="1"/>
  <c r="M24" i="1" s="1"/>
  <c r="M548" i="1" a="1"/>
  <c r="M548" i="1" s="1"/>
  <c r="M512" i="1" a="1"/>
  <c r="M512" i="1" s="1"/>
  <c r="M476" i="1" a="1"/>
  <c r="M476" i="1" s="1"/>
  <c r="M440" i="1" a="1"/>
  <c r="M440" i="1" s="1"/>
  <c r="M404" i="1" a="1"/>
  <c r="M404" i="1" s="1"/>
  <c r="M353" i="1" a="1"/>
  <c r="M353" i="1" s="1"/>
  <c r="M297" i="1" a="1"/>
  <c r="M297" i="1" s="1"/>
  <c r="M251" i="1" a="1"/>
  <c r="M251" i="1" s="1"/>
  <c r="M215" i="1" a="1"/>
  <c r="M215" i="1" s="1"/>
  <c r="M179" i="1" a="1"/>
  <c r="M179" i="1" s="1"/>
  <c r="M143" i="1" a="1"/>
  <c r="M143" i="1" s="1"/>
  <c r="M107" i="1" a="1"/>
  <c r="M107" i="1" s="1"/>
  <c r="M71" i="1" a="1"/>
  <c r="M71" i="1" s="1"/>
  <c r="I539" i="1"/>
  <c r="I503" i="1"/>
  <c r="J503" i="1" s="1" a="1"/>
  <c r="J503" i="1" s="1"/>
  <c r="N503" i="1" s="1"/>
  <c r="I467" i="1"/>
  <c r="I431" i="1"/>
  <c r="J431" i="1" s="1" a="1"/>
  <c r="J431" i="1" s="1"/>
  <c r="N431" i="1" s="1"/>
  <c r="I395" i="1"/>
  <c r="I323" i="1"/>
  <c r="J323" i="1" s="1" a="1"/>
  <c r="J323" i="1" s="1"/>
  <c r="N323" i="1" s="1"/>
  <c r="I311" i="1"/>
  <c r="J311" i="1" s="1" a="1"/>
  <c r="J311" i="1" s="1"/>
  <c r="N311" i="1" s="1"/>
  <c r="I251" i="1"/>
  <c r="J251" i="1" s="1" a="1"/>
  <c r="J251" i="1" s="1"/>
  <c r="N251" i="1" s="1"/>
  <c r="I215" i="1"/>
  <c r="J215" i="1" s="1" a="1"/>
  <c r="J215" i="1" s="1"/>
  <c r="N215" i="1" s="1"/>
  <c r="I179" i="1"/>
  <c r="J179" i="1" s="1" a="1"/>
  <c r="J179" i="1" s="1"/>
  <c r="N179" i="1" s="1"/>
  <c r="I143" i="1"/>
  <c r="J143" i="1" s="1" a="1"/>
  <c r="J143" i="1" s="1"/>
  <c r="N143" i="1" s="1"/>
  <c r="I107" i="1"/>
  <c r="J107" i="1" s="1" a="1"/>
  <c r="J107" i="1" s="1"/>
  <c r="N107" i="1" s="1"/>
  <c r="I70" i="1"/>
  <c r="J70" i="1" s="1" a="1"/>
  <c r="J70" i="1" s="1"/>
  <c r="N70" i="1" s="1"/>
  <c r="I44" i="1"/>
  <c r="J44" i="1" s="1" a="1"/>
  <c r="J44" i="1" s="1"/>
  <c r="N44" i="1" s="1"/>
  <c r="M352" i="1" a="1"/>
  <c r="M352" i="1" s="1"/>
  <c r="I214" i="1"/>
  <c r="J214" i="1" s="1" a="1"/>
  <c r="J214" i="1" s="1"/>
  <c r="N214" i="1" s="1"/>
  <c r="I178" i="1"/>
  <c r="J178" i="1" s="1" a="1"/>
  <c r="J178" i="1" s="1"/>
  <c r="N178" i="1" s="1"/>
  <c r="I106" i="1"/>
  <c r="J106" i="1" s="1" a="1"/>
  <c r="J106" i="1" s="1"/>
  <c r="N106" i="1" s="1"/>
  <c r="O380" i="1"/>
  <c r="P380" i="1" s="1"/>
  <c r="M35" i="1" a="1"/>
  <c r="M35" i="1" s="1"/>
  <c r="M546" i="1" a="1"/>
  <c r="M546" i="1" s="1"/>
  <c r="M510" i="1" a="1"/>
  <c r="M510" i="1" s="1"/>
  <c r="M474" i="1" a="1"/>
  <c r="M474" i="1" s="1"/>
  <c r="M438" i="1" a="1"/>
  <c r="M438" i="1" s="1"/>
  <c r="M402" i="1" a="1"/>
  <c r="M402" i="1" s="1"/>
  <c r="M351" i="1" a="1"/>
  <c r="M351" i="1" s="1"/>
  <c r="M295" i="1" a="1"/>
  <c r="M295" i="1" s="1"/>
  <c r="M249" i="1" a="1"/>
  <c r="M249" i="1" s="1"/>
  <c r="M213" i="1" a="1"/>
  <c r="M213" i="1" s="1"/>
  <c r="M177" i="1" a="1"/>
  <c r="M177" i="1" s="1"/>
  <c r="M141" i="1" a="1"/>
  <c r="M141" i="1" s="1"/>
  <c r="I105" i="1"/>
  <c r="J105" i="1" s="1" a="1"/>
  <c r="J105" i="1" s="1"/>
  <c r="N105" i="1" s="1"/>
  <c r="I69" i="1"/>
  <c r="J69" i="1" s="1" a="1"/>
  <c r="J69" i="1" s="1"/>
  <c r="N69" i="1" s="1"/>
  <c r="I537" i="1"/>
  <c r="J537" i="1" s="1" a="1"/>
  <c r="J537" i="1" s="1"/>
  <c r="N537" i="1" s="1"/>
  <c r="I501" i="1"/>
  <c r="J501" i="1" s="1" a="1"/>
  <c r="J501" i="1" s="1"/>
  <c r="N501" i="1" s="1"/>
  <c r="I465" i="1"/>
  <c r="J465" i="1" s="1" a="1"/>
  <c r="J465" i="1" s="1"/>
  <c r="N465" i="1" s="1"/>
  <c r="I429" i="1"/>
  <c r="J429" i="1" s="1" a="1"/>
  <c r="J429" i="1" s="1"/>
  <c r="N429" i="1" s="1"/>
  <c r="I393" i="1"/>
  <c r="J393" i="1" s="1" a="1"/>
  <c r="J393" i="1" s="1"/>
  <c r="N393" i="1" s="1"/>
  <c r="I249" i="1"/>
  <c r="J249" i="1" s="1" a="1"/>
  <c r="J249" i="1" s="1"/>
  <c r="N249" i="1" s="1"/>
  <c r="I213" i="1"/>
  <c r="J213" i="1" s="1" a="1"/>
  <c r="J213" i="1" s="1"/>
  <c r="N213" i="1" s="1"/>
  <c r="I177" i="1"/>
  <c r="J177" i="1" s="1" a="1"/>
  <c r="J177" i="1" s="1"/>
  <c r="N177" i="1" s="1"/>
  <c r="I141" i="1"/>
  <c r="J141" i="1" s="1" a="1"/>
  <c r="J141" i="1" s="1"/>
  <c r="N141" i="1" s="1"/>
  <c r="I16" i="1"/>
  <c r="J16" i="1" s="1" a="1"/>
  <c r="J16" i="1" s="1"/>
  <c r="N16" i="1" s="1"/>
  <c r="M403" i="1" a="1"/>
  <c r="M403" i="1" s="1"/>
  <c r="M70" i="1" a="1"/>
  <c r="M70" i="1" s="1"/>
  <c r="M395" i="1" a="1"/>
  <c r="M395" i="1" s="1"/>
  <c r="I62" i="1"/>
  <c r="J62" i="1" s="1" a="1"/>
  <c r="J62" i="1" s="1"/>
  <c r="N62" i="1" s="1"/>
  <c r="O15" i="1"/>
  <c r="M502" i="1" a="1"/>
  <c r="M502" i="1" s="1"/>
  <c r="M466" i="1" a="1"/>
  <c r="M466" i="1" s="1"/>
  <c r="M430" i="1" a="1"/>
  <c r="M430" i="1" s="1"/>
  <c r="M394" i="1" a="1"/>
  <c r="M394" i="1" s="1"/>
  <c r="M338" i="1" a="1"/>
  <c r="M338" i="1" s="1"/>
  <c r="M282" i="1" a="1"/>
  <c r="M282" i="1" s="1"/>
  <c r="M241" i="1" a="1"/>
  <c r="M241" i="1" s="1"/>
  <c r="I547" i="1"/>
  <c r="J547" i="1" s="1" a="1"/>
  <c r="J547" i="1" s="1"/>
  <c r="N547" i="1" s="1"/>
  <c r="I511" i="1"/>
  <c r="J511" i="1" s="1" a="1"/>
  <c r="J511" i="1" s="1"/>
  <c r="N511" i="1" s="1"/>
  <c r="I475" i="1"/>
  <c r="J475" i="1" s="1" a="1"/>
  <c r="J475" i="1" s="1"/>
  <c r="N475" i="1" s="1"/>
  <c r="I439" i="1"/>
  <c r="J439" i="1" s="1" a="1"/>
  <c r="J439" i="1" s="1"/>
  <c r="N439" i="1" s="1"/>
  <c r="I403" i="1"/>
  <c r="J403" i="1" s="1" a="1"/>
  <c r="J403" i="1" s="1"/>
  <c r="N403" i="1" s="1"/>
  <c r="I379" i="1"/>
  <c r="J379" i="1" s="1" a="1"/>
  <c r="J379" i="1" s="1"/>
  <c r="N379" i="1" s="1"/>
  <c r="I367" i="1"/>
  <c r="J367" i="1" s="1" a="1"/>
  <c r="J367" i="1" s="1"/>
  <c r="N367" i="1" s="1"/>
  <c r="I295" i="1"/>
  <c r="J295" i="1" s="1" a="1"/>
  <c r="J295" i="1" s="1"/>
  <c r="N295" i="1" s="1"/>
  <c r="I283" i="1"/>
  <c r="J283" i="1" s="1" a="1"/>
  <c r="J283" i="1" s="1"/>
  <c r="N283" i="1" s="1"/>
  <c r="I259" i="1"/>
  <c r="J259" i="1" s="1" a="1"/>
  <c r="J259" i="1" s="1"/>
  <c r="N259" i="1" s="1"/>
  <c r="I223" i="1"/>
  <c r="J223" i="1" s="1" a="1"/>
  <c r="J223" i="1" s="1"/>
  <c r="N223" i="1" s="1"/>
  <c r="I187" i="1"/>
  <c r="J187" i="1" s="1" a="1"/>
  <c r="J187" i="1" s="1"/>
  <c r="N187" i="1" s="1"/>
  <c r="I151" i="1"/>
  <c r="J151" i="1" s="1" a="1"/>
  <c r="J151" i="1" s="1"/>
  <c r="N151" i="1" s="1"/>
  <c r="I115" i="1"/>
  <c r="J115" i="1" s="1" a="1"/>
  <c r="J115" i="1" s="1"/>
  <c r="N115" i="1" s="1"/>
  <c r="I52" i="1"/>
  <c r="J52" i="1" s="1" a="1"/>
  <c r="J52" i="1" s="1"/>
  <c r="N52" i="1" s="1"/>
  <c r="M18" i="1" a="1"/>
  <c r="M18" i="1" s="1"/>
  <c r="M250" i="1" a="1"/>
  <c r="M250" i="1" s="1"/>
  <c r="I250" i="1"/>
  <c r="J250" i="1" s="1" a="1"/>
  <c r="J250" i="1" s="1"/>
  <c r="N250" i="1" s="1"/>
  <c r="M339" i="1" a="1"/>
  <c r="M339" i="1" s="1"/>
  <c r="M98" i="1" a="1"/>
  <c r="M98" i="1" s="1"/>
  <c r="I296" i="1"/>
  <c r="J296" i="1" s="1" a="1"/>
  <c r="J296" i="1" s="1"/>
  <c r="N296" i="1" s="1"/>
  <c r="M501" i="1" a="1"/>
  <c r="M501" i="1" s="1"/>
  <c r="M465" i="1" a="1"/>
  <c r="M465" i="1" s="1"/>
  <c r="M429" i="1" a="1"/>
  <c r="M429" i="1" s="1"/>
  <c r="M393" i="1" a="1"/>
  <c r="M393" i="1" s="1"/>
  <c r="M337" i="1" a="1"/>
  <c r="M337" i="1" s="1"/>
  <c r="M281" i="1" a="1"/>
  <c r="M281" i="1" s="1"/>
  <c r="I546" i="1"/>
  <c r="J546" i="1" s="1" a="1"/>
  <c r="J546" i="1" s="1"/>
  <c r="N546" i="1" s="1"/>
  <c r="I510" i="1"/>
  <c r="J510" i="1" s="1" a="1"/>
  <c r="J510" i="1" s="1"/>
  <c r="N510" i="1" s="1"/>
  <c r="I474" i="1"/>
  <c r="J474" i="1" s="1" a="1"/>
  <c r="J474" i="1" s="1"/>
  <c r="N474" i="1" s="1"/>
  <c r="I438" i="1"/>
  <c r="J438" i="1" s="1" a="1"/>
  <c r="J438" i="1" s="1"/>
  <c r="N438" i="1" s="1"/>
  <c r="I402" i="1"/>
  <c r="J402" i="1" s="1" a="1"/>
  <c r="J402" i="1" s="1"/>
  <c r="N402" i="1" s="1"/>
  <c r="I366" i="1"/>
  <c r="J366" i="1" s="1" a="1"/>
  <c r="J366" i="1" s="1"/>
  <c r="N366" i="1" s="1"/>
  <c r="I282" i="1"/>
  <c r="J282" i="1" s="1" a="1"/>
  <c r="J282" i="1" s="1"/>
  <c r="N282" i="1" s="1"/>
  <c r="I89" i="1"/>
  <c r="J89" i="1" s="1" a="1"/>
  <c r="J89" i="1" s="1"/>
  <c r="N89" i="1" s="1"/>
  <c r="M475" i="1" a="1"/>
  <c r="M475" i="1" s="1"/>
  <c r="M178" i="1" a="1"/>
  <c r="M178" i="1" s="1"/>
  <c r="M503" i="1" a="1"/>
  <c r="M503" i="1" s="1"/>
  <c r="M206" i="1" a="1"/>
  <c r="M206" i="1" s="1"/>
  <c r="M17" i="1" a="1"/>
  <c r="M17" i="1" s="1"/>
  <c r="M566" i="1" a="1"/>
  <c r="M566" i="1" s="1"/>
  <c r="M530" i="1" a="1"/>
  <c r="M530" i="1" s="1"/>
  <c r="M494" i="1" a="1"/>
  <c r="M494" i="1" s="1"/>
  <c r="M458" i="1" a="1"/>
  <c r="M458" i="1" s="1"/>
  <c r="M422" i="1" a="1"/>
  <c r="M422" i="1" s="1"/>
  <c r="M381" i="1" a="1"/>
  <c r="M381" i="1" s="1"/>
  <c r="M325" i="1" a="1"/>
  <c r="M325" i="1" s="1"/>
  <c r="M269" i="1" a="1"/>
  <c r="M269" i="1" s="1"/>
  <c r="M233" i="1" a="1"/>
  <c r="M233" i="1" s="1"/>
  <c r="M197" i="1" a="1"/>
  <c r="M197" i="1" s="1"/>
  <c r="M161" i="1" a="1"/>
  <c r="M161" i="1" s="1"/>
  <c r="M125" i="1" a="1"/>
  <c r="M125" i="1" s="1"/>
  <c r="M89" i="1" a="1"/>
  <c r="M89" i="1" s="1"/>
  <c r="I557" i="1"/>
  <c r="J557" i="1" s="1" a="1"/>
  <c r="J557" i="1" s="1"/>
  <c r="N557" i="1" s="1"/>
  <c r="I521" i="1"/>
  <c r="J521" i="1" s="1" a="1"/>
  <c r="J521" i="1" s="1"/>
  <c r="N521" i="1" s="1"/>
  <c r="I485" i="1"/>
  <c r="J485" i="1" s="1" a="1"/>
  <c r="J485" i="1" s="1"/>
  <c r="N485" i="1" s="1"/>
  <c r="I449" i="1"/>
  <c r="J449" i="1" s="1" a="1"/>
  <c r="J449" i="1" s="1"/>
  <c r="N449" i="1" s="1"/>
  <c r="I413" i="1"/>
  <c r="J413" i="1" s="1" a="1"/>
  <c r="J413" i="1" s="1"/>
  <c r="N413" i="1" s="1"/>
  <c r="I353" i="1"/>
  <c r="J353" i="1" s="1" a="1"/>
  <c r="J353" i="1" s="1"/>
  <c r="N353" i="1" s="1"/>
  <c r="I281" i="1"/>
  <c r="J281" i="1" s="1" a="1"/>
  <c r="J281" i="1" s="1"/>
  <c r="N281" i="1" s="1"/>
  <c r="I269" i="1"/>
  <c r="J269" i="1" s="1" a="1"/>
  <c r="J269" i="1" s="1"/>
  <c r="N269" i="1" s="1"/>
  <c r="I233" i="1"/>
  <c r="J233" i="1" s="1" a="1"/>
  <c r="J233" i="1" s="1"/>
  <c r="N233" i="1" s="1"/>
  <c r="I197" i="1"/>
  <c r="J197" i="1" s="1" a="1"/>
  <c r="J197" i="1" s="1"/>
  <c r="N197" i="1" s="1"/>
  <c r="I161" i="1"/>
  <c r="J161" i="1" s="1" a="1"/>
  <c r="J161" i="1" s="1"/>
  <c r="N161" i="1" s="1"/>
  <c r="I125" i="1"/>
  <c r="J125" i="1" s="1" a="1"/>
  <c r="J125" i="1" s="1"/>
  <c r="N125" i="1" s="1"/>
  <c r="I88" i="1"/>
  <c r="J88" i="1" s="1" a="1"/>
  <c r="J88" i="1" s="1"/>
  <c r="N88" i="1" s="1"/>
  <c r="I24" i="1"/>
  <c r="J24" i="1" s="1" a="1"/>
  <c r="J24" i="1" s="1"/>
  <c r="N24" i="1" s="1"/>
  <c r="M547" i="1" a="1"/>
  <c r="M547" i="1" s="1"/>
  <c r="M142" i="1" a="1"/>
  <c r="M142" i="1" s="1"/>
  <c r="M467" i="1" a="1"/>
  <c r="M467" i="1" s="1"/>
  <c r="M134" i="1" a="1"/>
  <c r="M134" i="1" s="1"/>
  <c r="M16" i="1" a="1"/>
  <c r="M16" i="1" s="1"/>
  <c r="M565" i="1" a="1"/>
  <c r="M565" i="1" s="1"/>
  <c r="M529" i="1" a="1"/>
  <c r="M529" i="1" s="1"/>
  <c r="M493" i="1" a="1"/>
  <c r="M493" i="1" s="1"/>
  <c r="M457" i="1" a="1"/>
  <c r="M457" i="1" s="1"/>
  <c r="M421" i="1" a="1"/>
  <c r="M421" i="1" s="1"/>
  <c r="M380" i="1" a="1"/>
  <c r="M380" i="1" s="1"/>
  <c r="M324" i="1" a="1"/>
  <c r="M324" i="1" s="1"/>
  <c r="M268" i="1" a="1"/>
  <c r="M268" i="1" s="1"/>
  <c r="M53" i="1" a="1"/>
  <c r="M53" i="1" s="1"/>
  <c r="I556" i="1"/>
  <c r="J556" i="1" s="1" a="1"/>
  <c r="J556" i="1" s="1"/>
  <c r="N556" i="1" s="1"/>
  <c r="I520" i="1"/>
  <c r="J520" i="1" s="1" a="1"/>
  <c r="J520" i="1" s="1"/>
  <c r="N520" i="1" s="1"/>
  <c r="I484" i="1"/>
  <c r="J484" i="1" s="1" a="1"/>
  <c r="J484" i="1" s="1"/>
  <c r="N484" i="1" s="1"/>
  <c r="I448" i="1"/>
  <c r="J448" i="1" s="1" a="1"/>
  <c r="J448" i="1" s="1"/>
  <c r="N448" i="1" s="1"/>
  <c r="I412" i="1"/>
  <c r="J412" i="1" s="1" a="1"/>
  <c r="J412" i="1" s="1"/>
  <c r="N412" i="1" s="1"/>
  <c r="I352" i="1"/>
  <c r="J352" i="1" s="1" a="1"/>
  <c r="J352" i="1" s="1"/>
  <c r="N352" i="1" s="1"/>
  <c r="I268" i="1"/>
  <c r="J268" i="1" s="1" a="1"/>
  <c r="J268" i="1" s="1"/>
  <c r="N268" i="1" s="1"/>
  <c r="I232" i="1"/>
  <c r="J232" i="1" s="1" a="1"/>
  <c r="J232" i="1" s="1"/>
  <c r="N232" i="1" s="1"/>
  <c r="I196" i="1"/>
  <c r="J196" i="1" s="1" a="1"/>
  <c r="J196" i="1" s="1"/>
  <c r="N196" i="1" s="1"/>
  <c r="I160" i="1"/>
  <c r="J160" i="1" s="1" a="1"/>
  <c r="J160" i="1" s="1"/>
  <c r="N160" i="1" s="1"/>
  <c r="I124" i="1"/>
  <c r="I87" i="1"/>
  <c r="J87" i="1" s="1" a="1"/>
  <c r="J87" i="1" s="1"/>
  <c r="N87" i="1" s="1"/>
  <c r="I61" i="1"/>
  <c r="J61" i="1" s="1" a="1"/>
  <c r="J61" i="1" s="1"/>
  <c r="N61" i="1" s="1"/>
  <c r="M439" i="1" a="1"/>
  <c r="M439" i="1" s="1"/>
  <c r="M106" i="1" a="1"/>
  <c r="M106" i="1" s="1"/>
  <c r="M34" i="1" a="1"/>
  <c r="M34" i="1" s="1"/>
  <c r="M242" i="1" a="1"/>
  <c r="M242" i="1" s="1"/>
  <c r="M15" i="1" a="1"/>
  <c r="M15" i="1" s="1"/>
  <c r="M528" i="1" a="1"/>
  <c r="M528" i="1" s="1"/>
  <c r="M267" i="1" a="1"/>
  <c r="M267" i="1" s="1"/>
  <c r="M231" i="1" a="1"/>
  <c r="M231" i="1" s="1"/>
  <c r="M123" i="1" a="1"/>
  <c r="M123" i="1" s="1"/>
  <c r="M87" i="1" a="1"/>
  <c r="M87" i="1" s="1"/>
  <c r="I351" i="1"/>
  <c r="J351" i="1" s="1" a="1"/>
  <c r="J351" i="1" s="1"/>
  <c r="N351" i="1" s="1"/>
  <c r="I339" i="1"/>
  <c r="J339" i="1" s="1" a="1"/>
  <c r="J339" i="1" s="1"/>
  <c r="N339" i="1" s="1"/>
  <c r="I267" i="1"/>
  <c r="J267" i="1" s="1" a="1"/>
  <c r="J267" i="1" s="1"/>
  <c r="N267" i="1" s="1"/>
  <c r="I231" i="1"/>
  <c r="J231" i="1" s="1" a="1"/>
  <c r="J231" i="1" s="1"/>
  <c r="N231" i="1" s="1"/>
  <c r="I195" i="1"/>
  <c r="J195" i="1" s="1" a="1"/>
  <c r="J195" i="1" s="1"/>
  <c r="N195" i="1" s="1"/>
  <c r="I159" i="1"/>
  <c r="J159" i="1" s="1" a="1"/>
  <c r="J159" i="1" s="1"/>
  <c r="N159" i="1" s="1"/>
  <c r="I123" i="1"/>
  <c r="J123" i="1" s="1" a="1"/>
  <c r="J123" i="1" s="1"/>
  <c r="N123" i="1" s="1"/>
  <c r="I98" i="1"/>
  <c r="J98" i="1" s="1" a="1"/>
  <c r="J98" i="1" s="1"/>
  <c r="N98" i="1" s="1"/>
  <c r="M296" i="1" a="1"/>
  <c r="M296" i="1" s="1"/>
  <c r="M539" i="1" a="1"/>
  <c r="M539" i="1" s="1"/>
  <c r="M283" i="1" a="1"/>
  <c r="M283" i="1" s="1"/>
  <c r="M456" i="1" a="1"/>
  <c r="M456" i="1" s="1"/>
  <c r="M379" i="1" a="1"/>
  <c r="M379" i="1" s="1"/>
  <c r="M159" i="1" a="1"/>
  <c r="M159" i="1" s="1"/>
  <c r="I33" i="1"/>
  <c r="J33" i="1" s="1" a="1"/>
  <c r="J33" i="1" s="1"/>
  <c r="N33" i="1" s="1"/>
  <c r="M557" i="1" a="1"/>
  <c r="M557" i="1" s="1"/>
  <c r="M521" i="1" a="1"/>
  <c r="M521" i="1" s="1"/>
  <c r="M485" i="1" a="1"/>
  <c r="M485" i="1" s="1"/>
  <c r="M449" i="1" a="1"/>
  <c r="M449" i="1" s="1"/>
  <c r="M413" i="1" a="1"/>
  <c r="M413" i="1" s="1"/>
  <c r="M367" i="1" a="1"/>
  <c r="M367" i="1" s="1"/>
  <c r="M311" i="1" a="1"/>
  <c r="M311" i="1" s="1"/>
  <c r="M260" i="1" a="1"/>
  <c r="M260" i="1" s="1"/>
  <c r="M224" i="1" a="1"/>
  <c r="M224" i="1" s="1"/>
  <c r="M188" i="1" a="1"/>
  <c r="M188" i="1" s="1"/>
  <c r="M152" i="1" a="1"/>
  <c r="M152" i="1" s="1"/>
  <c r="M116" i="1" a="1"/>
  <c r="M116" i="1" s="1"/>
  <c r="M80" i="1" a="1"/>
  <c r="M80" i="1" s="1"/>
  <c r="M51" i="1" a="1"/>
  <c r="M51" i="1" s="1"/>
  <c r="I566" i="1"/>
  <c r="J566" i="1" s="1" a="1"/>
  <c r="J566" i="1" s="1"/>
  <c r="N566" i="1" s="1"/>
  <c r="I530" i="1"/>
  <c r="J530" i="1" s="1" a="1"/>
  <c r="J530" i="1" s="1"/>
  <c r="N530" i="1" s="1"/>
  <c r="I494" i="1"/>
  <c r="J494" i="1" s="1" a="1"/>
  <c r="J494" i="1" s="1"/>
  <c r="N494" i="1" s="1"/>
  <c r="I458" i="1"/>
  <c r="J458" i="1" s="1" a="1"/>
  <c r="J458" i="1" s="1"/>
  <c r="N458" i="1" s="1"/>
  <c r="I422" i="1"/>
  <c r="J422" i="1" s="1" a="1"/>
  <c r="J422" i="1" s="1"/>
  <c r="N422" i="1" s="1"/>
  <c r="I338" i="1"/>
  <c r="J338" i="1" s="1" a="1"/>
  <c r="J338" i="1" s="1"/>
  <c r="N338" i="1" s="1"/>
  <c r="I242" i="1"/>
  <c r="J242" i="1" s="1" a="1"/>
  <c r="J242" i="1" s="1"/>
  <c r="N242" i="1" s="1"/>
  <c r="I206" i="1"/>
  <c r="J206" i="1" s="1" a="1"/>
  <c r="J206" i="1" s="1"/>
  <c r="N206" i="1" s="1"/>
  <c r="I170" i="1"/>
  <c r="J170" i="1" s="1" a="1"/>
  <c r="J170" i="1" s="1"/>
  <c r="N170" i="1" s="1"/>
  <c r="I134" i="1"/>
  <c r="J134" i="1" s="1" a="1"/>
  <c r="J134" i="1" s="1"/>
  <c r="N134" i="1" s="1"/>
  <c r="I97" i="1"/>
  <c r="J97" i="1" s="1" a="1"/>
  <c r="J97" i="1" s="1"/>
  <c r="N97" i="1" s="1"/>
  <c r="I35" i="1"/>
  <c r="J35" i="1" s="1" a="1"/>
  <c r="J35" i="1" s="1"/>
  <c r="N35" i="1" s="1"/>
  <c r="M511" i="1" a="1"/>
  <c r="M511" i="1" s="1"/>
  <c r="M214" i="1" a="1"/>
  <c r="M214" i="1" s="1"/>
  <c r="I142" i="1"/>
  <c r="J142" i="1" s="1" a="1"/>
  <c r="J142" i="1" s="1"/>
  <c r="N142" i="1" s="1"/>
  <c r="M431" i="1" a="1"/>
  <c r="M431" i="1" s="1"/>
  <c r="M170" i="1" a="1"/>
  <c r="M170" i="1" s="1"/>
  <c r="J225" i="1" a="1"/>
  <c r="J225" i="1" s="1"/>
  <c r="O224" i="1"/>
  <c r="P224" i="1" s="1"/>
  <c r="K224" i="1"/>
  <c r="L224" i="1" s="1"/>
  <c r="M195" i="1" a="1"/>
  <c r="M195" i="1" s="1"/>
  <c r="I26" i="1"/>
  <c r="J26" i="1" s="1" a="1"/>
  <c r="J26" i="1" s="1"/>
  <c r="N26" i="1" s="1"/>
  <c r="M556" i="1" a="1"/>
  <c r="M556" i="1" s="1"/>
  <c r="M520" i="1" a="1"/>
  <c r="M520" i="1" s="1"/>
  <c r="M484" i="1" a="1"/>
  <c r="M484" i="1" s="1"/>
  <c r="M448" i="1" a="1"/>
  <c r="M448" i="1" s="1"/>
  <c r="M412" i="1" a="1"/>
  <c r="M412" i="1" s="1"/>
  <c r="M366" i="1" a="1"/>
  <c r="M366" i="1" s="1"/>
  <c r="M310" i="1" a="1"/>
  <c r="M310" i="1" s="1"/>
  <c r="M259" i="1" a="1"/>
  <c r="M259" i="1" s="1"/>
  <c r="M223" i="1" a="1"/>
  <c r="M223" i="1" s="1"/>
  <c r="M187" i="1" a="1"/>
  <c r="M187" i="1" s="1"/>
  <c r="M151" i="1" a="1"/>
  <c r="M151" i="1" s="1"/>
  <c r="M115" i="1" a="1"/>
  <c r="M115" i="1" s="1"/>
  <c r="M79" i="1" a="1"/>
  <c r="M79" i="1" s="1"/>
  <c r="M44" i="1" a="1"/>
  <c r="M44" i="1" s="1"/>
  <c r="I565" i="1"/>
  <c r="J565" i="1" s="1" a="1"/>
  <c r="J565" i="1" s="1"/>
  <c r="N565" i="1" s="1"/>
  <c r="I529" i="1"/>
  <c r="J529" i="1" s="1" a="1"/>
  <c r="J529" i="1" s="1"/>
  <c r="N529" i="1" s="1"/>
  <c r="I493" i="1"/>
  <c r="J493" i="1" s="1" a="1"/>
  <c r="J493" i="1" s="1"/>
  <c r="N493" i="1" s="1"/>
  <c r="I457" i="1"/>
  <c r="J457" i="1" s="1" a="1"/>
  <c r="J457" i="1" s="1"/>
  <c r="N457" i="1" s="1"/>
  <c r="I421" i="1"/>
  <c r="J421" i="1" s="1" a="1"/>
  <c r="J421" i="1" s="1"/>
  <c r="N421" i="1" s="1"/>
  <c r="I337" i="1"/>
  <c r="J337" i="1" s="1" a="1"/>
  <c r="J337" i="1" s="1"/>
  <c r="N337" i="1" s="1"/>
  <c r="I325" i="1"/>
  <c r="I241" i="1"/>
  <c r="J241" i="1" s="1" a="1"/>
  <c r="J241" i="1" s="1"/>
  <c r="N241" i="1" s="1"/>
  <c r="I205" i="1"/>
  <c r="J205" i="1" s="1" a="1"/>
  <c r="J205" i="1" s="1"/>
  <c r="N205" i="1" s="1"/>
  <c r="I169" i="1"/>
  <c r="J169" i="1" s="1" a="1"/>
  <c r="J169" i="1" s="1"/>
  <c r="N169" i="1" s="1"/>
  <c r="I133" i="1"/>
  <c r="J133" i="1" s="1" a="1"/>
  <c r="J133" i="1" s="1"/>
  <c r="N133" i="1" s="1"/>
  <c r="I96" i="1"/>
  <c r="J96" i="1" s="1" a="1"/>
  <c r="J96" i="1" s="1"/>
  <c r="N96" i="1" s="1"/>
  <c r="I34" i="1"/>
  <c r="J34" i="1" s="1" a="1"/>
  <c r="J34" i="1" s="1"/>
  <c r="N34" i="1" s="1"/>
  <c r="J382" i="1" l="1" a="1"/>
  <c r="J382" i="1" s="1"/>
  <c r="K430" i="1"/>
  <c r="L430" i="1" s="1"/>
  <c r="O430" i="1"/>
  <c r="P430" i="1" s="1"/>
  <c r="O53" i="1"/>
  <c r="P53" i="1" s="1"/>
  <c r="J54" i="1" a="1"/>
  <c r="J54" i="1" s="1"/>
  <c r="K53" i="1"/>
  <c r="L53" i="1" s="1"/>
  <c r="K15" i="1"/>
  <c r="L15" i="1" s="1"/>
  <c r="K380" i="1"/>
  <c r="L380" i="1" s="1"/>
  <c r="K381" i="1"/>
  <c r="L381" i="1" s="1"/>
  <c r="O381" i="1"/>
  <c r="P381" i="1" s="1"/>
  <c r="K297" i="1"/>
  <c r="L297" i="1" s="1"/>
  <c r="O297" i="1"/>
  <c r="P297" i="1" s="1"/>
  <c r="J298" i="1" a="1"/>
  <c r="J298" i="1" s="1"/>
  <c r="K79" i="1"/>
  <c r="L79" i="1" s="1"/>
  <c r="O79" i="1"/>
  <c r="P79" i="1" s="1"/>
  <c r="O466" i="1"/>
  <c r="P466" i="1" s="1"/>
  <c r="K420" i="1"/>
  <c r="L420" i="1" s="1"/>
  <c r="O420" i="1"/>
  <c r="K476" i="1"/>
  <c r="L476" i="1" s="1"/>
  <c r="O476" i="1"/>
  <c r="P476" i="1" s="1"/>
  <c r="J477" i="1" a="1"/>
  <c r="J477" i="1" s="1"/>
  <c r="K477" i="1" s="1"/>
  <c r="L477" i="1" s="1"/>
  <c r="K466" i="1"/>
  <c r="L466" i="1" s="1"/>
  <c r="N42" i="1"/>
  <c r="O42" i="1"/>
  <c r="K42" i="1"/>
  <c r="L42" i="1" s="1"/>
  <c r="J189" i="1" a="1"/>
  <c r="J189" i="1" s="1"/>
  <c r="J190" i="1" s="1" a="1"/>
  <c r="J190" i="1" s="1"/>
  <c r="N188" i="1"/>
  <c r="O502" i="1"/>
  <c r="P502" i="1" s="1"/>
  <c r="N502" i="1"/>
  <c r="J261" i="1" a="1"/>
  <c r="J261" i="1" s="1"/>
  <c r="J262" i="1" s="1" a="1"/>
  <c r="J262" i="1" s="1"/>
  <c r="N260" i="1"/>
  <c r="J441" i="1" a="1"/>
  <c r="J441" i="1" s="1"/>
  <c r="J442" i="1" s="1" a="1"/>
  <c r="J442" i="1" s="1"/>
  <c r="N440" i="1"/>
  <c r="O204" i="1"/>
  <c r="N204" i="1"/>
  <c r="J117" i="1" a="1"/>
  <c r="J117" i="1" s="1"/>
  <c r="J118" i="1" s="1" a="1"/>
  <c r="J118" i="1" s="1"/>
  <c r="N116" i="1"/>
  <c r="K538" i="1"/>
  <c r="L538" i="1" s="1"/>
  <c r="N538" i="1"/>
  <c r="O310" i="1"/>
  <c r="P310" i="1" s="1"/>
  <c r="N310" i="1"/>
  <c r="J513" i="1" a="1"/>
  <c r="J513" i="1" s="1"/>
  <c r="K513" i="1" s="1"/>
  <c r="L513" i="1" s="1"/>
  <c r="N512" i="1"/>
  <c r="O324" i="1"/>
  <c r="P324" i="1" s="1"/>
  <c r="N324" i="1"/>
  <c r="J405" i="1" a="1"/>
  <c r="J405" i="1" s="1"/>
  <c r="J406" i="1" s="1" a="1"/>
  <c r="J406" i="1" s="1"/>
  <c r="N404" i="1"/>
  <c r="O456" i="1"/>
  <c r="N456" i="1"/>
  <c r="O60" i="1"/>
  <c r="N60" i="1"/>
  <c r="J81" i="1" a="1"/>
  <c r="J81" i="1" s="1"/>
  <c r="N80" i="1"/>
  <c r="O71" i="1"/>
  <c r="P71" i="1" s="1"/>
  <c r="N71" i="1"/>
  <c r="O564" i="1"/>
  <c r="N564" i="1"/>
  <c r="O394" i="1"/>
  <c r="P394" i="1" s="1"/>
  <c r="N394" i="1"/>
  <c r="K188" i="1"/>
  <c r="L188" i="1" s="1"/>
  <c r="O188" i="1"/>
  <c r="P188" i="1" s="1"/>
  <c r="K310" i="1"/>
  <c r="L310" i="1" s="1"/>
  <c r="K116" i="1"/>
  <c r="L116" i="1" s="1"/>
  <c r="O116" i="1"/>
  <c r="P116" i="1" s="1"/>
  <c r="J153" i="1" a="1"/>
  <c r="J153" i="1" s="1"/>
  <c r="O528" i="1"/>
  <c r="P528" i="1" s="1"/>
  <c r="O538" i="1"/>
  <c r="P538" i="1" s="1"/>
  <c r="K528" i="1"/>
  <c r="L528" i="1" s="1"/>
  <c r="K60" i="1"/>
  <c r="L60" i="1" s="1"/>
  <c r="K440" i="1"/>
  <c r="L440" i="1" s="1"/>
  <c r="O168" i="1"/>
  <c r="K324" i="1"/>
  <c r="L324" i="1" s="1"/>
  <c r="K404" i="1"/>
  <c r="L404" i="1" s="1"/>
  <c r="K456" i="1"/>
  <c r="L456" i="1" s="1"/>
  <c r="O404" i="1"/>
  <c r="P404" i="1" s="1"/>
  <c r="K260" i="1"/>
  <c r="L260" i="1" s="1"/>
  <c r="O260" i="1"/>
  <c r="P260" i="1" s="1"/>
  <c r="K512" i="1"/>
  <c r="L512" i="1" s="1"/>
  <c r="O512" i="1"/>
  <c r="P512" i="1" s="1"/>
  <c r="K71" i="1"/>
  <c r="L71" i="1" s="1"/>
  <c r="K394" i="1"/>
  <c r="L394" i="1" s="1"/>
  <c r="J72" i="1" a="1"/>
  <c r="J72" i="1" s="1"/>
  <c r="K564" i="1"/>
  <c r="L564" i="1" s="1"/>
  <c r="K168" i="1"/>
  <c r="L168" i="1" s="1"/>
  <c r="K204" i="1"/>
  <c r="L204" i="1" s="1"/>
  <c r="O17" i="1"/>
  <c r="P17" i="1" s="1"/>
  <c r="O440" i="1"/>
  <c r="P440" i="1" s="1"/>
  <c r="K80" i="1"/>
  <c r="L80" i="1" s="1"/>
  <c r="K492" i="1"/>
  <c r="L492" i="1" s="1"/>
  <c r="J549" i="1" a="1"/>
  <c r="J549" i="1" s="1"/>
  <c r="O80" i="1"/>
  <c r="P80" i="1" s="1"/>
  <c r="K548" i="1"/>
  <c r="L548" i="1" s="1"/>
  <c r="O492" i="1"/>
  <c r="O548" i="1"/>
  <c r="P548" i="1" s="1"/>
  <c r="K152" i="1"/>
  <c r="L152" i="1" s="1"/>
  <c r="J18" i="1" a="1"/>
  <c r="J18" i="1" s="1"/>
  <c r="O152" i="1"/>
  <c r="P152" i="1" s="1"/>
  <c r="K17" i="1"/>
  <c r="L17" i="1" s="1"/>
  <c r="M9" i="1" a="1"/>
  <c r="M9" i="1" s="1"/>
  <c r="O493" i="1"/>
  <c r="P493" i="1" s="1"/>
  <c r="K493" i="1"/>
  <c r="L493" i="1" s="1"/>
  <c r="O281" i="1"/>
  <c r="K281" i="1"/>
  <c r="L281" i="1" s="1"/>
  <c r="M483" i="1" a="1"/>
  <c r="M483" i="1" s="1"/>
  <c r="O232" i="1"/>
  <c r="P232" i="1" s="1"/>
  <c r="K232" i="1"/>
  <c r="L232" i="1" s="1"/>
  <c r="J354" i="1" a="1"/>
  <c r="J354" i="1" s="1"/>
  <c r="O353" i="1"/>
  <c r="P353" i="1" s="1"/>
  <c r="K353" i="1"/>
  <c r="L353" i="1" s="1"/>
  <c r="M504" i="1" a="1"/>
  <c r="M504" i="1" s="1"/>
  <c r="O474" i="1"/>
  <c r="K474" i="1"/>
  <c r="L474" i="1" s="1"/>
  <c r="O439" i="1"/>
  <c r="P439" i="1" s="1"/>
  <c r="K439" i="1"/>
  <c r="L439" i="1" s="1"/>
  <c r="O70" i="1"/>
  <c r="P70" i="1" s="1"/>
  <c r="K70" i="1"/>
  <c r="L70" i="1" s="1"/>
  <c r="J539" i="1" a="1"/>
  <c r="J539" i="1" s="1"/>
  <c r="N539" i="1" s="1"/>
  <c r="O222" i="1"/>
  <c r="P222" i="1" s="1"/>
  <c r="K222" i="1"/>
  <c r="L222" i="1" s="1"/>
  <c r="O519" i="1"/>
  <c r="P519" i="1" s="1"/>
  <c r="K519" i="1"/>
  <c r="L519" i="1" s="1"/>
  <c r="O34" i="1"/>
  <c r="P34" i="1" s="1"/>
  <c r="K34" i="1"/>
  <c r="L34" i="1" s="1"/>
  <c r="J99" i="1" a="1"/>
  <c r="J99" i="1" s="1"/>
  <c r="O98" i="1"/>
  <c r="P98" i="1" s="1"/>
  <c r="K98" i="1"/>
  <c r="L98" i="1" s="1"/>
  <c r="M495" i="1" a="1"/>
  <c r="M495" i="1" s="1"/>
  <c r="O503" i="1"/>
  <c r="P503" i="1" s="1"/>
  <c r="K503" i="1"/>
  <c r="L503" i="1" s="1"/>
  <c r="J504" i="1" a="1"/>
  <c r="J504" i="1" s="1"/>
  <c r="O565" i="1"/>
  <c r="P565" i="1" s="1"/>
  <c r="K565" i="1"/>
  <c r="L565" i="1" s="1"/>
  <c r="M117" i="1" a="1"/>
  <c r="M117" i="1" s="1"/>
  <c r="M340" i="1" a="1"/>
  <c r="M340" i="1" s="1"/>
  <c r="J108" i="1" a="1"/>
  <c r="J108" i="1" s="1"/>
  <c r="O107" i="1"/>
  <c r="P107" i="1" s="1"/>
  <c r="K107" i="1"/>
  <c r="L107" i="1" s="1"/>
  <c r="M519" i="1" a="1"/>
  <c r="M519" i="1" s="1"/>
  <c r="O494" i="1"/>
  <c r="P494" i="1" s="1"/>
  <c r="J495" i="1" a="1"/>
  <c r="J495" i="1" s="1"/>
  <c r="K494" i="1"/>
  <c r="L494" i="1" s="1"/>
  <c r="O231" i="1"/>
  <c r="K231" i="1"/>
  <c r="L231" i="1" s="1"/>
  <c r="O412" i="1"/>
  <c r="P412" i="1" s="1"/>
  <c r="K412" i="1"/>
  <c r="L412" i="1" s="1"/>
  <c r="J486" i="1" a="1"/>
  <c r="J486" i="1" s="1"/>
  <c r="O485" i="1"/>
  <c r="P485" i="1" s="1"/>
  <c r="K485" i="1"/>
  <c r="L485" i="1" s="1"/>
  <c r="O151" i="1"/>
  <c r="P151" i="1" s="1"/>
  <c r="K151" i="1"/>
  <c r="L151" i="1" s="1"/>
  <c r="O547" i="1"/>
  <c r="P547" i="1" s="1"/>
  <c r="K547" i="1"/>
  <c r="L547" i="1" s="1"/>
  <c r="O429" i="1"/>
  <c r="K429" i="1"/>
  <c r="L429" i="1" s="1"/>
  <c r="O106" i="1"/>
  <c r="P106" i="1" s="1"/>
  <c r="K106" i="1"/>
  <c r="L106" i="1" s="1"/>
  <c r="O179" i="1"/>
  <c r="P179" i="1" s="1"/>
  <c r="K179" i="1"/>
  <c r="L179" i="1" s="1"/>
  <c r="J180" i="1" a="1"/>
  <c r="J180" i="1" s="1"/>
  <c r="M258" i="1" a="1"/>
  <c r="M258" i="1" s="1"/>
  <c r="M555" i="1" a="1"/>
  <c r="M555" i="1" s="1"/>
  <c r="O114" i="1"/>
  <c r="K114" i="1"/>
  <c r="L114" i="1" s="1"/>
  <c r="M126" i="1" a="1"/>
  <c r="M126" i="1" s="1"/>
  <c r="J478" i="1" a="1"/>
  <c r="J478" i="1" s="1"/>
  <c r="O338" i="1"/>
  <c r="P338" i="1" s="1"/>
  <c r="K338" i="1"/>
  <c r="L338" i="1" s="1"/>
  <c r="O510" i="1"/>
  <c r="P510" i="1" s="1"/>
  <c r="K510" i="1"/>
  <c r="L510" i="1" s="1"/>
  <c r="M354" i="1" a="1"/>
  <c r="M354" i="1" s="1"/>
  <c r="J226" i="1" a="1"/>
  <c r="J226" i="1" s="1"/>
  <c r="K225" i="1"/>
  <c r="L225" i="1" s="1"/>
  <c r="M162" i="1" a="1"/>
  <c r="M162" i="1" s="1"/>
  <c r="O133" i="1"/>
  <c r="P133" i="1" s="1"/>
  <c r="K133" i="1"/>
  <c r="L133" i="1" s="1"/>
  <c r="O169" i="1"/>
  <c r="P169" i="1" s="1"/>
  <c r="K169" i="1"/>
  <c r="L169" i="1" s="1"/>
  <c r="M45" i="1" a="1"/>
  <c r="M45" i="1" s="1"/>
  <c r="O530" i="1"/>
  <c r="P530" i="1" s="1"/>
  <c r="J531" i="1" a="1"/>
  <c r="J531" i="1" s="1"/>
  <c r="K530" i="1"/>
  <c r="L530" i="1" s="1"/>
  <c r="M153" i="1" a="1"/>
  <c r="M153" i="1" s="1"/>
  <c r="M312" i="1" a="1"/>
  <c r="M312" i="1" s="1"/>
  <c r="O267" i="1"/>
  <c r="K267" i="1"/>
  <c r="L267" i="1" s="1"/>
  <c r="O448" i="1"/>
  <c r="P448" i="1" s="1"/>
  <c r="K448" i="1"/>
  <c r="L448" i="1" s="1"/>
  <c r="O24" i="1"/>
  <c r="K24" i="1"/>
  <c r="L24" i="1" s="1"/>
  <c r="J522" i="1" a="1"/>
  <c r="J522" i="1" s="1"/>
  <c r="O521" i="1"/>
  <c r="P521" i="1" s="1"/>
  <c r="K521" i="1"/>
  <c r="L521" i="1" s="1"/>
  <c r="M382" i="1" a="1"/>
  <c r="M382" i="1" s="1"/>
  <c r="N382" i="1" s="1"/>
  <c r="M567" i="1" a="1"/>
  <c r="M567" i="1" s="1"/>
  <c r="O187" i="1"/>
  <c r="P187" i="1" s="1"/>
  <c r="K187" i="1"/>
  <c r="L187" i="1" s="1"/>
  <c r="O465" i="1"/>
  <c r="K465" i="1"/>
  <c r="L465" i="1" s="1"/>
  <c r="O178" i="1"/>
  <c r="P178" i="1" s="1"/>
  <c r="K178" i="1"/>
  <c r="L178" i="1" s="1"/>
  <c r="J216" i="1" a="1"/>
  <c r="J216" i="1" s="1"/>
  <c r="O215" i="1"/>
  <c r="P215" i="1" s="1"/>
  <c r="K215" i="1"/>
  <c r="L215" i="1" s="1"/>
  <c r="M72" i="1" a="1"/>
  <c r="M72" i="1" s="1"/>
  <c r="M216" i="1" a="1"/>
  <c r="M216" i="1" s="1"/>
  <c r="M405" i="1" a="1"/>
  <c r="M405" i="1" s="1"/>
  <c r="M549" i="1" a="1"/>
  <c r="M549" i="1" s="1"/>
  <c r="O309" i="1"/>
  <c r="K309" i="1"/>
  <c r="L309" i="1" s="1"/>
  <c r="O25" i="1"/>
  <c r="P25" i="1" s="1"/>
  <c r="K25" i="1"/>
  <c r="L25" i="1" s="1"/>
  <c r="M114" i="1" a="1"/>
  <c r="M114" i="1" s="1"/>
  <c r="M36" i="1" a="1"/>
  <c r="M36" i="1" s="1"/>
  <c r="M186" i="1" a="1"/>
  <c r="M186" i="1" s="1"/>
  <c r="M450" i="1" a="1"/>
  <c r="M450" i="1" s="1"/>
  <c r="O96" i="1"/>
  <c r="K96" i="1"/>
  <c r="L96" i="1" s="1"/>
  <c r="M486" i="1" a="1"/>
  <c r="M486" i="1" s="1"/>
  <c r="M531" i="1" a="1"/>
  <c r="M531" i="1" s="1"/>
  <c r="J144" i="1" a="1"/>
  <c r="J144" i="1" s="1"/>
  <c r="O143" i="1"/>
  <c r="P143" i="1" s="1"/>
  <c r="K143" i="1"/>
  <c r="L143" i="1" s="1"/>
  <c r="M171" i="1" a="1"/>
  <c r="M171" i="1" s="1"/>
  <c r="O566" i="1"/>
  <c r="P566" i="1" s="1"/>
  <c r="K566" i="1"/>
  <c r="L566" i="1" s="1"/>
  <c r="J567" i="1" a="1"/>
  <c r="J567" i="1" s="1"/>
  <c r="M522" i="1" a="1"/>
  <c r="M522" i="1" s="1"/>
  <c r="O339" i="1"/>
  <c r="P339" i="1" s="1"/>
  <c r="K339" i="1"/>
  <c r="L339" i="1" s="1"/>
  <c r="J340" i="1" a="1"/>
  <c r="J340" i="1" s="1"/>
  <c r="O484" i="1"/>
  <c r="P484" i="1" s="1"/>
  <c r="K484" i="1"/>
  <c r="L484" i="1" s="1"/>
  <c r="O88" i="1"/>
  <c r="P88" i="1" s="1"/>
  <c r="K88" i="1"/>
  <c r="L88" i="1" s="1"/>
  <c r="J558" i="1" a="1"/>
  <c r="J558" i="1" s="1"/>
  <c r="O557" i="1"/>
  <c r="P557" i="1" s="1"/>
  <c r="K557" i="1"/>
  <c r="L557" i="1" s="1"/>
  <c r="M198" i="1" a="1"/>
  <c r="M198" i="1" s="1"/>
  <c r="O223" i="1"/>
  <c r="P223" i="1" s="1"/>
  <c r="K223" i="1"/>
  <c r="L223" i="1" s="1"/>
  <c r="J63" i="1" a="1"/>
  <c r="J63" i="1" s="1"/>
  <c r="O62" i="1"/>
  <c r="P62" i="1" s="1"/>
  <c r="K62" i="1"/>
  <c r="L62" i="1" s="1"/>
  <c r="J82" i="1" a="1"/>
  <c r="J82" i="1" s="1"/>
  <c r="K81" i="1"/>
  <c r="L81" i="1" s="1"/>
  <c r="O501" i="1"/>
  <c r="K501" i="1"/>
  <c r="L501" i="1" s="1"/>
  <c r="O214" i="1"/>
  <c r="P214" i="1" s="1"/>
  <c r="K214" i="1"/>
  <c r="L214" i="1" s="1"/>
  <c r="O251" i="1"/>
  <c r="P251" i="1" s="1"/>
  <c r="K251" i="1"/>
  <c r="L251" i="1" s="1"/>
  <c r="J252" i="1" a="1"/>
  <c r="J252" i="1" s="1"/>
  <c r="M309" i="1" a="1"/>
  <c r="M309" i="1" s="1"/>
  <c r="M25" i="1" a="1"/>
  <c r="M25" i="1" s="1"/>
  <c r="O411" i="1"/>
  <c r="P411" i="1" s="1"/>
  <c r="K411" i="1"/>
  <c r="L411" i="1" s="1"/>
  <c r="O242" i="1"/>
  <c r="P242" i="1" s="1"/>
  <c r="J243" i="1" a="1"/>
  <c r="J243" i="1" s="1"/>
  <c r="K242" i="1"/>
  <c r="L242" i="1" s="1"/>
  <c r="O52" i="1"/>
  <c r="P52" i="1" s="1"/>
  <c r="K52" i="1"/>
  <c r="L52" i="1" s="1"/>
  <c r="M180" i="1" a="1"/>
  <c r="M180" i="1" s="1"/>
  <c r="O240" i="1"/>
  <c r="K240" i="1"/>
  <c r="L240" i="1" s="1"/>
  <c r="O458" i="1"/>
  <c r="P458" i="1" s="1"/>
  <c r="K458" i="1"/>
  <c r="L458" i="1" s="1"/>
  <c r="J459" i="1" a="1"/>
  <c r="J459" i="1" s="1"/>
  <c r="O352" i="1"/>
  <c r="P352" i="1" s="1"/>
  <c r="K352" i="1"/>
  <c r="L352" i="1" s="1"/>
  <c r="O250" i="1"/>
  <c r="P250" i="1" s="1"/>
  <c r="K250" i="1"/>
  <c r="L250" i="1" s="1"/>
  <c r="O555" i="1"/>
  <c r="P555" i="1" s="1"/>
  <c r="K555" i="1"/>
  <c r="L555" i="1" s="1"/>
  <c r="M284" i="1" a="1"/>
  <c r="M284" i="1" s="1"/>
  <c r="O351" i="1"/>
  <c r="K351" i="1"/>
  <c r="L351" i="1" s="1"/>
  <c r="O520" i="1"/>
  <c r="P520" i="1" s="1"/>
  <c r="K520" i="1"/>
  <c r="L520" i="1" s="1"/>
  <c r="J126" i="1" a="1"/>
  <c r="J126" i="1" s="1"/>
  <c r="O125" i="1"/>
  <c r="P125" i="1" s="1"/>
  <c r="K125" i="1"/>
  <c r="L125" i="1" s="1"/>
  <c r="M423" i="1" a="1"/>
  <c r="M423" i="1" s="1"/>
  <c r="J55" i="1" a="1"/>
  <c r="J55" i="1" s="1"/>
  <c r="K54" i="1"/>
  <c r="L54" i="1" s="1"/>
  <c r="O259" i="1"/>
  <c r="P259" i="1" s="1"/>
  <c r="K259" i="1"/>
  <c r="L259" i="1" s="1"/>
  <c r="M62" i="1" a="1"/>
  <c r="M62" i="1" s="1"/>
  <c r="O141" i="1"/>
  <c r="K141" i="1"/>
  <c r="L141" i="1" s="1"/>
  <c r="O537" i="1"/>
  <c r="P537" i="1" s="1"/>
  <c r="K537" i="1"/>
  <c r="L537" i="1" s="1"/>
  <c r="O311" i="1"/>
  <c r="P311" i="1" s="1"/>
  <c r="K311" i="1"/>
  <c r="L311" i="1" s="1"/>
  <c r="J312" i="1" a="1"/>
  <c r="J312" i="1" s="1"/>
  <c r="O78" i="1"/>
  <c r="K78" i="1"/>
  <c r="L78" i="1" s="1"/>
  <c r="O365" i="1"/>
  <c r="P365" i="1" s="1"/>
  <c r="K365" i="1"/>
  <c r="L365" i="1" s="1"/>
  <c r="O7" i="1"/>
  <c r="P7" i="1" s="1"/>
  <c r="K7" i="1"/>
  <c r="L7" i="1" s="1"/>
  <c r="M411" i="1" a="1"/>
  <c r="M411" i="1" s="1"/>
  <c r="O43" i="1"/>
  <c r="P43" i="1" s="1"/>
  <c r="K43" i="1"/>
  <c r="L43" i="1" s="1"/>
  <c r="J9" i="1" a="1"/>
  <c r="J9" i="1" s="1"/>
  <c r="N9" i="1" s="1"/>
  <c r="O8" i="1"/>
  <c r="P8" i="1" s="1"/>
  <c r="K8" i="1"/>
  <c r="L8" i="1" s="1"/>
  <c r="O196" i="1"/>
  <c r="P196" i="1" s="1"/>
  <c r="K196" i="1"/>
  <c r="L196" i="1" s="1"/>
  <c r="M270" i="1" a="1"/>
  <c r="M270" i="1" s="1"/>
  <c r="O422" i="1"/>
  <c r="P422" i="1" s="1"/>
  <c r="K422" i="1"/>
  <c r="L422" i="1" s="1"/>
  <c r="J423" i="1" a="1"/>
  <c r="J423" i="1" s="1"/>
  <c r="J325" i="1" a="1"/>
  <c r="J325" i="1" s="1"/>
  <c r="N325" i="1" s="1"/>
  <c r="J27" i="1" a="1"/>
  <c r="J27" i="1" s="1"/>
  <c r="O26" i="1"/>
  <c r="P26" i="1" s="1"/>
  <c r="K26" i="1"/>
  <c r="L26" i="1" s="1"/>
  <c r="O97" i="1"/>
  <c r="P97" i="1" s="1"/>
  <c r="K97" i="1"/>
  <c r="L97" i="1" s="1"/>
  <c r="M189" i="1" a="1"/>
  <c r="M189" i="1" s="1"/>
  <c r="M368" i="1" a="1"/>
  <c r="M368" i="1" s="1"/>
  <c r="M558" i="1" a="1"/>
  <c r="M558" i="1" s="1"/>
  <c r="O61" i="1"/>
  <c r="P61" i="1" s="1"/>
  <c r="K61" i="1"/>
  <c r="L61" i="1" s="1"/>
  <c r="O556" i="1"/>
  <c r="P556" i="1" s="1"/>
  <c r="K556" i="1"/>
  <c r="L556" i="1" s="1"/>
  <c r="M135" i="1" a="1"/>
  <c r="M135" i="1" s="1"/>
  <c r="J162" i="1" a="1"/>
  <c r="J162" i="1" s="1"/>
  <c r="O161" i="1"/>
  <c r="P161" i="1" s="1"/>
  <c r="K161" i="1"/>
  <c r="L161" i="1" s="1"/>
  <c r="O89" i="1"/>
  <c r="P89" i="1" s="1"/>
  <c r="J90" i="1" a="1"/>
  <c r="J90" i="1" s="1"/>
  <c r="K89" i="1"/>
  <c r="L89" i="1" s="1"/>
  <c r="O296" i="1"/>
  <c r="P296" i="1" s="1"/>
  <c r="K296" i="1"/>
  <c r="L296" i="1" s="1"/>
  <c r="O283" i="1"/>
  <c r="P283" i="1" s="1"/>
  <c r="K283" i="1"/>
  <c r="L283" i="1" s="1"/>
  <c r="J284" i="1" a="1"/>
  <c r="J284" i="1" s="1"/>
  <c r="O177" i="1"/>
  <c r="K177" i="1"/>
  <c r="L177" i="1" s="1"/>
  <c r="O69" i="1"/>
  <c r="K69" i="1"/>
  <c r="L69" i="1" s="1"/>
  <c r="O323" i="1"/>
  <c r="P323" i="1" s="1"/>
  <c r="K323" i="1"/>
  <c r="L323" i="1" s="1"/>
  <c r="M108" i="1" a="1"/>
  <c r="M108" i="1" s="1"/>
  <c r="M252" i="1" a="1"/>
  <c r="M252" i="1" s="1"/>
  <c r="M441" i="1" a="1"/>
  <c r="M441" i="1" s="1"/>
  <c r="M78" i="1" a="1"/>
  <c r="M78" i="1" s="1"/>
  <c r="M365" i="1" a="1"/>
  <c r="M365" i="1" s="1"/>
  <c r="M43" i="1" a="1"/>
  <c r="M43" i="1" s="1"/>
  <c r="O403" i="1"/>
  <c r="P403" i="1" s="1"/>
  <c r="K403" i="1"/>
  <c r="L403" i="1" s="1"/>
  <c r="M261" i="1" a="1"/>
  <c r="M261" i="1" s="1"/>
  <c r="O159" i="1"/>
  <c r="K159" i="1"/>
  <c r="L159" i="1" s="1"/>
  <c r="J414" i="1" a="1"/>
  <c r="J414" i="1" s="1"/>
  <c r="O413" i="1"/>
  <c r="P413" i="1" s="1"/>
  <c r="K413" i="1"/>
  <c r="L413" i="1" s="1"/>
  <c r="O16" i="1"/>
  <c r="P16" i="1" s="1"/>
  <c r="K16" i="1"/>
  <c r="L16" i="1" s="1"/>
  <c r="J450" i="1" a="1"/>
  <c r="J450" i="1" s="1"/>
  <c r="O449" i="1"/>
  <c r="P449" i="1" s="1"/>
  <c r="K449" i="1"/>
  <c r="L449" i="1" s="1"/>
  <c r="O546" i="1"/>
  <c r="P546" i="1" s="1"/>
  <c r="K546" i="1"/>
  <c r="L546" i="1" s="1"/>
  <c r="O337" i="1"/>
  <c r="P337" i="1" s="1"/>
  <c r="K337" i="1"/>
  <c r="L337" i="1" s="1"/>
  <c r="M432" i="1" a="1"/>
  <c r="M432" i="1" s="1"/>
  <c r="J135" i="1" a="1"/>
  <c r="J135" i="1" s="1"/>
  <c r="O134" i="1"/>
  <c r="P134" i="1" s="1"/>
  <c r="K134" i="1"/>
  <c r="L134" i="1" s="1"/>
  <c r="O33" i="1"/>
  <c r="K33" i="1"/>
  <c r="L33" i="1" s="1"/>
  <c r="M540" i="1" a="1"/>
  <c r="M540" i="1" s="1"/>
  <c r="O87" i="1"/>
  <c r="K87" i="1"/>
  <c r="L87" i="1" s="1"/>
  <c r="J198" i="1" a="1"/>
  <c r="J198" i="1" s="1"/>
  <c r="O197" i="1"/>
  <c r="P197" i="1" s="1"/>
  <c r="K197" i="1"/>
  <c r="L197" i="1" s="1"/>
  <c r="M90" i="1" a="1"/>
  <c r="M90" i="1" s="1"/>
  <c r="M234" i="1" a="1"/>
  <c r="M234" i="1" s="1"/>
  <c r="O282" i="1"/>
  <c r="P282" i="1" s="1"/>
  <c r="K282" i="1"/>
  <c r="L282" i="1" s="1"/>
  <c r="O295" i="1"/>
  <c r="P295" i="1" s="1"/>
  <c r="K295" i="1"/>
  <c r="L295" i="1" s="1"/>
  <c r="M396" i="1" a="1"/>
  <c r="M396" i="1" s="1"/>
  <c r="O213" i="1"/>
  <c r="P213" i="1" s="1"/>
  <c r="K213" i="1"/>
  <c r="L213" i="1" s="1"/>
  <c r="M69" i="1" a="1"/>
  <c r="M69" i="1" s="1"/>
  <c r="J395" i="1" a="1"/>
  <c r="J395" i="1" s="1"/>
  <c r="N395" i="1" s="1"/>
  <c r="O132" i="1"/>
  <c r="K132" i="1"/>
  <c r="L132" i="1" s="1"/>
  <c r="O150" i="1"/>
  <c r="K150" i="1"/>
  <c r="L150" i="1" s="1"/>
  <c r="O447" i="1"/>
  <c r="K447" i="1"/>
  <c r="L447" i="1" s="1"/>
  <c r="J383" i="1" a="1"/>
  <c r="J383" i="1" s="1"/>
  <c r="K382" i="1"/>
  <c r="L382" i="1" s="1"/>
  <c r="J299" i="1" a="1"/>
  <c r="J299" i="1" s="1"/>
  <c r="K298" i="1"/>
  <c r="L298" i="1" s="1"/>
  <c r="M42" i="1" a="1"/>
  <c r="M42" i="1" s="1"/>
  <c r="O195" i="1"/>
  <c r="K195" i="1"/>
  <c r="L195" i="1" s="1"/>
  <c r="O511" i="1"/>
  <c r="P511" i="1" s="1"/>
  <c r="K511" i="1"/>
  <c r="L511" i="1" s="1"/>
  <c r="O205" i="1"/>
  <c r="P205" i="1" s="1"/>
  <c r="K205" i="1"/>
  <c r="L205" i="1" s="1"/>
  <c r="O241" i="1"/>
  <c r="P241" i="1" s="1"/>
  <c r="K241" i="1"/>
  <c r="L241" i="1" s="1"/>
  <c r="O142" i="1"/>
  <c r="P142" i="1" s="1"/>
  <c r="K142" i="1"/>
  <c r="L142" i="1" s="1"/>
  <c r="O170" i="1"/>
  <c r="P170" i="1" s="1"/>
  <c r="K170" i="1"/>
  <c r="L170" i="1" s="1"/>
  <c r="J171" i="1" a="1"/>
  <c r="J171" i="1" s="1"/>
  <c r="M414" i="1" a="1"/>
  <c r="M414" i="1" s="1"/>
  <c r="M33" i="1" a="1"/>
  <c r="M33" i="1" s="1"/>
  <c r="M243" i="1" a="1"/>
  <c r="M243" i="1" s="1"/>
  <c r="J124" i="1" a="1"/>
  <c r="J124" i="1" s="1"/>
  <c r="N124" i="1" s="1"/>
  <c r="M468" i="1" a="1"/>
  <c r="M468" i="1" s="1"/>
  <c r="J234" i="1" a="1"/>
  <c r="J234" i="1" s="1"/>
  <c r="O233" i="1"/>
  <c r="P233" i="1" s="1"/>
  <c r="K233" i="1"/>
  <c r="L233" i="1" s="1"/>
  <c r="M459" i="1" a="1"/>
  <c r="M459" i="1" s="1"/>
  <c r="M207" i="1" a="1"/>
  <c r="M207" i="1" s="1"/>
  <c r="O366" i="1"/>
  <c r="P366" i="1" s="1"/>
  <c r="K366" i="1"/>
  <c r="L366" i="1" s="1"/>
  <c r="O367" i="1"/>
  <c r="P367" i="1" s="1"/>
  <c r="K367" i="1"/>
  <c r="L367" i="1" s="1"/>
  <c r="J368" i="1" a="1"/>
  <c r="J368" i="1" s="1"/>
  <c r="O249" i="1"/>
  <c r="K249" i="1"/>
  <c r="L249" i="1" s="1"/>
  <c r="O105" i="1"/>
  <c r="K105" i="1"/>
  <c r="L105" i="1" s="1"/>
  <c r="O431" i="1"/>
  <c r="P431" i="1" s="1"/>
  <c r="K431" i="1"/>
  <c r="L431" i="1" s="1"/>
  <c r="J432" i="1" a="1"/>
  <c r="J432" i="1" s="1"/>
  <c r="M150" i="1" a="1"/>
  <c r="M150" i="1" s="1"/>
  <c r="M447" i="1" a="1"/>
  <c r="M447" i="1" s="1"/>
  <c r="O438" i="1"/>
  <c r="K438" i="1"/>
  <c r="L438" i="1" s="1"/>
  <c r="J45" i="1" a="1"/>
  <c r="J45" i="1" s="1"/>
  <c r="O44" i="1"/>
  <c r="P44" i="1" s="1"/>
  <c r="K44" i="1"/>
  <c r="L44" i="1" s="1"/>
  <c r="O529" i="1"/>
  <c r="P529" i="1" s="1"/>
  <c r="K529" i="1"/>
  <c r="L529" i="1" s="1"/>
  <c r="O123" i="1"/>
  <c r="K123" i="1"/>
  <c r="L123" i="1" s="1"/>
  <c r="O268" i="1"/>
  <c r="P268" i="1" s="1"/>
  <c r="K268" i="1"/>
  <c r="L268" i="1" s="1"/>
  <c r="M326" i="1" a="1"/>
  <c r="M326" i="1" s="1"/>
  <c r="O475" i="1"/>
  <c r="P475" i="1" s="1"/>
  <c r="K475" i="1"/>
  <c r="L475" i="1" s="1"/>
  <c r="M513" i="1" a="1"/>
  <c r="M513" i="1" s="1"/>
  <c r="M222" i="1" a="1"/>
  <c r="M222" i="1" s="1"/>
  <c r="O115" i="1"/>
  <c r="P115" i="1" s="1"/>
  <c r="K115" i="1"/>
  <c r="L115" i="1" s="1"/>
  <c r="O393" i="1"/>
  <c r="P393" i="1" s="1"/>
  <c r="K393" i="1"/>
  <c r="L393" i="1" s="1"/>
  <c r="O258" i="1"/>
  <c r="K258" i="1"/>
  <c r="L258" i="1" s="1"/>
  <c r="O35" i="1"/>
  <c r="P35" i="1" s="1"/>
  <c r="K35" i="1"/>
  <c r="L35" i="1" s="1"/>
  <c r="J36" i="1" a="1"/>
  <c r="J36" i="1" s="1"/>
  <c r="M26" i="1" a="1"/>
  <c r="M26" i="1" s="1"/>
  <c r="O421" i="1"/>
  <c r="P421" i="1" s="1"/>
  <c r="K421" i="1"/>
  <c r="L421" i="1" s="1"/>
  <c r="O457" i="1"/>
  <c r="P457" i="1" s="1"/>
  <c r="K457" i="1"/>
  <c r="L457" i="1" s="1"/>
  <c r="O206" i="1"/>
  <c r="P206" i="1" s="1"/>
  <c r="K206" i="1"/>
  <c r="L206" i="1" s="1"/>
  <c r="J207" i="1" a="1"/>
  <c r="J207" i="1" s="1"/>
  <c r="M81" i="1" a="1"/>
  <c r="M81" i="1" s="1"/>
  <c r="O81" i="1" s="1"/>
  <c r="M225" i="1" a="1"/>
  <c r="M225" i="1" s="1"/>
  <c r="O225" i="1" s="1"/>
  <c r="O160" i="1"/>
  <c r="P160" i="1" s="1"/>
  <c r="K160" i="1"/>
  <c r="L160" i="1" s="1"/>
  <c r="M54" i="1" a="1"/>
  <c r="M54" i="1" s="1"/>
  <c r="N54" i="1" s="1"/>
  <c r="J270" i="1" a="1"/>
  <c r="J270" i="1" s="1"/>
  <c r="O269" i="1"/>
  <c r="P269" i="1" s="1"/>
  <c r="K269" i="1"/>
  <c r="L269" i="1" s="1"/>
  <c r="O402" i="1"/>
  <c r="P402" i="1" s="1"/>
  <c r="K402" i="1"/>
  <c r="L402" i="1" s="1"/>
  <c r="M99" i="1" a="1"/>
  <c r="M99" i="1" s="1"/>
  <c r="M19" i="1" a="1"/>
  <c r="M19" i="1" s="1"/>
  <c r="O379" i="1"/>
  <c r="P379" i="1" s="1"/>
  <c r="K379" i="1"/>
  <c r="L379" i="1" s="1"/>
  <c r="M105" i="1" a="1"/>
  <c r="M105" i="1" s="1"/>
  <c r="J467" i="1" a="1"/>
  <c r="J467" i="1" s="1"/>
  <c r="N467" i="1" s="1"/>
  <c r="M144" i="1" a="1"/>
  <c r="M144" i="1" s="1"/>
  <c r="M298" i="1" a="1"/>
  <c r="M298" i="1" s="1"/>
  <c r="O298" i="1" s="1"/>
  <c r="M477" i="1" a="1"/>
  <c r="M477" i="1" s="1"/>
  <c r="O186" i="1"/>
  <c r="K186" i="1"/>
  <c r="L186" i="1" s="1"/>
  <c r="O483" i="1"/>
  <c r="K483" i="1"/>
  <c r="L483" i="1" s="1"/>
  <c r="J514" i="1" l="1" a="1"/>
  <c r="J514" i="1" s="1"/>
  <c r="N171" i="1"/>
  <c r="N126" i="1"/>
  <c r="N36" i="1"/>
  <c r="N477" i="1"/>
  <c r="K189" i="1"/>
  <c r="L189" i="1" s="1"/>
  <c r="N340" i="1"/>
  <c r="N135" i="1"/>
  <c r="K117" i="1"/>
  <c r="L117" i="1" s="1"/>
  <c r="N270" i="1"/>
  <c r="N45" i="1"/>
  <c r="N432" i="1"/>
  <c r="N495" i="1"/>
  <c r="O382" i="1"/>
  <c r="K261" i="1"/>
  <c r="L261" i="1" s="1"/>
  <c r="N284" i="1"/>
  <c r="N450" i="1"/>
  <c r="K441" i="1"/>
  <c r="L441" i="1" s="1"/>
  <c r="N312" i="1"/>
  <c r="N423" i="1"/>
  <c r="N567" i="1"/>
  <c r="N207" i="1"/>
  <c r="N531" i="1"/>
  <c r="N153" i="1"/>
  <c r="N234" i="1"/>
  <c r="K405" i="1"/>
  <c r="L405" i="1" s="1"/>
  <c r="N162" i="1"/>
  <c r="K153" i="1"/>
  <c r="L153" i="1" s="1"/>
  <c r="N90" i="1"/>
  <c r="N216" i="1"/>
  <c r="N99" i="1"/>
  <c r="N81" i="1"/>
  <c r="J154" i="1" a="1"/>
  <c r="J154" i="1" s="1"/>
  <c r="N198" i="1"/>
  <c r="N243" i="1"/>
  <c r="N522" i="1"/>
  <c r="N180" i="1"/>
  <c r="N108" i="1"/>
  <c r="N558" i="1"/>
  <c r="N486" i="1"/>
  <c r="N189" i="1"/>
  <c r="N368" i="1"/>
  <c r="N459" i="1"/>
  <c r="N117" i="1"/>
  <c r="N225" i="1"/>
  <c r="N144" i="1"/>
  <c r="N354" i="1"/>
  <c r="N504" i="1"/>
  <c r="N405" i="1"/>
  <c r="N298" i="1"/>
  <c r="N441" i="1"/>
  <c r="N252" i="1"/>
  <c r="N414" i="1"/>
  <c r="N513" i="1"/>
  <c r="N261" i="1"/>
  <c r="J19" i="1" a="1"/>
  <c r="J19" i="1" s="1"/>
  <c r="N19" i="1" s="1"/>
  <c r="N18" i="1"/>
  <c r="K72" i="1"/>
  <c r="L72" i="1" s="1"/>
  <c r="N72" i="1"/>
  <c r="J550" i="1" a="1"/>
  <c r="J550" i="1" s="1"/>
  <c r="K550" i="1" s="1"/>
  <c r="L550" i="1" s="1"/>
  <c r="N549" i="1"/>
  <c r="O441" i="1"/>
  <c r="K18" i="1"/>
  <c r="L18" i="1" s="1"/>
  <c r="O18" i="1"/>
  <c r="O153" i="1"/>
  <c r="O72" i="1"/>
  <c r="J73" i="1" a="1"/>
  <c r="J73" i="1" s="1"/>
  <c r="K73" i="1" s="1"/>
  <c r="L73" i="1" s="1"/>
  <c r="K549" i="1"/>
  <c r="L549" i="1" s="1"/>
  <c r="O549" i="1"/>
  <c r="O405" i="1"/>
  <c r="O117" i="1"/>
  <c r="M10" i="1" a="1"/>
  <c r="M10" i="1" s="1"/>
  <c r="M127" i="1" a="1"/>
  <c r="M127" i="1" s="1"/>
  <c r="O36" i="1"/>
  <c r="K36" i="1"/>
  <c r="L36" i="1" s="1"/>
  <c r="J37" i="1" a="1"/>
  <c r="J37" i="1" s="1"/>
  <c r="M327" i="1" a="1"/>
  <c r="M327" i="1" s="1"/>
  <c r="M208" i="1" a="1"/>
  <c r="M208" i="1" s="1"/>
  <c r="J172" i="1" a="1"/>
  <c r="J172" i="1" s="1"/>
  <c r="O171" i="1"/>
  <c r="K171" i="1"/>
  <c r="L171" i="1" s="1"/>
  <c r="M262" i="1" a="1"/>
  <c r="M262" i="1" s="1"/>
  <c r="N262" i="1" s="1"/>
  <c r="J424" i="1" a="1"/>
  <c r="J424" i="1" s="1"/>
  <c r="O423" i="1"/>
  <c r="K423" i="1"/>
  <c r="L423" i="1" s="1"/>
  <c r="O54" i="1"/>
  <c r="O513" i="1"/>
  <c r="M523" i="1" a="1"/>
  <c r="M523" i="1" s="1"/>
  <c r="M451" i="1" a="1"/>
  <c r="M451" i="1" s="1"/>
  <c r="J532" i="1" a="1"/>
  <c r="J532" i="1" s="1"/>
  <c r="O531" i="1"/>
  <c r="K531" i="1"/>
  <c r="L531" i="1" s="1"/>
  <c r="O261" i="1"/>
  <c r="J46" i="1" a="1"/>
  <c r="J46" i="1" s="1"/>
  <c r="K45" i="1"/>
  <c r="L45" i="1" s="1"/>
  <c r="O45" i="1"/>
  <c r="J433" i="1" a="1"/>
  <c r="J433" i="1" s="1"/>
  <c r="O432" i="1"/>
  <c r="K432" i="1"/>
  <c r="L432" i="1" s="1"/>
  <c r="J300" i="1" a="1"/>
  <c r="J300" i="1" s="1"/>
  <c r="K299" i="1"/>
  <c r="L299" i="1" s="1"/>
  <c r="J384" i="1" a="1"/>
  <c r="J384" i="1" s="1"/>
  <c r="K383" i="1"/>
  <c r="L383" i="1" s="1"/>
  <c r="M433" i="1" a="1"/>
  <c r="M433" i="1" s="1"/>
  <c r="O252" i="1"/>
  <c r="K252" i="1"/>
  <c r="L252" i="1" s="1"/>
  <c r="J253" i="1" a="1"/>
  <c r="J253" i="1" s="1"/>
  <c r="J568" i="1" a="1"/>
  <c r="J568" i="1" s="1"/>
  <c r="O567" i="1"/>
  <c r="K567" i="1"/>
  <c r="L567" i="1" s="1"/>
  <c r="M73" i="1" a="1"/>
  <c r="M73" i="1" s="1"/>
  <c r="O189" i="1"/>
  <c r="M383" i="1" a="1"/>
  <c r="M383" i="1" s="1"/>
  <c r="O383" i="1" s="1"/>
  <c r="J496" i="1" a="1"/>
  <c r="J496" i="1" s="1"/>
  <c r="O495" i="1"/>
  <c r="K495" i="1"/>
  <c r="L495" i="1" s="1"/>
  <c r="M341" i="1" a="1"/>
  <c r="M341" i="1" s="1"/>
  <c r="M415" i="1" a="1"/>
  <c r="M415" i="1" s="1"/>
  <c r="M253" i="1" a="1"/>
  <c r="M253" i="1" s="1"/>
  <c r="O124" i="1"/>
  <c r="P124" i="1" s="1"/>
  <c r="K124" i="1"/>
  <c r="L124" i="1" s="1"/>
  <c r="M397" i="1" a="1"/>
  <c r="M397" i="1" s="1"/>
  <c r="M235" i="1" a="1"/>
  <c r="M235" i="1" s="1"/>
  <c r="M109" i="1" a="1"/>
  <c r="M109" i="1" s="1"/>
  <c r="J285" i="1" a="1"/>
  <c r="J285" i="1" s="1"/>
  <c r="O284" i="1"/>
  <c r="K284" i="1"/>
  <c r="L284" i="1" s="1"/>
  <c r="M190" i="1" a="1"/>
  <c r="M190" i="1" s="1"/>
  <c r="N190" i="1" s="1"/>
  <c r="J10" i="1" a="1"/>
  <c r="J10" i="1" s="1"/>
  <c r="O9" i="1"/>
  <c r="K9" i="1"/>
  <c r="L9" i="1" s="1"/>
  <c r="J56" i="1" a="1"/>
  <c r="J56" i="1" s="1"/>
  <c r="K55" i="1"/>
  <c r="L55" i="1" s="1"/>
  <c r="J515" i="1" a="1"/>
  <c r="J515" i="1" s="1"/>
  <c r="K514" i="1"/>
  <c r="L514" i="1" s="1"/>
  <c r="M532" i="1" a="1"/>
  <c r="M532" i="1" s="1"/>
  <c r="M163" i="1" a="1"/>
  <c r="M163" i="1" s="1"/>
  <c r="M496" i="1" a="1"/>
  <c r="M496" i="1" s="1"/>
  <c r="J451" i="1" a="1"/>
  <c r="J451" i="1" s="1"/>
  <c r="O450" i="1"/>
  <c r="K450" i="1"/>
  <c r="L450" i="1" s="1"/>
  <c r="J271" i="1" a="1"/>
  <c r="J271" i="1" s="1"/>
  <c r="O270" i="1"/>
  <c r="K270" i="1"/>
  <c r="L270" i="1" s="1"/>
  <c r="J369" i="1" a="1"/>
  <c r="J369" i="1" s="1"/>
  <c r="O368" i="1"/>
  <c r="K368" i="1"/>
  <c r="L368" i="1" s="1"/>
  <c r="M460" i="1" a="1"/>
  <c r="M460" i="1" s="1"/>
  <c r="M541" i="1" a="1"/>
  <c r="M541" i="1" s="1"/>
  <c r="M181" i="1" a="1"/>
  <c r="M181" i="1" s="1"/>
  <c r="M37" i="1" a="1"/>
  <c r="M37" i="1" s="1"/>
  <c r="J191" i="1" a="1"/>
  <c r="J191" i="1" s="1"/>
  <c r="K190" i="1"/>
  <c r="L190" i="1" s="1"/>
  <c r="J263" i="1" a="1"/>
  <c r="J263" i="1" s="1"/>
  <c r="O262" i="1"/>
  <c r="K262" i="1"/>
  <c r="L262" i="1" s="1"/>
  <c r="O180" i="1"/>
  <c r="K180" i="1"/>
  <c r="L180" i="1" s="1"/>
  <c r="J181" i="1" a="1"/>
  <c r="J181" i="1" s="1"/>
  <c r="J487" i="1" a="1"/>
  <c r="J487" i="1" s="1"/>
  <c r="O486" i="1"/>
  <c r="K486" i="1"/>
  <c r="L486" i="1" s="1"/>
  <c r="M369" i="1" a="1"/>
  <c r="M369" i="1" s="1"/>
  <c r="M226" i="1" a="1"/>
  <c r="M226" i="1" s="1"/>
  <c r="O226" i="1" s="1"/>
  <c r="J83" i="1" a="1"/>
  <c r="J83" i="1" s="1"/>
  <c r="K82" i="1"/>
  <c r="L82" i="1" s="1"/>
  <c r="M199" i="1" a="1"/>
  <c r="M199" i="1" s="1"/>
  <c r="M550" i="1" a="1"/>
  <c r="M550" i="1" s="1"/>
  <c r="O550" i="1" s="1"/>
  <c r="M118" i="1" a="1"/>
  <c r="M118" i="1" s="1"/>
  <c r="O118" i="1" s="1"/>
  <c r="J326" i="1" a="1"/>
  <c r="J326" i="1" s="1"/>
  <c r="N326" i="1" s="1"/>
  <c r="O325" i="1"/>
  <c r="P325" i="1" s="1"/>
  <c r="K325" i="1"/>
  <c r="L325" i="1" s="1"/>
  <c r="M514" i="1" a="1"/>
  <c r="M514" i="1" s="1"/>
  <c r="O514" i="1" s="1"/>
  <c r="M91" i="1" a="1"/>
  <c r="M91" i="1" s="1"/>
  <c r="J313" i="1" a="1"/>
  <c r="J313" i="1" s="1"/>
  <c r="O312" i="1"/>
  <c r="K312" i="1"/>
  <c r="L312" i="1" s="1"/>
  <c r="M424" i="1" a="1"/>
  <c r="M424" i="1" s="1"/>
  <c r="J217" i="1" a="1"/>
  <c r="J217" i="1" s="1"/>
  <c r="O216" i="1"/>
  <c r="K216" i="1"/>
  <c r="L216" i="1" s="1"/>
  <c r="J523" i="1" a="1"/>
  <c r="J523" i="1" s="1"/>
  <c r="O522" i="1"/>
  <c r="K522" i="1"/>
  <c r="L522" i="1" s="1"/>
  <c r="M46" i="1" a="1"/>
  <c r="M46" i="1" s="1"/>
  <c r="M469" i="1" a="1"/>
  <c r="M469" i="1" s="1"/>
  <c r="J91" i="1" a="1"/>
  <c r="J91" i="1" s="1"/>
  <c r="O90" i="1"/>
  <c r="K90" i="1"/>
  <c r="L90" i="1" s="1"/>
  <c r="M20" i="1" a="1"/>
  <c r="M20" i="1" s="1"/>
  <c r="M244" i="1" a="1"/>
  <c r="M244" i="1" s="1"/>
  <c r="J155" i="1" a="1"/>
  <c r="J155" i="1" s="1"/>
  <c r="K154" i="1"/>
  <c r="L154" i="1" s="1"/>
  <c r="O395" i="1"/>
  <c r="P395" i="1" s="1"/>
  <c r="K395" i="1"/>
  <c r="L395" i="1" s="1"/>
  <c r="J396" i="1" a="1"/>
  <c r="J396" i="1" s="1"/>
  <c r="N396" i="1" s="1"/>
  <c r="M100" i="1" a="1"/>
  <c r="M100" i="1" s="1"/>
  <c r="J415" i="1" a="1"/>
  <c r="J415" i="1" s="1"/>
  <c r="O414" i="1"/>
  <c r="K414" i="1"/>
  <c r="L414" i="1" s="1"/>
  <c r="J163" i="1" a="1"/>
  <c r="J163" i="1" s="1"/>
  <c r="O162" i="1"/>
  <c r="K162" i="1"/>
  <c r="L162" i="1" s="1"/>
  <c r="M63" i="1" a="1"/>
  <c r="M63" i="1" s="1"/>
  <c r="N63" i="1" s="1"/>
  <c r="J460" i="1" a="1"/>
  <c r="J460" i="1" s="1"/>
  <c r="O459" i="1"/>
  <c r="K459" i="1"/>
  <c r="L459" i="1" s="1"/>
  <c r="O340" i="1"/>
  <c r="K340" i="1"/>
  <c r="L340" i="1" s="1"/>
  <c r="J341" i="1" a="1"/>
  <c r="J341" i="1" s="1"/>
  <c r="N341" i="1" s="1"/>
  <c r="M487" i="1" a="1"/>
  <c r="M487" i="1" s="1"/>
  <c r="J227" i="1" a="1"/>
  <c r="J227" i="1" s="1"/>
  <c r="K226" i="1"/>
  <c r="L226" i="1" s="1"/>
  <c r="O477" i="1"/>
  <c r="J100" i="1" a="1"/>
  <c r="J100" i="1" s="1"/>
  <c r="O99" i="1"/>
  <c r="K99" i="1"/>
  <c r="L99" i="1" s="1"/>
  <c r="J540" i="1" a="1"/>
  <c r="J540" i="1" s="1"/>
  <c r="N540" i="1" s="1"/>
  <c r="O539" i="1"/>
  <c r="P539" i="1" s="1"/>
  <c r="K539" i="1"/>
  <c r="L539" i="1" s="1"/>
  <c r="M505" i="1" a="1"/>
  <c r="M505" i="1" s="1"/>
  <c r="M271" i="1" a="1"/>
  <c r="M271" i="1" s="1"/>
  <c r="M285" i="1" a="1"/>
  <c r="M285" i="1" s="1"/>
  <c r="M172" i="1" a="1"/>
  <c r="M172" i="1" s="1"/>
  <c r="M406" i="1" a="1"/>
  <c r="M406" i="1" s="1"/>
  <c r="O406" i="1" s="1"/>
  <c r="M313" i="1" a="1"/>
  <c r="M313" i="1" s="1"/>
  <c r="J119" i="1" a="1"/>
  <c r="J119" i="1" s="1"/>
  <c r="K118" i="1"/>
  <c r="L118" i="1" s="1"/>
  <c r="M299" i="1" a="1"/>
  <c r="M299" i="1" s="1"/>
  <c r="O299" i="1" s="1"/>
  <c r="M145" i="1" a="1"/>
  <c r="M145" i="1" s="1"/>
  <c r="M82" i="1" a="1"/>
  <c r="M82" i="1" s="1"/>
  <c r="O82" i="1" s="1"/>
  <c r="J208" i="1" a="1"/>
  <c r="J208" i="1" s="1"/>
  <c r="O207" i="1"/>
  <c r="K207" i="1"/>
  <c r="L207" i="1" s="1"/>
  <c r="J443" i="1" a="1"/>
  <c r="J443" i="1" s="1"/>
  <c r="K442" i="1"/>
  <c r="L442" i="1" s="1"/>
  <c r="J235" i="1" a="1"/>
  <c r="J235" i="1" s="1"/>
  <c r="O234" i="1"/>
  <c r="K234" i="1"/>
  <c r="L234" i="1" s="1"/>
  <c r="M442" i="1" a="1"/>
  <c r="M442" i="1" s="1"/>
  <c r="O442" i="1" s="1"/>
  <c r="M559" i="1" a="1"/>
  <c r="M559" i="1" s="1"/>
  <c r="J244" i="1" a="1"/>
  <c r="J244" i="1" s="1"/>
  <c r="O243" i="1"/>
  <c r="K243" i="1"/>
  <c r="L243" i="1" s="1"/>
  <c r="J64" i="1" a="1"/>
  <c r="J64" i="1" s="1"/>
  <c r="K63" i="1"/>
  <c r="L63" i="1" s="1"/>
  <c r="J559" i="1" a="1"/>
  <c r="J559" i="1" s="1"/>
  <c r="O558" i="1"/>
  <c r="K558" i="1"/>
  <c r="L558" i="1" s="1"/>
  <c r="J479" i="1" a="1"/>
  <c r="J479" i="1" s="1"/>
  <c r="K478" i="1"/>
  <c r="L478" i="1" s="1"/>
  <c r="J505" i="1" a="1"/>
  <c r="J505" i="1" s="1"/>
  <c r="O504" i="1"/>
  <c r="K504" i="1"/>
  <c r="L504" i="1" s="1"/>
  <c r="J407" i="1" a="1"/>
  <c r="J407" i="1" s="1"/>
  <c r="K406" i="1"/>
  <c r="L406" i="1" s="1"/>
  <c r="J145" i="1" a="1"/>
  <c r="J145" i="1" s="1"/>
  <c r="O144" i="1"/>
  <c r="K144" i="1"/>
  <c r="L144" i="1" s="1"/>
  <c r="M55" i="1" a="1"/>
  <c r="M55" i="1" s="1"/>
  <c r="N55" i="1" s="1"/>
  <c r="M478" i="1" a="1"/>
  <c r="M478" i="1" s="1"/>
  <c r="N478" i="1" s="1"/>
  <c r="J199" i="1" a="1"/>
  <c r="J199" i="1" s="1"/>
  <c r="O198" i="1"/>
  <c r="K198" i="1"/>
  <c r="L198" i="1" s="1"/>
  <c r="M136" i="1" a="1"/>
  <c r="M136" i="1" s="1"/>
  <c r="J28" i="1" a="1"/>
  <c r="J28" i="1" s="1"/>
  <c r="K27" i="1"/>
  <c r="L27" i="1" s="1"/>
  <c r="J127" i="1" a="1"/>
  <c r="J127" i="1" s="1"/>
  <c r="O126" i="1"/>
  <c r="K126" i="1"/>
  <c r="L126" i="1" s="1"/>
  <c r="M355" i="1" a="1"/>
  <c r="M355" i="1" s="1"/>
  <c r="O467" i="1"/>
  <c r="P467" i="1" s="1"/>
  <c r="K467" i="1"/>
  <c r="L467" i="1" s="1"/>
  <c r="J468" i="1" a="1"/>
  <c r="J468" i="1" s="1"/>
  <c r="N468" i="1" s="1"/>
  <c r="M27" i="1" a="1"/>
  <c r="M27" i="1" s="1"/>
  <c r="O27" i="1" s="1"/>
  <c r="J136" i="1" a="1"/>
  <c r="J136" i="1" s="1"/>
  <c r="O135" i="1"/>
  <c r="K135" i="1"/>
  <c r="L135" i="1" s="1"/>
  <c r="M217" i="1" a="1"/>
  <c r="M217" i="1" s="1"/>
  <c r="M568" i="1" a="1"/>
  <c r="M568" i="1" s="1"/>
  <c r="M154" i="1" a="1"/>
  <c r="M154" i="1" s="1"/>
  <c r="O154" i="1" s="1"/>
  <c r="J109" i="1" a="1"/>
  <c r="J109" i="1" s="1"/>
  <c r="O108" i="1"/>
  <c r="K108" i="1"/>
  <c r="L108" i="1" s="1"/>
  <c r="J355" i="1" a="1"/>
  <c r="J355" i="1" s="1"/>
  <c r="O354" i="1"/>
  <c r="K354" i="1"/>
  <c r="L354" i="1" s="1"/>
  <c r="N415" i="1" l="1"/>
  <c r="N199" i="1"/>
  <c r="N235" i="1"/>
  <c r="N145" i="1"/>
  <c r="N91" i="1"/>
  <c r="N355" i="1"/>
  <c r="N523" i="1"/>
  <c r="N460" i="1"/>
  <c r="N109" i="1"/>
  <c r="N559" i="1"/>
  <c r="N208" i="1"/>
  <c r="N163" i="1"/>
  <c r="N27" i="1"/>
  <c r="N451" i="1"/>
  <c r="K19" i="1"/>
  <c r="L19" i="1" s="1"/>
  <c r="N505" i="1"/>
  <c r="N226" i="1"/>
  <c r="N369" i="1"/>
  <c r="N433" i="1"/>
  <c r="O19" i="1"/>
  <c r="J20" i="1" a="1"/>
  <c r="J20" i="1" s="1"/>
  <c r="N20" i="1" s="1"/>
  <c r="N100" i="1"/>
  <c r="N217" i="1"/>
  <c r="N568" i="1"/>
  <c r="N127" i="1"/>
  <c r="N253" i="1"/>
  <c r="N424" i="1"/>
  <c r="N299" i="1"/>
  <c r="N271" i="1"/>
  <c r="N46" i="1"/>
  <c r="N10" i="1"/>
  <c r="N514" i="1"/>
  <c r="N313" i="1"/>
  <c r="N154" i="1"/>
  <c r="N550" i="1"/>
  <c r="N136" i="1"/>
  <c r="J551" i="1" a="1"/>
  <c r="J551" i="1" s="1"/>
  <c r="J552" i="1" s="1" a="1"/>
  <c r="J552" i="1" s="1"/>
  <c r="N172" i="1"/>
  <c r="N73" i="1"/>
  <c r="N383" i="1"/>
  <c r="N496" i="1"/>
  <c r="N532" i="1"/>
  <c r="N244" i="1"/>
  <c r="N285" i="1"/>
  <c r="N442" i="1"/>
  <c r="N487" i="1"/>
  <c r="N37" i="1"/>
  <c r="N406" i="1"/>
  <c r="N181" i="1"/>
  <c r="N118" i="1"/>
  <c r="N82" i="1"/>
  <c r="J74" i="1" a="1"/>
  <c r="J74" i="1" s="1"/>
  <c r="K74" i="1" s="1"/>
  <c r="L74" i="1" s="1"/>
  <c r="O73" i="1"/>
  <c r="O190" i="1"/>
  <c r="O63" i="1"/>
  <c r="O478" i="1"/>
  <c r="M11" i="1" a="1"/>
  <c r="M11" i="1" s="1"/>
  <c r="M21" i="1" a="1"/>
  <c r="M21" i="1" s="1"/>
  <c r="J110" i="1" a="1"/>
  <c r="J110" i="1" s="1"/>
  <c r="O109" i="1"/>
  <c r="K109" i="1"/>
  <c r="L109" i="1" s="1"/>
  <c r="J146" i="1" a="1"/>
  <c r="J146" i="1" s="1"/>
  <c r="O145" i="1"/>
  <c r="K145" i="1"/>
  <c r="L145" i="1" s="1"/>
  <c r="J480" i="1" a="1"/>
  <c r="J480" i="1" s="1"/>
  <c r="K479" i="1"/>
  <c r="L479" i="1" s="1"/>
  <c r="J236" i="1" a="1"/>
  <c r="J236" i="1" s="1"/>
  <c r="O235" i="1"/>
  <c r="K235" i="1"/>
  <c r="L235" i="1" s="1"/>
  <c r="M314" i="1" a="1"/>
  <c r="M314" i="1" s="1"/>
  <c r="M272" i="1" a="1"/>
  <c r="M272" i="1" s="1"/>
  <c r="J342" i="1" a="1"/>
  <c r="J342" i="1" s="1"/>
  <c r="O341" i="1"/>
  <c r="K341" i="1"/>
  <c r="L341" i="1" s="1"/>
  <c r="M227" i="1" a="1"/>
  <c r="M227" i="1" s="1"/>
  <c r="O227" i="1" s="1"/>
  <c r="M497" i="1" a="1"/>
  <c r="M497" i="1" s="1"/>
  <c r="M398" i="1" a="1"/>
  <c r="M398" i="1" s="1"/>
  <c r="M342" i="1" a="1"/>
  <c r="M342" i="1" s="1"/>
  <c r="M488" i="1" a="1"/>
  <c r="M488" i="1" s="1"/>
  <c r="M551" i="1" a="1"/>
  <c r="M551" i="1" s="1"/>
  <c r="J370" i="1" a="1"/>
  <c r="J370" i="1" s="1"/>
  <c r="O369" i="1"/>
  <c r="K369" i="1"/>
  <c r="L369" i="1" s="1"/>
  <c r="O55" i="1"/>
  <c r="M524" i="1" a="1"/>
  <c r="M524" i="1" s="1"/>
  <c r="M83" i="1" a="1"/>
  <c r="M83" i="1" s="1"/>
  <c r="O83" i="1" s="1"/>
  <c r="J29" i="1" a="1"/>
  <c r="J29" i="1" s="1"/>
  <c r="K28" i="1"/>
  <c r="L28" i="1" s="1"/>
  <c r="J245" i="1" a="1"/>
  <c r="J245" i="1" s="1"/>
  <c r="O244" i="1"/>
  <c r="K244" i="1"/>
  <c r="L244" i="1" s="1"/>
  <c r="M146" i="1" a="1"/>
  <c r="M146" i="1" s="1"/>
  <c r="J164" i="1" a="1"/>
  <c r="J164" i="1" s="1"/>
  <c r="O163" i="1"/>
  <c r="K163" i="1"/>
  <c r="L163" i="1" s="1"/>
  <c r="J524" i="1" a="1"/>
  <c r="J524" i="1" s="1"/>
  <c r="O523" i="1"/>
  <c r="K523" i="1"/>
  <c r="L523" i="1" s="1"/>
  <c r="M515" i="1" a="1"/>
  <c r="M515" i="1" s="1"/>
  <c r="O515" i="1" s="1"/>
  <c r="M182" i="1" a="1"/>
  <c r="M182" i="1" s="1"/>
  <c r="J385" i="1" a="1"/>
  <c r="J385" i="1" s="1"/>
  <c r="K384" i="1"/>
  <c r="L384" i="1" s="1"/>
  <c r="J47" i="1" a="1"/>
  <c r="J47" i="1" s="1"/>
  <c r="O46" i="1"/>
  <c r="K46" i="1"/>
  <c r="L46" i="1" s="1"/>
  <c r="J173" i="1" a="1"/>
  <c r="J173" i="1" s="1"/>
  <c r="O172" i="1"/>
  <c r="K172" i="1"/>
  <c r="L172" i="1" s="1"/>
  <c r="M407" i="1" a="1"/>
  <c r="M407" i="1" s="1"/>
  <c r="O407" i="1" s="1"/>
  <c r="J101" i="1" a="1"/>
  <c r="J101" i="1" s="1"/>
  <c r="O100" i="1"/>
  <c r="K100" i="1"/>
  <c r="L100" i="1" s="1"/>
  <c r="J92" i="1" a="1"/>
  <c r="J92" i="1" s="1"/>
  <c r="O91" i="1"/>
  <c r="K91" i="1"/>
  <c r="L91" i="1" s="1"/>
  <c r="J314" i="1" a="1"/>
  <c r="J314" i="1" s="1"/>
  <c r="O313" i="1"/>
  <c r="K313" i="1"/>
  <c r="L313" i="1" s="1"/>
  <c r="M370" i="1" a="1"/>
  <c r="M370" i="1" s="1"/>
  <c r="J264" i="1" a="1"/>
  <c r="J264" i="1" s="1"/>
  <c r="K263" i="1"/>
  <c r="L263" i="1" s="1"/>
  <c r="M164" i="1" a="1"/>
  <c r="M164" i="1" s="1"/>
  <c r="J57" i="1" a="1"/>
  <c r="J57" i="1" s="1"/>
  <c r="K56" i="1"/>
  <c r="L56" i="1" s="1"/>
  <c r="J286" i="1" a="1"/>
  <c r="J286" i="1" s="1"/>
  <c r="O285" i="1"/>
  <c r="K285" i="1"/>
  <c r="L285" i="1" s="1"/>
  <c r="J569" i="1" a="1"/>
  <c r="J569" i="1" s="1"/>
  <c r="O568" i="1"/>
  <c r="K568" i="1"/>
  <c r="L568" i="1" s="1"/>
  <c r="M128" i="1" a="1"/>
  <c r="M128" i="1" s="1"/>
  <c r="J516" i="1" a="1"/>
  <c r="J516" i="1" s="1"/>
  <c r="K515" i="1"/>
  <c r="L515" i="1" s="1"/>
  <c r="M479" i="1" a="1"/>
  <c r="M479" i="1" s="1"/>
  <c r="O479" i="1" s="1"/>
  <c r="J408" i="1" a="1"/>
  <c r="J408" i="1" s="1"/>
  <c r="K407" i="1"/>
  <c r="L407" i="1" s="1"/>
  <c r="J444" i="1" a="1"/>
  <c r="J444" i="1" s="1"/>
  <c r="K443" i="1"/>
  <c r="L443" i="1" s="1"/>
  <c r="J497" i="1" a="1"/>
  <c r="J497" i="1" s="1"/>
  <c r="O496" i="1"/>
  <c r="K496" i="1"/>
  <c r="J254" i="1" a="1"/>
  <c r="J254" i="1" s="1"/>
  <c r="O253" i="1"/>
  <c r="K253" i="1"/>
  <c r="L253" i="1" s="1"/>
  <c r="M191" i="1" a="1"/>
  <c r="M191" i="1" s="1"/>
  <c r="O191" i="1" s="1"/>
  <c r="M137" i="1" a="1"/>
  <c r="M137" i="1" s="1"/>
  <c r="M560" i="1" a="1"/>
  <c r="M560" i="1" s="1"/>
  <c r="M300" i="1" a="1"/>
  <c r="M300" i="1" s="1"/>
  <c r="O300" i="1" s="1"/>
  <c r="J156" i="1" a="1"/>
  <c r="J156" i="1" s="1"/>
  <c r="K155" i="1"/>
  <c r="L155" i="1" s="1"/>
  <c r="M200" i="1" a="1"/>
  <c r="M200" i="1" s="1"/>
  <c r="J272" i="1" a="1"/>
  <c r="J272" i="1" s="1"/>
  <c r="O271" i="1"/>
  <c r="K271" i="1"/>
  <c r="L271" i="1" s="1"/>
  <c r="M209" i="1" a="1"/>
  <c r="M209" i="1" s="1"/>
  <c r="M425" i="1" a="1"/>
  <c r="M425" i="1" s="1"/>
  <c r="M38" i="1" a="1"/>
  <c r="M38" i="1" s="1"/>
  <c r="J137" i="1" a="1"/>
  <c r="J137" i="1" s="1"/>
  <c r="O136" i="1"/>
  <c r="K136" i="1"/>
  <c r="L136" i="1" s="1"/>
  <c r="M356" i="1" a="1"/>
  <c r="M356" i="1" s="1"/>
  <c r="J560" i="1" a="1"/>
  <c r="J560" i="1" s="1"/>
  <c r="O559" i="1"/>
  <c r="K559" i="1"/>
  <c r="L559" i="1" s="1"/>
  <c r="M173" i="1" a="1"/>
  <c r="M173" i="1" s="1"/>
  <c r="J416" i="1" a="1"/>
  <c r="J416" i="1" s="1"/>
  <c r="O415" i="1"/>
  <c r="K415" i="1"/>
  <c r="L415" i="1" s="1"/>
  <c r="M470" i="1" a="1"/>
  <c r="M470" i="1" s="1"/>
  <c r="J218" i="1" a="1"/>
  <c r="J218" i="1" s="1"/>
  <c r="O217" i="1"/>
  <c r="K217" i="1"/>
  <c r="L217" i="1" s="1"/>
  <c r="J327" i="1" a="1"/>
  <c r="J327" i="1" s="1"/>
  <c r="N327" i="1" s="1"/>
  <c r="O326" i="1"/>
  <c r="K326" i="1"/>
  <c r="L326" i="1" s="1"/>
  <c r="M542" i="1" a="1"/>
  <c r="M542" i="1" s="1"/>
  <c r="M533" i="1" a="1"/>
  <c r="M533" i="1" s="1"/>
  <c r="M110" i="1" a="1"/>
  <c r="M110" i="1" s="1"/>
  <c r="M254" i="1" a="1"/>
  <c r="M254" i="1" s="1"/>
  <c r="J301" i="1" a="1"/>
  <c r="J301" i="1" s="1"/>
  <c r="K300" i="1"/>
  <c r="L300" i="1" s="1"/>
  <c r="J75" i="1" a="1"/>
  <c r="J75" i="1" s="1"/>
  <c r="M74" i="1" a="1"/>
  <c r="M74" i="1" s="1"/>
  <c r="M56" i="1" a="1"/>
  <c r="M56" i="1" s="1"/>
  <c r="N56" i="1" s="1"/>
  <c r="M506" i="1" a="1"/>
  <c r="M506" i="1" s="1"/>
  <c r="J461" i="1" a="1"/>
  <c r="J461" i="1" s="1"/>
  <c r="O460" i="1"/>
  <c r="K460" i="1"/>
  <c r="L460" i="1" s="1"/>
  <c r="M92" i="1" a="1"/>
  <c r="M92" i="1" s="1"/>
  <c r="J488" i="1" a="1"/>
  <c r="J488" i="1" s="1"/>
  <c r="O487" i="1"/>
  <c r="K487" i="1"/>
  <c r="L487" i="1" s="1"/>
  <c r="M384" i="1" a="1"/>
  <c r="M384" i="1" s="1"/>
  <c r="O384" i="1" s="1"/>
  <c r="J533" i="1" a="1"/>
  <c r="J533" i="1" s="1"/>
  <c r="O532" i="1"/>
  <c r="K532" i="1"/>
  <c r="L532" i="1" s="1"/>
  <c r="J425" i="1" a="1"/>
  <c r="J425" i="1" s="1"/>
  <c r="O424" i="1"/>
  <c r="K424" i="1"/>
  <c r="L424" i="1" s="1"/>
  <c r="M155" i="1" a="1"/>
  <c r="M155" i="1" s="1"/>
  <c r="O155" i="1" s="1"/>
  <c r="M569" i="1" a="1"/>
  <c r="M569" i="1" s="1"/>
  <c r="J209" i="1" a="1"/>
  <c r="J209" i="1" s="1"/>
  <c r="O208" i="1"/>
  <c r="K208" i="1"/>
  <c r="L208" i="1" s="1"/>
  <c r="J228" i="1" a="1"/>
  <c r="J228" i="1" s="1"/>
  <c r="K227" i="1"/>
  <c r="L227" i="1" s="1"/>
  <c r="M245" i="1" a="1"/>
  <c r="M245" i="1" s="1"/>
  <c r="J182" i="1" a="1"/>
  <c r="J182" i="1" s="1"/>
  <c r="O181" i="1"/>
  <c r="K181" i="1"/>
  <c r="L181" i="1" s="1"/>
  <c r="J192" i="1" a="1"/>
  <c r="J192" i="1" s="1"/>
  <c r="K191" i="1"/>
  <c r="L191" i="1" s="1"/>
  <c r="J11" i="1" a="1"/>
  <c r="J11" i="1" s="1"/>
  <c r="O10" i="1"/>
  <c r="K10" i="1"/>
  <c r="L10" i="1" s="1"/>
  <c r="M328" i="1" a="1"/>
  <c r="M328" i="1" s="1"/>
  <c r="J356" i="1" a="1"/>
  <c r="J356" i="1" s="1"/>
  <c r="O355" i="1"/>
  <c r="K355" i="1"/>
  <c r="L355" i="1" s="1"/>
  <c r="J506" i="1" a="1"/>
  <c r="J506" i="1" s="1"/>
  <c r="O505" i="1"/>
  <c r="K505" i="1"/>
  <c r="L505" i="1" s="1"/>
  <c r="J200" i="1" a="1"/>
  <c r="J200" i="1" s="1"/>
  <c r="O199" i="1"/>
  <c r="K199" i="1"/>
  <c r="L199" i="1" s="1"/>
  <c r="K119" i="1"/>
  <c r="L119" i="1" s="1"/>
  <c r="J120" i="1" a="1"/>
  <c r="J120" i="1" s="1"/>
  <c r="M286" i="1" a="1"/>
  <c r="M286" i="1" s="1"/>
  <c r="M101" i="1" a="1"/>
  <c r="M101" i="1" s="1"/>
  <c r="M47" i="1" a="1"/>
  <c r="M47" i="1" s="1"/>
  <c r="M119" i="1" a="1"/>
  <c r="M119" i="1" s="1"/>
  <c r="O119" i="1" s="1"/>
  <c r="J84" i="1" a="1"/>
  <c r="J84" i="1" s="1"/>
  <c r="K83" i="1"/>
  <c r="L83" i="1" s="1"/>
  <c r="M461" i="1" a="1"/>
  <c r="M461" i="1" s="1"/>
  <c r="J452" i="1" a="1"/>
  <c r="J452" i="1" s="1"/>
  <c r="O451" i="1"/>
  <c r="K451" i="1"/>
  <c r="L451" i="1" s="1"/>
  <c r="M236" i="1" a="1"/>
  <c r="M236" i="1" s="1"/>
  <c r="M416" i="1" a="1"/>
  <c r="M416" i="1" s="1"/>
  <c r="O37" i="1"/>
  <c r="K37" i="1"/>
  <c r="L37" i="1" s="1"/>
  <c r="J38" i="1" a="1"/>
  <c r="J38" i="1" s="1"/>
  <c r="O468" i="1"/>
  <c r="J469" i="1" a="1"/>
  <c r="J469" i="1" s="1"/>
  <c r="N469" i="1" s="1"/>
  <c r="K468" i="1"/>
  <c r="L468" i="1" s="1"/>
  <c r="J541" i="1" a="1"/>
  <c r="J541" i="1" s="1"/>
  <c r="N541" i="1" s="1"/>
  <c r="O540" i="1"/>
  <c r="K540" i="1"/>
  <c r="L540" i="1" s="1"/>
  <c r="M443" i="1" a="1"/>
  <c r="M443" i="1" s="1"/>
  <c r="O443" i="1" s="1"/>
  <c r="M28" i="1" a="1"/>
  <c r="M28" i="1" s="1"/>
  <c r="O28" i="1" s="1"/>
  <c r="J128" i="1" a="1"/>
  <c r="J128" i="1" s="1"/>
  <c r="N128" i="1" s="1"/>
  <c r="O127" i="1"/>
  <c r="K127" i="1"/>
  <c r="L127" i="1" s="1"/>
  <c r="M218" i="1" a="1"/>
  <c r="M218" i="1" s="1"/>
  <c r="J65" i="1" a="1"/>
  <c r="J65" i="1" s="1"/>
  <c r="K64" i="1"/>
  <c r="L64" i="1" s="1"/>
  <c r="M64" i="1" a="1"/>
  <c r="M64" i="1" s="1"/>
  <c r="N64" i="1" s="1"/>
  <c r="O396" i="1"/>
  <c r="K396" i="1"/>
  <c r="L396" i="1" s="1"/>
  <c r="J397" i="1" a="1"/>
  <c r="J397" i="1" s="1"/>
  <c r="N397" i="1" s="1"/>
  <c r="L496" i="1"/>
  <c r="M434" i="1" a="1"/>
  <c r="M434" i="1" s="1"/>
  <c r="J434" i="1" a="1"/>
  <c r="J434" i="1" s="1"/>
  <c r="O433" i="1"/>
  <c r="K433" i="1"/>
  <c r="L433" i="1" s="1"/>
  <c r="M452" i="1" a="1"/>
  <c r="M452" i="1" s="1"/>
  <c r="M263" i="1" a="1"/>
  <c r="M263" i="1" s="1"/>
  <c r="N263" i="1" s="1"/>
  <c r="N434" i="1" l="1"/>
  <c r="N272" i="1"/>
  <c r="K551" i="1"/>
  <c r="L551" i="1" s="1"/>
  <c r="O551" i="1"/>
  <c r="N533" i="1"/>
  <c r="N425" i="1"/>
  <c r="O74" i="1"/>
  <c r="N209" i="1"/>
  <c r="N506" i="1"/>
  <c r="N38" i="1"/>
  <c r="N524" i="1"/>
  <c r="N497" i="1"/>
  <c r="N356" i="1"/>
  <c r="O20" i="1"/>
  <c r="J21" i="1" a="1"/>
  <c r="J21" i="1" s="1"/>
  <c r="N21" i="1" s="1"/>
  <c r="K20" i="1"/>
  <c r="L20" i="1" s="1"/>
  <c r="N314" i="1"/>
  <c r="N286" i="1"/>
  <c r="N92" i="1"/>
  <c r="N245" i="1"/>
  <c r="N236" i="1"/>
  <c r="N83" i="1"/>
  <c r="N227" i="1"/>
  <c r="N200" i="1"/>
  <c r="N300" i="1"/>
  <c r="N551" i="1"/>
  <c r="N28" i="1"/>
  <c r="N488" i="1"/>
  <c r="N101" i="1"/>
  <c r="N407" i="1"/>
  <c r="N11" i="1"/>
  <c r="N74" i="1"/>
  <c r="N137" i="1"/>
  <c r="N416" i="1"/>
  <c r="N254" i="1"/>
  <c r="N218" i="1"/>
  <c r="N452" i="1"/>
  <c r="N146" i="1"/>
  <c r="N443" i="1"/>
  <c r="N461" i="1"/>
  <c r="N173" i="1"/>
  <c r="N515" i="1"/>
  <c r="N191" i="1"/>
  <c r="N164" i="1"/>
  <c r="N370" i="1"/>
  <c r="N342" i="1"/>
  <c r="N119" i="1"/>
  <c r="N182" i="1"/>
  <c r="N560" i="1"/>
  <c r="N569" i="1"/>
  <c r="N110" i="1"/>
  <c r="N479" i="1"/>
  <c r="N384" i="1"/>
  <c r="N47" i="1"/>
  <c r="N155" i="1"/>
  <c r="O263" i="1"/>
  <c r="M12" i="1" a="1"/>
  <c r="M12" i="1" s="1"/>
  <c r="J357" i="1" a="1"/>
  <c r="J357" i="1" s="1"/>
  <c r="O356" i="1"/>
  <c r="K356" i="1"/>
  <c r="L356" i="1" s="1"/>
  <c r="J193" i="1" a="1"/>
  <c r="J193" i="1" s="1"/>
  <c r="K192" i="1"/>
  <c r="L192" i="1" s="1"/>
  <c r="J462" i="1" a="1"/>
  <c r="J462" i="1" s="1"/>
  <c r="O461" i="1"/>
  <c r="K461" i="1"/>
  <c r="L461" i="1" s="1"/>
  <c r="M301" i="1" a="1"/>
  <c r="M301" i="1" s="1"/>
  <c r="N301" i="1" s="1"/>
  <c r="J265" i="1" a="1"/>
  <c r="J265" i="1" s="1"/>
  <c r="K264" i="1"/>
  <c r="L264" i="1" s="1"/>
  <c r="M552" i="1" a="1"/>
  <c r="M552" i="1" s="1"/>
  <c r="N552" i="1" s="1"/>
  <c r="J343" i="1" a="1"/>
  <c r="J343" i="1" s="1"/>
  <c r="O342" i="1"/>
  <c r="K342" i="1"/>
  <c r="L342" i="1" s="1"/>
  <c r="J398" i="1" a="1"/>
  <c r="J398" i="1" s="1"/>
  <c r="N398" i="1" s="1"/>
  <c r="O397" i="1"/>
  <c r="K397" i="1"/>
  <c r="L397" i="1" s="1"/>
  <c r="J453" i="1" a="1"/>
  <c r="J453" i="1" s="1"/>
  <c r="O452" i="1"/>
  <c r="K452" i="1"/>
  <c r="L452" i="1" s="1"/>
  <c r="J426" i="1" a="1"/>
  <c r="J426" i="1" s="1"/>
  <c r="O425" i="1"/>
  <c r="K425" i="1"/>
  <c r="J76" i="1" a="1"/>
  <c r="J76" i="1" s="1"/>
  <c r="K75" i="1"/>
  <c r="L75" i="1" s="1"/>
  <c r="J138" i="1" a="1"/>
  <c r="J138" i="1" s="1"/>
  <c r="O137" i="1"/>
  <c r="K137" i="1"/>
  <c r="L137" i="1" s="1"/>
  <c r="J287" i="1" a="1"/>
  <c r="J287" i="1" s="1"/>
  <c r="O286" i="1"/>
  <c r="K286" i="1"/>
  <c r="L286" i="1" s="1"/>
  <c r="M516" i="1" a="1"/>
  <c r="M516" i="1" s="1"/>
  <c r="N516" i="1" s="1"/>
  <c r="M147" i="1" a="1"/>
  <c r="M147" i="1" s="1"/>
  <c r="M84" i="1" a="1"/>
  <c r="M84" i="1" s="1"/>
  <c r="N84" i="1" s="1"/>
  <c r="M399" i="1" a="1"/>
  <c r="M399" i="1" s="1"/>
  <c r="M22" i="1" a="1"/>
  <c r="M22" i="1" s="1"/>
  <c r="J66" i="1" a="1"/>
  <c r="J66" i="1" s="1"/>
  <c r="K65" i="1"/>
  <c r="L65" i="1" s="1"/>
  <c r="J553" i="1" a="1"/>
  <c r="J553" i="1" s="1"/>
  <c r="K552" i="1"/>
  <c r="L552" i="1" s="1"/>
  <c r="M48" i="1" a="1"/>
  <c r="M48" i="1" s="1"/>
  <c r="M534" i="1" a="1"/>
  <c r="M534" i="1" s="1"/>
  <c r="J219" i="1" a="1"/>
  <c r="J219" i="1" s="1"/>
  <c r="O218" i="1"/>
  <c r="K218" i="1"/>
  <c r="L218" i="1" s="1"/>
  <c r="M174" i="1" a="1"/>
  <c r="M174" i="1" s="1"/>
  <c r="J273" i="1" a="1"/>
  <c r="J273" i="1" s="1"/>
  <c r="O272" i="1"/>
  <c r="K272" i="1"/>
  <c r="L272" i="1" s="1"/>
  <c r="J255" i="1" a="1"/>
  <c r="J255" i="1" s="1"/>
  <c r="O254" i="1"/>
  <c r="K254" i="1"/>
  <c r="L254" i="1" s="1"/>
  <c r="J517" i="1" a="1"/>
  <c r="J517" i="1" s="1"/>
  <c r="K516" i="1"/>
  <c r="L516" i="1" s="1"/>
  <c r="M273" i="1" a="1"/>
  <c r="M273" i="1" s="1"/>
  <c r="J481" i="1" a="1"/>
  <c r="J481" i="1" s="1"/>
  <c r="K480" i="1"/>
  <c r="L480" i="1" s="1"/>
  <c r="J93" i="1" a="1"/>
  <c r="J93" i="1" s="1"/>
  <c r="O92" i="1"/>
  <c r="K92" i="1"/>
  <c r="L92" i="1" s="1"/>
  <c r="M329" i="1" a="1"/>
  <c r="M329" i="1" s="1"/>
  <c r="J210" i="1" a="1"/>
  <c r="J210" i="1" s="1"/>
  <c r="O209" i="1"/>
  <c r="K209" i="1"/>
  <c r="J489" i="1" a="1"/>
  <c r="J489" i="1" s="1"/>
  <c r="O488" i="1"/>
  <c r="K488" i="1"/>
  <c r="L488" i="1" s="1"/>
  <c r="M507" i="1" a="1"/>
  <c r="M507" i="1" s="1"/>
  <c r="M561" i="1" a="1"/>
  <c r="M561" i="1" s="1"/>
  <c r="J445" i="1" a="1"/>
  <c r="J445" i="1" s="1"/>
  <c r="K444" i="1"/>
  <c r="L444" i="1" s="1"/>
  <c r="O56" i="1"/>
  <c r="M371" i="1" a="1"/>
  <c r="M371" i="1" s="1"/>
  <c r="O47" i="1"/>
  <c r="K47" i="1"/>
  <c r="L47" i="1" s="1"/>
  <c r="J48" i="1" a="1"/>
  <c r="J48" i="1" s="1"/>
  <c r="J39" i="1" a="1"/>
  <c r="J39" i="1" s="1"/>
  <c r="O38" i="1"/>
  <c r="K38" i="1"/>
  <c r="L38" i="1" s="1"/>
  <c r="J201" i="1" a="1"/>
  <c r="J201" i="1" s="1"/>
  <c r="O200" i="1"/>
  <c r="K200" i="1"/>
  <c r="L200" i="1" s="1"/>
  <c r="J183" i="1" a="1"/>
  <c r="J183" i="1" s="1"/>
  <c r="O182" i="1"/>
  <c r="K182" i="1"/>
  <c r="L182" i="1" s="1"/>
  <c r="M39" i="1" a="1"/>
  <c r="M39" i="1" s="1"/>
  <c r="O101" i="1"/>
  <c r="K101" i="1"/>
  <c r="L101" i="1" s="1"/>
  <c r="J102" i="1" a="1"/>
  <c r="J102" i="1" s="1"/>
  <c r="M525" i="1" a="1"/>
  <c r="M525" i="1" s="1"/>
  <c r="J22" i="1" a="1"/>
  <c r="J22" i="1" s="1"/>
  <c r="O21" i="1"/>
  <c r="K21" i="1"/>
  <c r="L21" i="1" s="1"/>
  <c r="M498" i="1" a="1"/>
  <c r="M498" i="1" s="1"/>
  <c r="J542" i="1" a="1"/>
  <c r="J542" i="1" s="1"/>
  <c r="N542" i="1" s="1"/>
  <c r="O541" i="1"/>
  <c r="K541" i="1"/>
  <c r="L541" i="1" s="1"/>
  <c r="M102" i="1" a="1"/>
  <c r="M102" i="1" s="1"/>
  <c r="J534" i="1" a="1"/>
  <c r="J534" i="1" s="1"/>
  <c r="O533" i="1"/>
  <c r="K533" i="1"/>
  <c r="L533" i="1" s="1"/>
  <c r="J302" i="1" a="1"/>
  <c r="J302" i="1" s="1"/>
  <c r="K301" i="1"/>
  <c r="L301" i="1" s="1"/>
  <c r="M543" i="1" a="1"/>
  <c r="M543" i="1" s="1"/>
  <c r="M471" i="1" a="1"/>
  <c r="M471" i="1" s="1"/>
  <c r="L425" i="1"/>
  <c r="M201" i="1" a="1"/>
  <c r="M201" i="1" s="1"/>
  <c r="M129" i="1" a="1"/>
  <c r="M129" i="1" s="1"/>
  <c r="J58" i="1" a="1"/>
  <c r="J58" i="1" s="1"/>
  <c r="K57" i="1"/>
  <c r="L57" i="1" s="1"/>
  <c r="J525" i="1" a="1"/>
  <c r="J525" i="1" s="1"/>
  <c r="O524" i="1"/>
  <c r="K524" i="1"/>
  <c r="L524" i="1" s="1"/>
  <c r="M315" i="1" a="1"/>
  <c r="M315" i="1" s="1"/>
  <c r="M120" i="1" a="1"/>
  <c r="M120" i="1" s="1"/>
  <c r="O120" i="1" s="1"/>
  <c r="M462" i="1" a="1"/>
  <c r="M462" i="1" s="1"/>
  <c r="M417" i="1" a="1"/>
  <c r="M417" i="1" s="1"/>
  <c r="J129" i="1" a="1"/>
  <c r="J129" i="1" s="1"/>
  <c r="O128" i="1"/>
  <c r="K128" i="1"/>
  <c r="L128" i="1" s="1"/>
  <c r="J85" i="1" a="1"/>
  <c r="J85" i="1" s="1"/>
  <c r="K84" i="1"/>
  <c r="L84" i="1" s="1"/>
  <c r="M570" i="1" a="1"/>
  <c r="M570" i="1" s="1"/>
  <c r="M57" i="1" a="1"/>
  <c r="M57" i="1" s="1"/>
  <c r="O57" i="1" s="1"/>
  <c r="J561" i="1" a="1"/>
  <c r="J561" i="1" s="1"/>
  <c r="O560" i="1"/>
  <c r="K560" i="1"/>
  <c r="L560" i="1" s="1"/>
  <c r="M138" i="1" a="1"/>
  <c r="M138" i="1" s="1"/>
  <c r="J498" i="1" a="1"/>
  <c r="J498" i="1" s="1"/>
  <c r="O497" i="1"/>
  <c r="K497" i="1"/>
  <c r="L497" i="1" s="1"/>
  <c r="J246" i="1" a="1"/>
  <c r="J246" i="1" s="1"/>
  <c r="O245" i="1"/>
  <c r="K245" i="1"/>
  <c r="L245" i="1" s="1"/>
  <c r="J147" i="1" a="1"/>
  <c r="J147" i="1" s="1"/>
  <c r="O146" i="1"/>
  <c r="K146" i="1"/>
  <c r="L146" i="1" s="1"/>
  <c r="J229" i="1" a="1"/>
  <c r="J229" i="1" s="1"/>
  <c r="K228" i="1"/>
  <c r="L228" i="1" s="1"/>
  <c r="M453" i="1" a="1"/>
  <c r="M453" i="1" s="1"/>
  <c r="M246" i="1" a="1"/>
  <c r="M246" i="1" s="1"/>
  <c r="M93" i="1" a="1"/>
  <c r="M93" i="1" s="1"/>
  <c r="M426" i="1" a="1"/>
  <c r="M426" i="1" s="1"/>
  <c r="J409" i="1" a="1"/>
  <c r="J409" i="1" s="1"/>
  <c r="K408" i="1"/>
  <c r="L408" i="1" s="1"/>
  <c r="J315" i="1" a="1"/>
  <c r="J315" i="1" s="1"/>
  <c r="O314" i="1"/>
  <c r="K314" i="1"/>
  <c r="L314" i="1" s="1"/>
  <c r="M408" i="1" a="1"/>
  <c r="M408" i="1" s="1"/>
  <c r="N408" i="1" s="1"/>
  <c r="J386" i="1" a="1"/>
  <c r="J386" i="1" s="1"/>
  <c r="K385" i="1"/>
  <c r="L385" i="1" s="1"/>
  <c r="M489" i="1" a="1"/>
  <c r="M489" i="1" s="1"/>
  <c r="M228" i="1" a="1"/>
  <c r="M228" i="1" s="1"/>
  <c r="O228" i="1" s="1"/>
  <c r="J174" i="1" a="1"/>
  <c r="J174" i="1" s="1"/>
  <c r="O173" i="1"/>
  <c r="K173" i="1"/>
  <c r="L173" i="1" s="1"/>
  <c r="M444" i="1" a="1"/>
  <c r="M444" i="1" s="1"/>
  <c r="N444" i="1" s="1"/>
  <c r="J470" i="1" a="1"/>
  <c r="J470" i="1" s="1"/>
  <c r="N470" i="1" s="1"/>
  <c r="O469" i="1"/>
  <c r="K469" i="1"/>
  <c r="L469" i="1" s="1"/>
  <c r="M287" i="1" a="1"/>
  <c r="M287" i="1" s="1"/>
  <c r="J507" i="1" a="1"/>
  <c r="J507" i="1" s="1"/>
  <c r="O506" i="1"/>
  <c r="K506" i="1"/>
  <c r="L506" i="1" s="1"/>
  <c r="J12" i="1" a="1"/>
  <c r="J12" i="1" s="1"/>
  <c r="N12" i="1" s="1"/>
  <c r="O11" i="1"/>
  <c r="K11" i="1"/>
  <c r="L11" i="1" s="1"/>
  <c r="M385" i="1" a="1"/>
  <c r="M385" i="1" s="1"/>
  <c r="O385" i="1" s="1"/>
  <c r="M255" i="1" a="1"/>
  <c r="M255" i="1" s="1"/>
  <c r="L209" i="1"/>
  <c r="M165" i="1" a="1"/>
  <c r="M165" i="1" s="1"/>
  <c r="M219" i="1" a="1"/>
  <c r="M219" i="1" s="1"/>
  <c r="J435" i="1" a="1"/>
  <c r="J435" i="1" s="1"/>
  <c r="O434" i="1"/>
  <c r="K434" i="1"/>
  <c r="L434" i="1" s="1"/>
  <c r="J121" i="1" a="1"/>
  <c r="J121" i="1" s="1"/>
  <c r="K120" i="1"/>
  <c r="L120" i="1" s="1"/>
  <c r="M156" i="1" a="1"/>
  <c r="M156" i="1" s="1"/>
  <c r="O156" i="1" s="1"/>
  <c r="M75" i="1" a="1"/>
  <c r="M75" i="1" s="1"/>
  <c r="O75" i="1" s="1"/>
  <c r="M357" i="1" a="1"/>
  <c r="M357" i="1" s="1"/>
  <c r="J157" i="1" a="1"/>
  <c r="J157" i="1" s="1"/>
  <c r="K156" i="1"/>
  <c r="L156" i="1" s="1"/>
  <c r="M192" i="1" a="1"/>
  <c r="M192" i="1" s="1"/>
  <c r="O192" i="1" s="1"/>
  <c r="J570" i="1" a="1"/>
  <c r="J570" i="1" s="1"/>
  <c r="O569" i="1"/>
  <c r="K569" i="1"/>
  <c r="L569" i="1" s="1"/>
  <c r="J165" i="1" a="1"/>
  <c r="J165" i="1" s="1"/>
  <c r="O164" i="1"/>
  <c r="K164" i="1"/>
  <c r="L164" i="1" s="1"/>
  <c r="J371" i="1" a="1"/>
  <c r="J371" i="1" s="1"/>
  <c r="O370" i="1"/>
  <c r="K370" i="1"/>
  <c r="L370" i="1" s="1"/>
  <c r="M111" i="1" a="1"/>
  <c r="M111" i="1" s="1"/>
  <c r="M65" i="1" a="1"/>
  <c r="M65" i="1" s="1"/>
  <c r="O65" i="1" s="1"/>
  <c r="M435" i="1" a="1"/>
  <c r="M435" i="1" s="1"/>
  <c r="M237" i="1" a="1"/>
  <c r="M237" i="1" s="1"/>
  <c r="O64" i="1"/>
  <c r="M29" i="1" a="1"/>
  <c r="M29" i="1" s="1"/>
  <c r="O29" i="1" s="1"/>
  <c r="M264" i="1" a="1"/>
  <c r="M264" i="1" s="1"/>
  <c r="O264" i="1" s="1"/>
  <c r="J328" i="1" a="1"/>
  <c r="J328" i="1" s="1"/>
  <c r="N328" i="1" s="1"/>
  <c r="O327" i="1"/>
  <c r="K327" i="1"/>
  <c r="L327" i="1" s="1"/>
  <c r="J417" i="1" a="1"/>
  <c r="J417" i="1" s="1"/>
  <c r="O416" i="1"/>
  <c r="K416" i="1"/>
  <c r="L416" i="1" s="1"/>
  <c r="M210" i="1" a="1"/>
  <c r="M210" i="1" s="1"/>
  <c r="M480" i="1" a="1"/>
  <c r="M480" i="1" s="1"/>
  <c r="O480" i="1" s="1"/>
  <c r="M183" i="1" a="1"/>
  <c r="M183" i="1" s="1"/>
  <c r="J30" i="1" a="1"/>
  <c r="J30" i="1" s="1"/>
  <c r="K29" i="1"/>
  <c r="L29" i="1" s="1"/>
  <c r="M343" i="1" a="1"/>
  <c r="M343" i="1" s="1"/>
  <c r="J237" i="1" a="1"/>
  <c r="J237" i="1" s="1"/>
  <c r="O236" i="1"/>
  <c r="K236" i="1"/>
  <c r="L236" i="1" s="1"/>
  <c r="J111" i="1" a="1"/>
  <c r="J111" i="1" s="1"/>
  <c r="O110" i="1"/>
  <c r="K110" i="1"/>
  <c r="L110" i="1" s="1"/>
  <c r="N507" i="1" l="1"/>
  <c r="N498" i="1"/>
  <c r="N165" i="1"/>
  <c r="N371" i="1"/>
  <c r="N22" i="1"/>
  <c r="N534" i="1"/>
  <c r="N525" i="1"/>
  <c r="N435" i="1"/>
  <c r="N48" i="1"/>
  <c r="N315" i="1"/>
  <c r="N174" i="1"/>
  <c r="N201" i="1"/>
  <c r="N417" i="1"/>
  <c r="N111" i="1"/>
  <c r="N192" i="1"/>
  <c r="N246" i="1"/>
  <c r="N385" i="1"/>
  <c r="N426" i="1"/>
  <c r="N570" i="1"/>
  <c r="N102" i="1"/>
  <c r="N39" i="1"/>
  <c r="N480" i="1"/>
  <c r="N219" i="1"/>
  <c r="N561" i="1"/>
  <c r="N453" i="1"/>
  <c r="N156" i="1"/>
  <c r="N264" i="1"/>
  <c r="N489" i="1"/>
  <c r="N287" i="1"/>
  <c r="N462" i="1"/>
  <c r="N65" i="1"/>
  <c r="N75" i="1"/>
  <c r="N147" i="1"/>
  <c r="N210" i="1"/>
  <c r="N255" i="1"/>
  <c r="N138" i="1"/>
  <c r="N228" i="1"/>
  <c r="N29" i="1"/>
  <c r="N237" i="1"/>
  <c r="N343" i="1"/>
  <c r="N357" i="1"/>
  <c r="N57" i="1"/>
  <c r="N129" i="1"/>
  <c r="N183" i="1"/>
  <c r="N273" i="1"/>
  <c r="N93" i="1"/>
  <c r="N120" i="1"/>
  <c r="O301" i="1"/>
  <c r="O84" i="1"/>
  <c r="O552" i="1"/>
  <c r="O408" i="1"/>
  <c r="O516" i="1"/>
  <c r="O444" i="1"/>
  <c r="M14" i="1" a="1"/>
  <c r="M14" i="1" s="1"/>
  <c r="M13" i="1" a="1"/>
  <c r="M13" i="1" s="1"/>
  <c r="J535" i="1" a="1"/>
  <c r="J535" i="1" s="1"/>
  <c r="O534" i="1"/>
  <c r="K534" i="1"/>
  <c r="L534" i="1" s="1"/>
  <c r="M85" i="1" a="1"/>
  <c r="M85" i="1" s="1"/>
  <c r="O85" i="1" s="1"/>
  <c r="J344" i="1" a="1"/>
  <c r="J344" i="1" s="1"/>
  <c r="O343" i="1"/>
  <c r="K343" i="1"/>
  <c r="L343" i="1" s="1"/>
  <c r="M184" i="1" a="1"/>
  <c r="M184" i="1" s="1"/>
  <c r="M76" i="1" a="1"/>
  <c r="M76" i="1" s="1"/>
  <c r="N76" i="1" s="1"/>
  <c r="M256" i="1" a="1"/>
  <c r="M256" i="1" s="1"/>
  <c r="J508" i="1" a="1"/>
  <c r="J508" i="1" s="1"/>
  <c r="O507" i="1"/>
  <c r="K507" i="1"/>
  <c r="L507" i="1" s="1"/>
  <c r="J410" i="1" a="1"/>
  <c r="J410" i="1" s="1"/>
  <c r="K409" i="1"/>
  <c r="L409" i="1" s="1"/>
  <c r="M121" i="1" a="1"/>
  <c r="M121" i="1" s="1"/>
  <c r="O121" i="1" s="1"/>
  <c r="M40" i="1" a="1"/>
  <c r="M40" i="1" s="1"/>
  <c r="J40" i="1" a="1"/>
  <c r="J40" i="1" s="1"/>
  <c r="O39" i="1"/>
  <c r="K39" i="1"/>
  <c r="L39" i="1" s="1"/>
  <c r="J446" i="1" a="1"/>
  <c r="J446" i="1" s="1"/>
  <c r="K445" i="1"/>
  <c r="L445" i="1" s="1"/>
  <c r="J220" i="1" a="1"/>
  <c r="J220" i="1" s="1"/>
  <c r="O219" i="1"/>
  <c r="K219" i="1"/>
  <c r="L219" i="1" s="1"/>
  <c r="M247" i="1" a="1"/>
  <c r="M247" i="1" s="1"/>
  <c r="J387" i="1" a="1"/>
  <c r="J387" i="1" s="1"/>
  <c r="K386" i="1"/>
  <c r="L386" i="1" s="1"/>
  <c r="J562" i="1" a="1"/>
  <c r="J562" i="1" s="1"/>
  <c r="O561" i="1"/>
  <c r="K561" i="1"/>
  <c r="L561" i="1" s="1"/>
  <c r="J59" i="1" a="1"/>
  <c r="J59" i="1" s="1"/>
  <c r="K58" i="1"/>
  <c r="L58" i="1" s="1"/>
  <c r="J49" i="1" a="1"/>
  <c r="J49" i="1" s="1"/>
  <c r="O48" i="1"/>
  <c r="K48" i="1"/>
  <c r="L48" i="1" s="1"/>
  <c r="J256" i="1" a="1"/>
  <c r="J256" i="1" s="1"/>
  <c r="O255" i="1"/>
  <c r="K255" i="1"/>
  <c r="L255" i="1" s="1"/>
  <c r="J86" i="1" a="1"/>
  <c r="J86" i="1" s="1"/>
  <c r="K85" i="1"/>
  <c r="L85" i="1" s="1"/>
  <c r="M454" i="1" a="1"/>
  <c r="M454" i="1" s="1"/>
  <c r="J247" i="1" a="1"/>
  <c r="J247" i="1" s="1"/>
  <c r="O246" i="1"/>
  <c r="K246" i="1"/>
  <c r="L246" i="1" s="1"/>
  <c r="M544" i="1" a="1"/>
  <c r="M544" i="1" s="1"/>
  <c r="M103" i="1" a="1"/>
  <c r="M103" i="1" s="1"/>
  <c r="J23" i="1" a="1"/>
  <c r="J23" i="1" s="1"/>
  <c r="O22" i="1"/>
  <c r="K22" i="1"/>
  <c r="L22" i="1" s="1"/>
  <c r="J482" i="1" a="1"/>
  <c r="J482" i="1" s="1"/>
  <c r="K481" i="1"/>
  <c r="L481" i="1" s="1"/>
  <c r="J67" i="1" a="1"/>
  <c r="J67" i="1" s="1"/>
  <c r="K66" i="1"/>
  <c r="L66" i="1" s="1"/>
  <c r="M148" i="1" a="1"/>
  <c r="M148" i="1" s="1"/>
  <c r="J139" i="1" a="1"/>
  <c r="J139" i="1" s="1"/>
  <c r="O138" i="1"/>
  <c r="K138" i="1"/>
  <c r="L138" i="1" s="1"/>
  <c r="J454" i="1" a="1"/>
  <c r="J454" i="1" s="1"/>
  <c r="O453" i="1"/>
  <c r="K453" i="1"/>
  <c r="L453" i="1" s="1"/>
  <c r="J463" i="1" a="1"/>
  <c r="J463" i="1" s="1"/>
  <c r="O462" i="1"/>
  <c r="K462" i="1"/>
  <c r="L462" i="1" s="1"/>
  <c r="J436" i="1" a="1"/>
  <c r="J436" i="1" s="1"/>
  <c r="O435" i="1"/>
  <c r="K435" i="1"/>
  <c r="L435" i="1" s="1"/>
  <c r="J490" i="1" a="1"/>
  <c r="J490" i="1" s="1"/>
  <c r="O489" i="1"/>
  <c r="K489" i="1"/>
  <c r="L489" i="1" s="1"/>
  <c r="J372" i="1" a="1"/>
  <c r="J372" i="1" s="1"/>
  <c r="O371" i="1"/>
  <c r="K371" i="1"/>
  <c r="L371" i="1" s="1"/>
  <c r="M481" i="1" a="1"/>
  <c r="M481" i="1" s="1"/>
  <c r="O481" i="1" s="1"/>
  <c r="M157" i="1" a="1"/>
  <c r="M157" i="1" s="1"/>
  <c r="O157" i="1" s="1"/>
  <c r="M386" i="1" a="1"/>
  <c r="M386" i="1" s="1"/>
  <c r="O386" i="1" s="1"/>
  <c r="M288" i="1" a="1"/>
  <c r="M288" i="1" s="1"/>
  <c r="J175" i="1" a="1"/>
  <c r="J175" i="1" s="1"/>
  <c r="O174" i="1"/>
  <c r="K174" i="1"/>
  <c r="L174" i="1" s="1"/>
  <c r="J130" i="1" a="1"/>
  <c r="J130" i="1" s="1"/>
  <c r="O129" i="1"/>
  <c r="K129" i="1"/>
  <c r="L129" i="1" s="1"/>
  <c r="M316" i="1" a="1"/>
  <c r="M316" i="1" s="1"/>
  <c r="M562" i="1" a="1"/>
  <c r="M562" i="1" s="1"/>
  <c r="J211" i="1" a="1"/>
  <c r="J211" i="1" s="1"/>
  <c r="O210" i="1"/>
  <c r="K210" i="1"/>
  <c r="L210" i="1" s="1"/>
  <c r="M535" i="1" a="1"/>
  <c r="M535" i="1" s="1"/>
  <c r="M553" i="1" a="1"/>
  <c r="M553" i="1" s="1"/>
  <c r="O553" i="1" s="1"/>
  <c r="J238" i="1" a="1"/>
  <c r="J238" i="1" s="1"/>
  <c r="O237" i="1"/>
  <c r="K237" i="1"/>
  <c r="L237" i="1" s="1"/>
  <c r="M220" i="1" a="1"/>
  <c r="M220" i="1" s="1"/>
  <c r="M436" i="1" a="1"/>
  <c r="M436" i="1" s="1"/>
  <c r="M409" i="1" a="1"/>
  <c r="M409" i="1" s="1"/>
  <c r="O409" i="1" s="1"/>
  <c r="M427" i="1" a="1"/>
  <c r="M427" i="1" s="1"/>
  <c r="M58" i="1" a="1"/>
  <c r="M58" i="1" s="1"/>
  <c r="O58" i="1" s="1"/>
  <c r="M130" i="1" a="1"/>
  <c r="M130" i="1" s="1"/>
  <c r="J184" i="1" a="1"/>
  <c r="J184" i="1" s="1"/>
  <c r="O183" i="1"/>
  <c r="K183" i="1"/>
  <c r="L183" i="1" s="1"/>
  <c r="M344" i="1" a="1"/>
  <c r="M344" i="1" s="1"/>
  <c r="M526" i="1" a="1"/>
  <c r="M526" i="1" s="1"/>
  <c r="M274" i="1" a="1"/>
  <c r="M274" i="1" s="1"/>
  <c r="J274" i="1" a="1"/>
  <c r="J274" i="1" s="1"/>
  <c r="O273" i="1"/>
  <c r="K273" i="1"/>
  <c r="L273" i="1" s="1"/>
  <c r="M23" i="1" a="1"/>
  <c r="M23" i="1" s="1"/>
  <c r="M517" i="1" a="1"/>
  <c r="M517" i="1" s="1"/>
  <c r="N517" i="1" s="1"/>
  <c r="M238" i="1" a="1"/>
  <c r="M238" i="1" s="1"/>
  <c r="M193" i="1" a="1"/>
  <c r="M193" i="1" s="1"/>
  <c r="O193" i="1" s="1"/>
  <c r="J329" i="1" a="1"/>
  <c r="J329" i="1" s="1"/>
  <c r="N329" i="1" s="1"/>
  <c r="O328" i="1"/>
  <c r="K328" i="1"/>
  <c r="L328" i="1" s="1"/>
  <c r="M211" i="1" a="1"/>
  <c r="M211" i="1" s="1"/>
  <c r="M265" i="1" a="1"/>
  <c r="M265" i="1" s="1"/>
  <c r="O265" i="1" s="1"/>
  <c r="J166" i="1" a="1"/>
  <c r="J166" i="1" s="1"/>
  <c r="O165" i="1"/>
  <c r="K165" i="1"/>
  <c r="L165" i="1" s="1"/>
  <c r="J158" i="1" a="1"/>
  <c r="J158" i="1" s="1"/>
  <c r="K157" i="1"/>
  <c r="L157" i="1" s="1"/>
  <c r="M229" i="1" a="1"/>
  <c r="M229" i="1" s="1"/>
  <c r="N229" i="1" s="1"/>
  <c r="J230" i="1" a="1"/>
  <c r="J230" i="1" s="1"/>
  <c r="K229" i="1"/>
  <c r="L229" i="1" s="1"/>
  <c r="J499" i="1" a="1"/>
  <c r="J499" i="1" s="1"/>
  <c r="O498" i="1"/>
  <c r="K498" i="1"/>
  <c r="L498" i="1" s="1"/>
  <c r="M418" i="1" a="1"/>
  <c r="M418" i="1" s="1"/>
  <c r="J303" i="1" a="1"/>
  <c r="J303" i="1" s="1"/>
  <c r="K302" i="1"/>
  <c r="L302" i="1" s="1"/>
  <c r="J103" i="1" a="1"/>
  <c r="J103" i="1" s="1"/>
  <c r="O102" i="1"/>
  <c r="K102" i="1"/>
  <c r="L102" i="1" s="1"/>
  <c r="M330" i="1" a="1"/>
  <c r="M330" i="1" s="1"/>
  <c r="M49" i="1" a="1"/>
  <c r="M49" i="1" s="1"/>
  <c r="J77" i="1" a="1"/>
  <c r="J77" i="1" s="1"/>
  <c r="K76" i="1"/>
  <c r="L76" i="1" s="1"/>
  <c r="J194" i="1" a="1"/>
  <c r="J194" i="1" s="1"/>
  <c r="K193" i="1"/>
  <c r="L193" i="1" s="1"/>
  <c r="M445" i="1" a="1"/>
  <c r="M445" i="1" s="1"/>
  <c r="N445" i="1" s="1"/>
  <c r="M66" i="1" a="1"/>
  <c r="M66" i="1" s="1"/>
  <c r="N66" i="1" s="1"/>
  <c r="M571" i="1" a="1"/>
  <c r="M571" i="1" s="1"/>
  <c r="M202" i="1" a="1"/>
  <c r="M202" i="1" s="1"/>
  <c r="J543" i="1" a="1"/>
  <c r="J543" i="1" s="1"/>
  <c r="N543" i="1" s="1"/>
  <c r="O542" i="1"/>
  <c r="K542" i="1"/>
  <c r="L542" i="1" s="1"/>
  <c r="M372" i="1" a="1"/>
  <c r="M372" i="1" s="1"/>
  <c r="M508" i="1" a="1"/>
  <c r="M508" i="1" s="1"/>
  <c r="J399" i="1" a="1"/>
  <c r="J399" i="1" s="1"/>
  <c r="N399" i="1" s="1"/>
  <c r="O398" i="1"/>
  <c r="K398" i="1"/>
  <c r="L398" i="1" s="1"/>
  <c r="J266" i="1" a="1"/>
  <c r="J266" i="1" s="1"/>
  <c r="K265" i="1"/>
  <c r="L265" i="1" s="1"/>
  <c r="J122" i="1" a="1"/>
  <c r="J122" i="1" s="1"/>
  <c r="K121" i="1"/>
  <c r="L121" i="1" s="1"/>
  <c r="M166" i="1" a="1"/>
  <c r="M166" i="1" s="1"/>
  <c r="J13" i="1" a="1"/>
  <c r="J13" i="1" s="1"/>
  <c r="N13" i="1" s="1"/>
  <c r="O12" i="1"/>
  <c r="K12" i="1"/>
  <c r="L12" i="1" s="1"/>
  <c r="J471" i="1" a="1"/>
  <c r="J471" i="1" s="1"/>
  <c r="N471" i="1" s="1"/>
  <c r="O470" i="1"/>
  <c r="K470" i="1"/>
  <c r="L470" i="1" s="1"/>
  <c r="J316" i="1" a="1"/>
  <c r="J316" i="1" s="1"/>
  <c r="O315" i="1"/>
  <c r="K315" i="1"/>
  <c r="L315" i="1" s="1"/>
  <c r="M94" i="1" a="1"/>
  <c r="M94" i="1" s="1"/>
  <c r="J526" i="1" a="1"/>
  <c r="J526" i="1" s="1"/>
  <c r="O525" i="1"/>
  <c r="K525" i="1"/>
  <c r="L525" i="1" s="1"/>
  <c r="J202" i="1" a="1"/>
  <c r="J202" i="1" s="1"/>
  <c r="O201" i="1"/>
  <c r="K201" i="1"/>
  <c r="L201" i="1" s="1"/>
  <c r="M175" i="1" a="1"/>
  <c r="M175" i="1" s="1"/>
  <c r="M400" i="1" a="1"/>
  <c r="M400" i="1" s="1"/>
  <c r="J31" i="1" a="1"/>
  <c r="J31" i="1" s="1"/>
  <c r="K30" i="1"/>
  <c r="L30" i="1" s="1"/>
  <c r="M30" i="1" a="1"/>
  <c r="M30" i="1" s="1"/>
  <c r="O30" i="1" s="1"/>
  <c r="M358" i="1" a="1"/>
  <c r="M358" i="1" s="1"/>
  <c r="M490" i="1" a="1"/>
  <c r="M490" i="1" s="1"/>
  <c r="M139" i="1" a="1"/>
  <c r="M139" i="1" s="1"/>
  <c r="M463" i="1" a="1"/>
  <c r="M463" i="1" s="1"/>
  <c r="J518" i="1" a="1"/>
  <c r="J518" i="1" s="1"/>
  <c r="K517" i="1"/>
  <c r="L517" i="1" s="1"/>
  <c r="J288" i="1" a="1"/>
  <c r="J288" i="1" s="1"/>
  <c r="N288" i="1" s="1"/>
  <c r="O287" i="1"/>
  <c r="K287" i="1"/>
  <c r="L287" i="1" s="1"/>
  <c r="M472" i="1" a="1"/>
  <c r="M472" i="1" s="1"/>
  <c r="J112" i="1" a="1"/>
  <c r="J112" i="1" s="1"/>
  <c r="O111" i="1"/>
  <c r="K111" i="1"/>
  <c r="L111" i="1" s="1"/>
  <c r="J418" i="1" a="1"/>
  <c r="J418" i="1" s="1"/>
  <c r="O417" i="1"/>
  <c r="K417" i="1"/>
  <c r="L417" i="1" s="1"/>
  <c r="M112" i="1" a="1"/>
  <c r="M112" i="1" s="1"/>
  <c r="J571" i="1" a="1"/>
  <c r="J571" i="1" s="1"/>
  <c r="O570" i="1"/>
  <c r="K570" i="1"/>
  <c r="L570" i="1" s="1"/>
  <c r="J148" i="1" a="1"/>
  <c r="J148" i="1" s="1"/>
  <c r="N148" i="1" s="1"/>
  <c r="O147" i="1"/>
  <c r="K147" i="1"/>
  <c r="L147" i="1" s="1"/>
  <c r="M499" i="1" a="1"/>
  <c r="M499" i="1" s="1"/>
  <c r="J94" i="1" a="1"/>
  <c r="J94" i="1" s="1"/>
  <c r="O93" i="1"/>
  <c r="K93" i="1"/>
  <c r="L93" i="1" s="1"/>
  <c r="J554" i="1" a="1"/>
  <c r="J554" i="1" s="1"/>
  <c r="K553" i="1"/>
  <c r="L553" i="1" s="1"/>
  <c r="J427" i="1" a="1"/>
  <c r="J427" i="1" s="1"/>
  <c r="O426" i="1"/>
  <c r="K426" i="1"/>
  <c r="L426" i="1" s="1"/>
  <c r="M302" i="1" a="1"/>
  <c r="M302" i="1" s="1"/>
  <c r="O302" i="1" s="1"/>
  <c r="J358" i="1" a="1"/>
  <c r="J358" i="1" s="1"/>
  <c r="O357" i="1"/>
  <c r="K357" i="1"/>
  <c r="L357" i="1" s="1"/>
  <c r="N184" i="1" l="1"/>
  <c r="N526" i="1"/>
  <c r="N418" i="1"/>
  <c r="N103" i="1"/>
  <c r="N316" i="1"/>
  <c r="N94" i="1"/>
  <c r="N358" i="1"/>
  <c r="N427" i="1"/>
  <c r="N571" i="1"/>
  <c r="N121" i="1"/>
  <c r="N49" i="1"/>
  <c r="N130" i="1"/>
  <c r="N247" i="1"/>
  <c r="N202" i="1"/>
  <c r="N436" i="1"/>
  <c r="N499" i="1"/>
  <c r="N490" i="1"/>
  <c r="N139" i="1"/>
  <c r="N265" i="1"/>
  <c r="N238" i="1"/>
  <c r="N58" i="1"/>
  <c r="N481" i="1"/>
  <c r="N175" i="1"/>
  <c r="N40" i="1"/>
  <c r="N85" i="1"/>
  <c r="N562" i="1"/>
  <c r="N344" i="1"/>
  <c r="N193" i="1"/>
  <c r="N553" i="1"/>
  <c r="N211" i="1"/>
  <c r="N463" i="1"/>
  <c r="N157" i="1"/>
  <c r="N256" i="1"/>
  <c r="N535" i="1"/>
  <c r="N30" i="1"/>
  <c r="N302" i="1"/>
  <c r="N112" i="1"/>
  <c r="N166" i="1"/>
  <c r="N23" i="1"/>
  <c r="N274" i="1"/>
  <c r="N372" i="1"/>
  <c r="N454" i="1"/>
  <c r="N220" i="1"/>
  <c r="N508" i="1"/>
  <c r="N409" i="1"/>
  <c r="N386" i="1"/>
  <c r="O517" i="1"/>
  <c r="O229" i="1"/>
  <c r="O66" i="1"/>
  <c r="O445" i="1"/>
  <c r="M401" i="1" a="1"/>
  <c r="M401" i="1" s="1"/>
  <c r="M289" i="1" a="1"/>
  <c r="M289" i="1" s="1"/>
  <c r="M149" i="1" a="1"/>
  <c r="M149" i="1" s="1"/>
  <c r="O23" i="1"/>
  <c r="K23" i="1"/>
  <c r="L23" i="1" s="1"/>
  <c r="M257" i="1" a="1"/>
  <c r="M257" i="1" s="1"/>
  <c r="J359" i="1" a="1"/>
  <c r="J359" i="1" s="1"/>
  <c r="O358" i="1"/>
  <c r="K358" i="1"/>
  <c r="L358" i="1" s="1"/>
  <c r="K518" i="1"/>
  <c r="L518" i="1" s="1"/>
  <c r="J472" i="1" a="1"/>
  <c r="J472" i="1" s="1"/>
  <c r="N472" i="1" s="1"/>
  <c r="O471" i="1"/>
  <c r="K471" i="1"/>
  <c r="L471" i="1" s="1"/>
  <c r="M203" i="1" a="1"/>
  <c r="M203" i="1" s="1"/>
  <c r="M331" i="1" a="1"/>
  <c r="M331" i="1" s="1"/>
  <c r="M59" i="1" a="1"/>
  <c r="M59" i="1" s="1"/>
  <c r="N59" i="1" s="1"/>
  <c r="M317" i="1" a="1"/>
  <c r="M317" i="1" s="1"/>
  <c r="J373" i="1" a="1"/>
  <c r="J373" i="1" s="1"/>
  <c r="O372" i="1"/>
  <c r="K372" i="1"/>
  <c r="L372" i="1" s="1"/>
  <c r="J464" i="1" a="1"/>
  <c r="J464" i="1" s="1"/>
  <c r="O463" i="1"/>
  <c r="K463" i="1"/>
  <c r="L463" i="1" s="1"/>
  <c r="M455" i="1" a="1"/>
  <c r="M455" i="1" s="1"/>
  <c r="M122" i="1" a="1"/>
  <c r="M122" i="1" s="1"/>
  <c r="O122" i="1" s="1"/>
  <c r="M86" i="1" a="1"/>
  <c r="M86" i="1" s="1"/>
  <c r="N86" i="1" s="1"/>
  <c r="K554" i="1"/>
  <c r="L554" i="1" s="1"/>
  <c r="M345" i="1" a="1"/>
  <c r="M345" i="1" s="1"/>
  <c r="M239" i="1" a="1"/>
  <c r="M239" i="1" s="1"/>
  <c r="J572" i="1" a="1"/>
  <c r="J572" i="1" s="1"/>
  <c r="O571" i="1"/>
  <c r="K571" i="1"/>
  <c r="L571" i="1" s="1"/>
  <c r="M176" i="1" a="1"/>
  <c r="M176" i="1" s="1"/>
  <c r="M95" i="1" a="1"/>
  <c r="M95" i="1" s="1"/>
  <c r="M275" i="1" a="1"/>
  <c r="M275" i="1" s="1"/>
  <c r="M221" i="1" a="1"/>
  <c r="M221" i="1" s="1"/>
  <c r="M536" i="1" a="1"/>
  <c r="M536" i="1" s="1"/>
  <c r="M387" i="1" a="1"/>
  <c r="M387" i="1" s="1"/>
  <c r="O387" i="1" s="1"/>
  <c r="M104" i="1" a="1"/>
  <c r="M104" i="1" s="1"/>
  <c r="J50" i="1" a="1"/>
  <c r="J50" i="1" s="1"/>
  <c r="O49" i="1"/>
  <c r="K49" i="1"/>
  <c r="L49" i="1" s="1"/>
  <c r="J388" i="1" a="1"/>
  <c r="J388" i="1" s="1"/>
  <c r="K387" i="1"/>
  <c r="L387" i="1" s="1"/>
  <c r="K446" i="1"/>
  <c r="L446" i="1" s="1"/>
  <c r="M77" i="1" a="1"/>
  <c r="M77" i="1" s="1"/>
  <c r="O77" i="1" s="1"/>
  <c r="J275" i="1" a="1"/>
  <c r="J275" i="1" s="1"/>
  <c r="O274" i="1"/>
  <c r="K274" i="1"/>
  <c r="L274" i="1" s="1"/>
  <c r="K122" i="1"/>
  <c r="L122" i="1" s="1"/>
  <c r="M212" i="1" a="1"/>
  <c r="M212" i="1" s="1"/>
  <c r="M303" i="1" a="1"/>
  <c r="M303" i="1" s="1"/>
  <c r="O303" i="1" s="1"/>
  <c r="J95" i="1" a="1"/>
  <c r="J95" i="1" s="1"/>
  <c r="O94" i="1"/>
  <c r="K94" i="1"/>
  <c r="L94" i="1" s="1"/>
  <c r="M464" i="1" a="1"/>
  <c r="M464" i="1" s="1"/>
  <c r="M572" i="1" a="1"/>
  <c r="M572" i="1" s="1"/>
  <c r="O76" i="1"/>
  <c r="J500" i="1" a="1"/>
  <c r="J500" i="1" s="1"/>
  <c r="O499" i="1"/>
  <c r="K499" i="1"/>
  <c r="L499" i="1" s="1"/>
  <c r="K158" i="1"/>
  <c r="L158" i="1" s="1"/>
  <c r="J68" i="1" a="1"/>
  <c r="J68" i="1" s="1"/>
  <c r="K67" i="1"/>
  <c r="L67" i="1" s="1"/>
  <c r="K194" i="1"/>
  <c r="L194" i="1" s="1"/>
  <c r="M31" i="1" a="1"/>
  <c r="M31" i="1" s="1"/>
  <c r="N31" i="1" s="1"/>
  <c r="M373" i="1" a="1"/>
  <c r="M373" i="1" s="1"/>
  <c r="M428" i="1" a="1"/>
  <c r="M428" i="1" s="1"/>
  <c r="J131" i="1" a="1"/>
  <c r="J131" i="1" s="1"/>
  <c r="O130" i="1"/>
  <c r="K130" i="1"/>
  <c r="L130" i="1" s="1"/>
  <c r="J491" i="1" a="1"/>
  <c r="J491" i="1" s="1"/>
  <c r="O490" i="1"/>
  <c r="K490" i="1"/>
  <c r="L490" i="1" s="1"/>
  <c r="J455" i="1" a="1"/>
  <c r="J455" i="1" s="1"/>
  <c r="O454" i="1"/>
  <c r="K454" i="1"/>
  <c r="L454" i="1" s="1"/>
  <c r="K86" i="1"/>
  <c r="L86" i="1" s="1"/>
  <c r="K410" i="1"/>
  <c r="L410" i="1" s="1"/>
  <c r="J536" i="1" a="1"/>
  <c r="J536" i="1" s="1"/>
  <c r="O535" i="1"/>
  <c r="K535" i="1"/>
  <c r="L535" i="1" s="1"/>
  <c r="J104" i="1" a="1"/>
  <c r="J104" i="1" s="1"/>
  <c r="O103" i="1"/>
  <c r="K103" i="1"/>
  <c r="L103" i="1" s="1"/>
  <c r="M113" i="1" a="1"/>
  <c r="M113" i="1" s="1"/>
  <c r="J14" i="1" a="1"/>
  <c r="J14" i="1" s="1"/>
  <c r="N14" i="1" s="1"/>
  <c r="O13" i="1"/>
  <c r="K13" i="1"/>
  <c r="L13" i="1" s="1"/>
  <c r="K266" i="1"/>
  <c r="L266" i="1" s="1"/>
  <c r="K77" i="1"/>
  <c r="L77" i="1" s="1"/>
  <c r="M518" i="1" a="1"/>
  <c r="M518" i="1" s="1"/>
  <c r="N518" i="1" s="1"/>
  <c r="M158" i="1" a="1"/>
  <c r="M158" i="1" s="1"/>
  <c r="O158" i="1" s="1"/>
  <c r="M545" i="1" a="1"/>
  <c r="M545" i="1" s="1"/>
  <c r="M248" i="1" a="1"/>
  <c r="M248" i="1" s="1"/>
  <c r="M185" i="1" a="1"/>
  <c r="M185" i="1" s="1"/>
  <c r="M419" i="1" a="1"/>
  <c r="M419" i="1" s="1"/>
  <c r="J317" i="1" a="1"/>
  <c r="J317" i="1" s="1"/>
  <c r="O316" i="1"/>
  <c r="K316" i="1"/>
  <c r="L316" i="1" s="1"/>
  <c r="M67" i="1" a="1"/>
  <c r="M67" i="1" s="1"/>
  <c r="N67" i="1" s="1"/>
  <c r="J330" i="1" a="1"/>
  <c r="J330" i="1" s="1"/>
  <c r="N330" i="1" s="1"/>
  <c r="O329" i="1"/>
  <c r="K329" i="1"/>
  <c r="L329" i="1" s="1"/>
  <c r="J185" i="1" a="1"/>
  <c r="J185" i="1" s="1"/>
  <c r="O184" i="1"/>
  <c r="K184" i="1"/>
  <c r="L184" i="1" s="1"/>
  <c r="J212" i="1" a="1"/>
  <c r="J212" i="1" s="1"/>
  <c r="O211" i="1"/>
  <c r="K211" i="1"/>
  <c r="L211" i="1" s="1"/>
  <c r="K59" i="1"/>
  <c r="L59" i="1" s="1"/>
  <c r="J41" i="1" a="1"/>
  <c r="J41" i="1" s="1"/>
  <c r="O40" i="1"/>
  <c r="K40" i="1"/>
  <c r="L40" i="1" s="1"/>
  <c r="M437" i="1" a="1"/>
  <c r="M437" i="1" s="1"/>
  <c r="M473" i="1" a="1"/>
  <c r="M473" i="1" s="1"/>
  <c r="M500" i="1" a="1"/>
  <c r="M500" i="1" s="1"/>
  <c r="M140" i="1" a="1"/>
  <c r="M140" i="1" s="1"/>
  <c r="J203" i="1" a="1"/>
  <c r="J203" i="1" s="1"/>
  <c r="O202" i="1"/>
  <c r="K202" i="1"/>
  <c r="J428" i="1" a="1"/>
  <c r="J428" i="1" s="1"/>
  <c r="O427" i="1"/>
  <c r="K427" i="1"/>
  <c r="L427" i="1" s="1"/>
  <c r="K230" i="1"/>
  <c r="L230" i="1" s="1"/>
  <c r="J167" i="1" a="1"/>
  <c r="J167" i="1" s="1"/>
  <c r="O166" i="1"/>
  <c r="K166" i="1"/>
  <c r="L166" i="1" s="1"/>
  <c r="M527" i="1" a="1"/>
  <c r="M527" i="1" s="1"/>
  <c r="M410" i="1" a="1"/>
  <c r="M410" i="1" s="1"/>
  <c r="O410" i="1" s="1"/>
  <c r="J239" i="1" a="1"/>
  <c r="J239" i="1" s="1"/>
  <c r="O238" i="1"/>
  <c r="K238" i="1"/>
  <c r="L238" i="1" s="1"/>
  <c r="K482" i="1"/>
  <c r="L482" i="1" s="1"/>
  <c r="J113" i="1" a="1"/>
  <c r="J113" i="1" s="1"/>
  <c r="O112" i="1"/>
  <c r="K112" i="1"/>
  <c r="L112" i="1" s="1"/>
  <c r="M509" i="1" a="1"/>
  <c r="M509" i="1" s="1"/>
  <c r="J289" i="1" a="1"/>
  <c r="J289" i="1" s="1"/>
  <c r="O288" i="1"/>
  <c r="K288" i="1"/>
  <c r="L288" i="1" s="1"/>
  <c r="J32" i="1" a="1"/>
  <c r="J32" i="1" s="1"/>
  <c r="K31" i="1"/>
  <c r="L31" i="1" s="1"/>
  <c r="M167" i="1" a="1"/>
  <c r="M167" i="1" s="1"/>
  <c r="M50" i="1" a="1"/>
  <c r="M50" i="1" s="1"/>
  <c r="J304" i="1" a="1"/>
  <c r="J304" i="1" s="1"/>
  <c r="K303" i="1"/>
  <c r="L303" i="1" s="1"/>
  <c r="J176" i="1" a="1"/>
  <c r="J176" i="1" s="1"/>
  <c r="O175" i="1"/>
  <c r="K175" i="1"/>
  <c r="L175" i="1" s="1"/>
  <c r="M482" i="1" a="1"/>
  <c r="M482" i="1" s="1"/>
  <c r="O482" i="1" s="1"/>
  <c r="J437" i="1" a="1"/>
  <c r="J437" i="1" s="1"/>
  <c r="O436" i="1"/>
  <c r="K436" i="1"/>
  <c r="L436" i="1" s="1"/>
  <c r="J140" i="1" a="1"/>
  <c r="J140" i="1" s="1"/>
  <c r="O139" i="1"/>
  <c r="K139" i="1"/>
  <c r="L139" i="1" s="1"/>
  <c r="J509" i="1" a="1"/>
  <c r="J509" i="1" s="1"/>
  <c r="O508" i="1"/>
  <c r="K508" i="1"/>
  <c r="L508" i="1" s="1"/>
  <c r="M554" i="1" a="1"/>
  <c r="M554" i="1" s="1"/>
  <c r="O554" i="1" s="1"/>
  <c r="M359" i="1" a="1"/>
  <c r="M359" i="1" s="1"/>
  <c r="J419" i="1" a="1"/>
  <c r="J419" i="1" s="1"/>
  <c r="O418" i="1"/>
  <c r="K418" i="1"/>
  <c r="L418" i="1" s="1"/>
  <c r="J544" i="1" a="1"/>
  <c r="J544" i="1" s="1"/>
  <c r="N544" i="1" s="1"/>
  <c r="O543" i="1"/>
  <c r="K543" i="1"/>
  <c r="L543" i="1" s="1"/>
  <c r="M446" i="1" a="1"/>
  <c r="M446" i="1" s="1"/>
  <c r="O446" i="1" s="1"/>
  <c r="M131" i="1" a="1"/>
  <c r="M131" i="1" s="1"/>
  <c r="M563" i="1" a="1"/>
  <c r="M563" i="1" s="1"/>
  <c r="J248" i="1" a="1"/>
  <c r="J248" i="1" s="1"/>
  <c r="O247" i="1"/>
  <c r="K247" i="1"/>
  <c r="L247" i="1" s="1"/>
  <c r="J257" i="1" a="1"/>
  <c r="J257" i="1" s="1"/>
  <c r="N257" i="1" s="1"/>
  <c r="O256" i="1"/>
  <c r="K256" i="1"/>
  <c r="L256" i="1" s="1"/>
  <c r="J221" i="1" a="1"/>
  <c r="J221" i="1" s="1"/>
  <c r="O220" i="1"/>
  <c r="K220" i="1"/>
  <c r="L220" i="1" s="1"/>
  <c r="M41" i="1" a="1"/>
  <c r="M41" i="1" s="1"/>
  <c r="J345" i="1" a="1"/>
  <c r="J345" i="1" s="1"/>
  <c r="O344" i="1"/>
  <c r="K344" i="1"/>
  <c r="L344" i="1" s="1"/>
  <c r="J527" i="1" a="1"/>
  <c r="J527" i="1" s="1"/>
  <c r="O526" i="1"/>
  <c r="K526" i="1"/>
  <c r="L526" i="1" s="1"/>
  <c r="J149" i="1" a="1"/>
  <c r="J149" i="1" s="1"/>
  <c r="O148" i="1"/>
  <c r="K148" i="1"/>
  <c r="L148" i="1" s="1"/>
  <c r="M491" i="1" a="1"/>
  <c r="M491" i="1" s="1"/>
  <c r="J400" i="1" a="1"/>
  <c r="J400" i="1" s="1"/>
  <c r="N400" i="1" s="1"/>
  <c r="O399" i="1"/>
  <c r="K399" i="1"/>
  <c r="L399" i="1" s="1"/>
  <c r="L202" i="1"/>
  <c r="M230" i="1" a="1"/>
  <c r="M230" i="1" s="1"/>
  <c r="O230" i="1" s="1"/>
  <c r="M266" i="1" a="1"/>
  <c r="M266" i="1" s="1"/>
  <c r="O266" i="1" s="1"/>
  <c r="M194" i="1" a="1"/>
  <c r="M194" i="1" s="1"/>
  <c r="N194" i="1" s="1"/>
  <c r="J563" i="1" a="1"/>
  <c r="J563" i="1" s="1"/>
  <c r="O562" i="1"/>
  <c r="K562" i="1"/>
  <c r="L562" i="1" s="1"/>
  <c r="N176" i="1" l="1"/>
  <c r="N140" i="1"/>
  <c r="N221" i="1"/>
  <c r="N275" i="1"/>
  <c r="N527" i="1"/>
  <c r="N248" i="1"/>
  <c r="N455" i="1"/>
  <c r="N203" i="1"/>
  <c r="N536" i="1"/>
  <c r="N419" i="1"/>
  <c r="N289" i="1"/>
  <c r="O86" i="1"/>
  <c r="N212" i="1"/>
  <c r="N149" i="1"/>
  <c r="N345" i="1"/>
  <c r="N95" i="1"/>
  <c r="N317" i="1"/>
  <c r="N482" i="1"/>
  <c r="N158" i="1"/>
  <c r="O59" i="1"/>
  <c r="N239" i="1"/>
  <c r="N437" i="1"/>
  <c r="N167" i="1"/>
  <c r="N563" i="1"/>
  <c r="N572" i="1"/>
  <c r="N359" i="1"/>
  <c r="N41" i="1"/>
  <c r="N373" i="1"/>
  <c r="N554" i="1"/>
  <c r="N113" i="1"/>
  <c r="N230" i="1"/>
  <c r="N428" i="1"/>
  <c r="N50" i="1"/>
  <c r="N509" i="1"/>
  <c r="N122" i="1"/>
  <c r="N77" i="1"/>
  <c r="N266" i="1"/>
  <c r="N104" i="1"/>
  <c r="N491" i="1"/>
  <c r="N410" i="1"/>
  <c r="N500" i="1"/>
  <c r="N446" i="1"/>
  <c r="N185" i="1"/>
  <c r="N131" i="1"/>
  <c r="N464" i="1"/>
  <c r="N303" i="1"/>
  <c r="N387" i="1"/>
  <c r="O31" i="1"/>
  <c r="O194" i="1"/>
  <c r="O518" i="1"/>
  <c r="O131" i="1"/>
  <c r="K131" i="1"/>
  <c r="L131" i="1" s="1"/>
  <c r="O149" i="1"/>
  <c r="K149" i="1"/>
  <c r="L149" i="1" s="1"/>
  <c r="O509" i="1"/>
  <c r="K509" i="1"/>
  <c r="L509" i="1" s="1"/>
  <c r="O212" i="1"/>
  <c r="K212" i="1"/>
  <c r="L212" i="1" s="1"/>
  <c r="O67" i="1"/>
  <c r="O464" i="1"/>
  <c r="K464" i="1"/>
  <c r="L464" i="1" s="1"/>
  <c r="M332" i="1" a="1"/>
  <c r="M332" i="1" s="1"/>
  <c r="M290" i="1" a="1"/>
  <c r="M290" i="1" s="1"/>
  <c r="J545" i="1" a="1"/>
  <c r="J545" i="1" s="1"/>
  <c r="N545" i="1" s="1"/>
  <c r="O544" i="1"/>
  <c r="K544" i="1"/>
  <c r="L544" i="1" s="1"/>
  <c r="O113" i="1"/>
  <c r="K113" i="1"/>
  <c r="L113" i="1" s="1"/>
  <c r="O428" i="1"/>
  <c r="K428" i="1"/>
  <c r="L428" i="1" s="1"/>
  <c r="M68" i="1" a="1"/>
  <c r="M68" i="1" s="1"/>
  <c r="N68" i="1" s="1"/>
  <c r="M346" i="1" a="1"/>
  <c r="M346" i="1" s="1"/>
  <c r="K68" i="1"/>
  <c r="L68" i="1" s="1"/>
  <c r="M388" i="1" a="1"/>
  <c r="M388" i="1" s="1"/>
  <c r="O388" i="1" s="1"/>
  <c r="J360" i="1" a="1"/>
  <c r="J360" i="1" s="1"/>
  <c r="O359" i="1"/>
  <c r="K359" i="1"/>
  <c r="L359" i="1" s="1"/>
  <c r="O104" i="1"/>
  <c r="K104" i="1"/>
  <c r="L104" i="1" s="1"/>
  <c r="O176" i="1"/>
  <c r="K176" i="1"/>
  <c r="L176" i="1" s="1"/>
  <c r="K32" i="1"/>
  <c r="O455" i="1"/>
  <c r="K455" i="1"/>
  <c r="L455" i="1" s="1"/>
  <c r="O563" i="1"/>
  <c r="K563" i="1"/>
  <c r="L563" i="1" s="1"/>
  <c r="O527" i="1"/>
  <c r="K527" i="1"/>
  <c r="L527" i="1" s="1"/>
  <c r="O185" i="1"/>
  <c r="K185" i="1"/>
  <c r="L185" i="1" s="1"/>
  <c r="O536" i="1"/>
  <c r="K536" i="1"/>
  <c r="L536" i="1" s="1"/>
  <c r="M374" i="1" a="1"/>
  <c r="M374" i="1" s="1"/>
  <c r="J389" i="1" a="1"/>
  <c r="J389" i="1" s="1"/>
  <c r="K388" i="1"/>
  <c r="L388" i="1" s="1"/>
  <c r="J374" i="1" a="1"/>
  <c r="J374" i="1" s="1"/>
  <c r="O373" i="1"/>
  <c r="K373" i="1"/>
  <c r="L373" i="1" s="1"/>
  <c r="O203" i="1"/>
  <c r="K203" i="1"/>
  <c r="L203" i="1" s="1"/>
  <c r="O41" i="1"/>
  <c r="K41" i="1"/>
  <c r="L41" i="1" s="1"/>
  <c r="J318" i="1" a="1"/>
  <c r="J318" i="1" s="1"/>
  <c r="O317" i="1"/>
  <c r="K317" i="1"/>
  <c r="L317" i="1" s="1"/>
  <c r="O14" i="1"/>
  <c r="K14" i="1"/>
  <c r="L14" i="1" s="1"/>
  <c r="O572" i="1"/>
  <c r="K572" i="1"/>
  <c r="L572" i="1" s="1"/>
  <c r="O419" i="1"/>
  <c r="K419" i="1"/>
  <c r="L419" i="1" s="1"/>
  <c r="O140" i="1"/>
  <c r="K140" i="1"/>
  <c r="L140" i="1" s="1"/>
  <c r="J401" i="1" a="1"/>
  <c r="J401" i="1" s="1"/>
  <c r="N401" i="1" s="1"/>
  <c r="O400" i="1"/>
  <c r="K400" i="1"/>
  <c r="L400" i="1" s="1"/>
  <c r="M360" i="1" a="1"/>
  <c r="M360" i="1" s="1"/>
  <c r="O167" i="1"/>
  <c r="K167" i="1"/>
  <c r="L167" i="1" s="1"/>
  <c r="O95" i="1"/>
  <c r="K95" i="1"/>
  <c r="L95" i="1" s="1"/>
  <c r="J276" i="1" a="1"/>
  <c r="J276" i="1" s="1"/>
  <c r="O275" i="1"/>
  <c r="K275" i="1"/>
  <c r="L275" i="1" s="1"/>
  <c r="J305" i="1" a="1"/>
  <c r="J305" i="1" s="1"/>
  <c r="K304" i="1"/>
  <c r="L304" i="1" s="1"/>
  <c r="J290" i="1" a="1"/>
  <c r="J290" i="1" s="1"/>
  <c r="N290" i="1" s="1"/>
  <c r="O289" i="1"/>
  <c r="K289" i="1"/>
  <c r="L289" i="1" s="1"/>
  <c r="O491" i="1"/>
  <c r="K491" i="1"/>
  <c r="L491" i="1" s="1"/>
  <c r="L32" i="1"/>
  <c r="M32" i="1" a="1"/>
  <c r="M32" i="1" s="1"/>
  <c r="O32" i="1" s="1"/>
  <c r="M318" i="1" a="1"/>
  <c r="M318" i="1" s="1"/>
  <c r="J473" i="1" a="1"/>
  <c r="J473" i="1" s="1"/>
  <c r="N473" i="1" s="1"/>
  <c r="O472" i="1"/>
  <c r="K472" i="1"/>
  <c r="L472" i="1" s="1"/>
  <c r="O239" i="1"/>
  <c r="K239" i="1"/>
  <c r="L239" i="1" s="1"/>
  <c r="O50" i="1"/>
  <c r="K50" i="1"/>
  <c r="L50" i="1" s="1"/>
  <c r="O248" i="1"/>
  <c r="K248" i="1"/>
  <c r="L248" i="1" s="1"/>
  <c r="O221" i="1"/>
  <c r="K221" i="1"/>
  <c r="L221" i="1" s="1"/>
  <c r="O257" i="1"/>
  <c r="K257" i="1"/>
  <c r="L257" i="1" s="1"/>
  <c r="J346" i="1" a="1"/>
  <c r="J346" i="1" s="1"/>
  <c r="O345" i="1"/>
  <c r="K345" i="1"/>
  <c r="L345" i="1" s="1"/>
  <c r="O437" i="1"/>
  <c r="K437" i="1"/>
  <c r="L437" i="1" s="1"/>
  <c r="J331" i="1" a="1"/>
  <c r="J331" i="1" s="1"/>
  <c r="N331" i="1" s="1"/>
  <c r="O330" i="1"/>
  <c r="K330" i="1"/>
  <c r="L330" i="1" s="1"/>
  <c r="O500" i="1"/>
  <c r="K500" i="1"/>
  <c r="L500" i="1" s="1"/>
  <c r="M304" i="1" a="1"/>
  <c r="M304" i="1" s="1"/>
  <c r="O304" i="1" s="1"/>
  <c r="M276" i="1" a="1"/>
  <c r="M276" i="1" s="1"/>
  <c r="N346" i="1" l="1"/>
  <c r="N318" i="1"/>
  <c r="N304" i="1"/>
  <c r="N360" i="1"/>
  <c r="N276" i="1"/>
  <c r="N388" i="1"/>
  <c r="N374" i="1"/>
  <c r="N32" i="1"/>
  <c r="J332" i="1" a="1"/>
  <c r="J332" i="1" s="1"/>
  <c r="N332" i="1" s="1"/>
  <c r="O331" i="1"/>
  <c r="K331" i="1"/>
  <c r="L331" i="1" s="1"/>
  <c r="J306" i="1" a="1"/>
  <c r="J306" i="1" s="1"/>
  <c r="K305" i="1"/>
  <c r="L305" i="1" s="1"/>
  <c r="M347" i="1" a="1"/>
  <c r="M347" i="1" s="1"/>
  <c r="O545" i="1"/>
  <c r="K545" i="1"/>
  <c r="L545" i="1" s="1"/>
  <c r="J375" i="1" a="1"/>
  <c r="J375" i="1" s="1"/>
  <c r="O374" i="1"/>
  <c r="K374" i="1"/>
  <c r="L374" i="1" s="1"/>
  <c r="M305" i="1" a="1"/>
  <c r="M305" i="1" s="1"/>
  <c r="O305" i="1" s="1"/>
  <c r="J361" i="1" a="1"/>
  <c r="J361" i="1" s="1"/>
  <c r="O360" i="1"/>
  <c r="K360" i="1"/>
  <c r="L360" i="1" s="1"/>
  <c r="O401" i="1"/>
  <c r="K401" i="1"/>
  <c r="L401" i="1" s="1"/>
  <c r="M277" i="1" a="1"/>
  <c r="M277" i="1" s="1"/>
  <c r="J277" i="1" a="1"/>
  <c r="J277" i="1" s="1"/>
  <c r="O276" i="1"/>
  <c r="K276" i="1"/>
  <c r="L276" i="1" s="1"/>
  <c r="J319" i="1" a="1"/>
  <c r="J319" i="1" s="1"/>
  <c r="O318" i="1"/>
  <c r="K318" i="1"/>
  <c r="L318" i="1" s="1"/>
  <c r="M291" i="1" a="1"/>
  <c r="M291" i="1" s="1"/>
  <c r="M361" i="1" a="1"/>
  <c r="M361" i="1" s="1"/>
  <c r="M375" i="1" a="1"/>
  <c r="M375" i="1" s="1"/>
  <c r="O473" i="1"/>
  <c r="K473" i="1"/>
  <c r="L473" i="1" s="1"/>
  <c r="J390" i="1" a="1"/>
  <c r="J390" i="1" s="1"/>
  <c r="K389" i="1"/>
  <c r="L389" i="1" s="1"/>
  <c r="M389" i="1" a="1"/>
  <c r="M389" i="1" s="1"/>
  <c r="N389" i="1" s="1"/>
  <c r="J347" i="1" a="1"/>
  <c r="J347" i="1" s="1"/>
  <c r="N347" i="1" s="1"/>
  <c r="O346" i="1"/>
  <c r="K346" i="1"/>
  <c r="L346" i="1" s="1"/>
  <c r="M333" i="1" a="1"/>
  <c r="M333" i="1" s="1"/>
  <c r="J291" i="1" a="1"/>
  <c r="J291" i="1" s="1"/>
  <c r="O290" i="1"/>
  <c r="K290" i="1"/>
  <c r="L290" i="1" s="1"/>
  <c r="O68" i="1"/>
  <c r="M319" i="1" a="1"/>
  <c r="M319" i="1" s="1"/>
  <c r="N319" i="1" l="1"/>
  <c r="N361" i="1"/>
  <c r="N291" i="1"/>
  <c r="N375" i="1"/>
  <c r="N305" i="1"/>
  <c r="N277" i="1"/>
  <c r="O389" i="1"/>
  <c r="M292" i="1" a="1"/>
  <c r="M292" i="1" s="1"/>
  <c r="M278" i="1" a="1"/>
  <c r="M278" i="1" s="1"/>
  <c r="M334" i="1" a="1"/>
  <c r="M334" i="1" s="1"/>
  <c r="J307" i="1" a="1"/>
  <c r="J307" i="1" s="1"/>
  <c r="K306" i="1"/>
  <c r="L306" i="1" s="1"/>
  <c r="J376" i="1" a="1"/>
  <c r="J376" i="1" s="1"/>
  <c r="O375" i="1"/>
  <c r="K375" i="1"/>
  <c r="L375" i="1" s="1"/>
  <c r="M320" i="1" a="1"/>
  <c r="M320" i="1" s="1"/>
  <c r="J348" i="1" a="1"/>
  <c r="J348" i="1" s="1"/>
  <c r="O347" i="1"/>
  <c r="K347" i="1"/>
  <c r="L347" i="1" s="1"/>
  <c r="M306" i="1" a="1"/>
  <c r="M306" i="1" s="1"/>
  <c r="N306" i="1" s="1"/>
  <c r="J320" i="1" a="1"/>
  <c r="J320" i="1" s="1"/>
  <c r="N320" i="1" s="1"/>
  <c r="O319" i="1"/>
  <c r="K319" i="1"/>
  <c r="L319" i="1" s="1"/>
  <c r="M376" i="1" a="1"/>
  <c r="M376" i="1" s="1"/>
  <c r="J391" i="1" a="1"/>
  <c r="J391" i="1" s="1"/>
  <c r="K390" i="1"/>
  <c r="L390" i="1" s="1"/>
  <c r="M390" i="1" a="1"/>
  <c r="M390" i="1" s="1"/>
  <c r="O390" i="1" s="1"/>
  <c r="J333" i="1" a="1"/>
  <c r="J333" i="1" s="1"/>
  <c r="N333" i="1" s="1"/>
  <c r="O332" i="1"/>
  <c r="K332" i="1"/>
  <c r="L332" i="1" s="1"/>
  <c r="M348" i="1" a="1"/>
  <c r="M348" i="1" s="1"/>
  <c r="J292" i="1" a="1"/>
  <c r="J292" i="1" s="1"/>
  <c r="N292" i="1" s="1"/>
  <c r="O291" i="1"/>
  <c r="K291" i="1"/>
  <c r="L291" i="1" s="1"/>
  <c r="J362" i="1" a="1"/>
  <c r="J362" i="1" s="1"/>
  <c r="N362" i="1" s="1"/>
  <c r="O361" i="1"/>
  <c r="K361" i="1"/>
  <c r="L361" i="1" s="1"/>
  <c r="M362" i="1" a="1"/>
  <c r="M362" i="1" s="1"/>
  <c r="J278" i="1" a="1"/>
  <c r="J278" i="1" s="1"/>
  <c r="O277" i="1"/>
  <c r="K277" i="1"/>
  <c r="L277" i="1" s="1"/>
  <c r="N278" i="1" l="1"/>
  <c r="N348" i="1"/>
  <c r="N390" i="1"/>
  <c r="N376" i="1"/>
  <c r="O306" i="1"/>
  <c r="J349" i="1" a="1"/>
  <c r="J349" i="1" s="1"/>
  <c r="O348" i="1"/>
  <c r="K348" i="1"/>
  <c r="M377" i="1" a="1"/>
  <c r="M377" i="1" s="1"/>
  <c r="M335" i="1" a="1"/>
  <c r="M335" i="1" s="1"/>
  <c r="J308" i="1" a="1"/>
  <c r="J308" i="1" s="1"/>
  <c r="K307" i="1"/>
  <c r="L307" i="1" s="1"/>
  <c r="J334" i="1" a="1"/>
  <c r="J334" i="1" s="1"/>
  <c r="N334" i="1" s="1"/>
  <c r="O333" i="1"/>
  <c r="K333" i="1"/>
  <c r="L333" i="1" s="1"/>
  <c r="M321" i="1" a="1"/>
  <c r="M321" i="1" s="1"/>
  <c r="J321" i="1" a="1"/>
  <c r="J321" i="1" s="1"/>
  <c r="O320" i="1"/>
  <c r="K320" i="1"/>
  <c r="L320" i="1" s="1"/>
  <c r="M349" i="1" a="1"/>
  <c r="M349" i="1" s="1"/>
  <c r="M391" i="1" a="1"/>
  <c r="M391" i="1" s="1"/>
  <c r="O391" i="1" s="1"/>
  <c r="M279" i="1" a="1"/>
  <c r="M279" i="1" s="1"/>
  <c r="J392" i="1" a="1"/>
  <c r="J392" i="1" s="1"/>
  <c r="K391" i="1"/>
  <c r="L391" i="1" s="1"/>
  <c r="J293" i="1" a="1"/>
  <c r="J293" i="1" s="1"/>
  <c r="O292" i="1"/>
  <c r="K292" i="1"/>
  <c r="L292" i="1" s="1"/>
  <c r="J377" i="1" a="1"/>
  <c r="J377" i="1" s="1"/>
  <c r="O376" i="1"/>
  <c r="K376" i="1"/>
  <c r="L376" i="1" s="1"/>
  <c r="M363" i="1" a="1"/>
  <c r="M363" i="1" s="1"/>
  <c r="J279" i="1" a="1"/>
  <c r="J279" i="1" s="1"/>
  <c r="O278" i="1"/>
  <c r="K278" i="1"/>
  <c r="L278" i="1" s="1"/>
  <c r="M307" i="1" a="1"/>
  <c r="M307" i="1" s="1"/>
  <c r="O307" i="1" s="1"/>
  <c r="J363" i="1" a="1"/>
  <c r="J363" i="1" s="1"/>
  <c r="O362" i="1"/>
  <c r="K362" i="1"/>
  <c r="L362" i="1" s="1"/>
  <c r="L348" i="1"/>
  <c r="M293" i="1" a="1"/>
  <c r="M293" i="1" s="1"/>
  <c r="N349" i="1" l="1"/>
  <c r="N279" i="1"/>
  <c r="N321" i="1"/>
  <c r="N377" i="1"/>
  <c r="N391" i="1"/>
  <c r="N293" i="1"/>
  <c r="N363" i="1"/>
  <c r="N307" i="1"/>
  <c r="M280" i="1" a="1"/>
  <c r="M280" i="1" s="1"/>
  <c r="J378" i="1" a="1"/>
  <c r="J378" i="1" s="1"/>
  <c r="O377" i="1"/>
  <c r="K377" i="1"/>
  <c r="L377" i="1" s="1"/>
  <c r="M322" i="1" a="1"/>
  <c r="M322" i="1" s="1"/>
  <c r="M336" i="1" a="1"/>
  <c r="M336" i="1" s="1"/>
  <c r="M294" i="1" a="1"/>
  <c r="M294" i="1" s="1"/>
  <c r="M392" i="1" a="1"/>
  <c r="M392" i="1" s="1"/>
  <c r="O392" i="1" s="1"/>
  <c r="M308" i="1" a="1"/>
  <c r="M308" i="1" s="1"/>
  <c r="O308" i="1" s="1"/>
  <c r="M378" i="1" a="1"/>
  <c r="M378" i="1" s="1"/>
  <c r="J294" i="1" a="1"/>
  <c r="J294" i="1" s="1"/>
  <c r="N294" i="1" s="1"/>
  <c r="O293" i="1"/>
  <c r="K293" i="1"/>
  <c r="L293" i="1" s="1"/>
  <c r="M350" i="1" a="1"/>
  <c r="M350" i="1" s="1"/>
  <c r="J335" i="1" a="1"/>
  <c r="J335" i="1" s="1"/>
  <c r="N335" i="1" s="1"/>
  <c r="O334" i="1"/>
  <c r="K334" i="1"/>
  <c r="L334" i="1" s="1"/>
  <c r="M364" i="1" a="1"/>
  <c r="M364" i="1" s="1"/>
  <c r="J350" i="1" a="1"/>
  <c r="J350" i="1" s="1"/>
  <c r="O349" i="1"/>
  <c r="K349" i="1"/>
  <c r="L349" i="1" s="1"/>
  <c r="J364" i="1" a="1"/>
  <c r="J364" i="1" s="1"/>
  <c r="N364" i="1" s="1"/>
  <c r="O363" i="1"/>
  <c r="K363" i="1"/>
  <c r="L363" i="1" s="1"/>
  <c r="K392" i="1"/>
  <c r="L392" i="1" s="1"/>
  <c r="J280" i="1" a="1"/>
  <c r="J280" i="1" s="1"/>
  <c r="N280" i="1" s="1"/>
  <c r="O279" i="1"/>
  <c r="K279" i="1"/>
  <c r="L279" i="1" s="1"/>
  <c r="J322" i="1" a="1"/>
  <c r="J322" i="1" s="1"/>
  <c r="N322" i="1" s="1"/>
  <c r="O321" i="1"/>
  <c r="K321" i="1"/>
  <c r="L321" i="1" s="1"/>
  <c r="K308" i="1"/>
  <c r="L308" i="1" s="1"/>
  <c r="N308" i="1" l="1"/>
  <c r="N378" i="1"/>
  <c r="N350" i="1"/>
  <c r="N392" i="1"/>
  <c r="O350" i="1"/>
  <c r="K350" i="1"/>
  <c r="O294" i="1"/>
  <c r="K294" i="1"/>
  <c r="L294" i="1" s="1"/>
  <c r="O322" i="1"/>
  <c r="K322" i="1"/>
  <c r="L322" i="1" s="1"/>
  <c r="O378" i="1"/>
  <c r="K378" i="1"/>
  <c r="L378" i="1" s="1"/>
  <c r="O280" i="1"/>
  <c r="K280" i="1"/>
  <c r="L280" i="1" s="1"/>
  <c r="J336" i="1" a="1"/>
  <c r="J336" i="1" s="1"/>
  <c r="N336" i="1" s="1"/>
  <c r="O335" i="1"/>
  <c r="K335" i="1"/>
  <c r="L335" i="1" s="1"/>
  <c r="O364" i="1"/>
  <c r="K364" i="1"/>
  <c r="L364" i="1" s="1"/>
  <c r="L350" i="1"/>
  <c r="O336" i="1" l="1"/>
  <c r="K336" i="1"/>
  <c r="L3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G5" authorId="0" shapeId="0" xr:uid="{76D4B68F-14B3-48ED-8E0B-EF0525718752}">
      <text>
        <r>
          <rPr>
            <b/>
            <sz val="9"/>
            <color indexed="81"/>
            <rFont val="돋움"/>
            <family val="3"/>
            <charset val="129"/>
          </rPr>
          <t>크기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필요하면
</t>
        </r>
        <r>
          <rPr>
            <b/>
            <sz val="9"/>
            <color indexed="81"/>
            <rFont val="Tahoma"/>
            <family val="2"/>
          </rPr>
          <t>Sheet1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  <comment ref="P5" authorId="0" shapeId="0" xr:uid="{50C39AE3-3033-4F25-BDA4-454049BCAEE9}">
      <text>
        <r>
          <rPr>
            <b/>
            <sz val="9"/>
            <color indexed="81"/>
            <rFont val="돋움"/>
            <family val="3"/>
            <charset val="129"/>
          </rPr>
          <t>이 열을 번역문에 붙여넣기</t>
        </r>
      </text>
    </comment>
    <comment ref="E222" authorId="0" shapeId="0" xr:uid="{725A9089-9DF4-4362-BD09-E3EE9D260EBC}">
      <text>
        <r>
          <rPr>
            <b/>
            <sz val="9"/>
            <color indexed="81"/>
            <rFont val="Tahoma"/>
            <family val="2"/>
          </rPr>
          <t>Ovipositor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삽입하는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기관
</t>
        </r>
        <r>
          <rPr>
            <b/>
            <sz val="9"/>
            <color indexed="81"/>
            <rFont val="Tahoma"/>
            <family val="2"/>
          </rPr>
          <t>Ovipore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삽입당하는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기관</t>
        </r>
      </text>
    </comment>
    <comment ref="F573" authorId="0" shapeId="0" xr:uid="{617BC21F-2C4D-48E6-B46A-2533CF9E0DC8}">
      <text>
        <r>
          <rPr>
            <b/>
            <sz val="9"/>
            <color indexed="81"/>
            <rFont val="Tahoma"/>
            <family val="2"/>
          </rPr>
          <t>HediffDef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이름을
정해진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불러옴</t>
        </r>
      </text>
    </comment>
    <comment ref="J688" authorId="0" shapeId="0" xr:uid="{639AA771-8392-45AC-A7E0-52C7449AB831}">
      <text>
        <r>
          <rPr>
            <b/>
            <sz val="9"/>
            <color indexed="81"/>
            <rFont val="Tahoma"/>
            <family val="2"/>
          </rPr>
          <t>HediffDef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정해놓은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긁어옴</t>
        </r>
      </text>
    </comment>
    <comment ref="K688" authorId="0" shapeId="0" xr:uid="{3307DCC3-D34A-4AC9-92AB-1FB22AFF269B}">
      <text>
        <r>
          <rPr>
            <b/>
            <sz val="9"/>
            <color indexed="81"/>
            <rFont val="Tahoma"/>
            <family val="2"/>
          </rPr>
          <t>Sheet1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  <comment ref="M688" authorId="0" shapeId="0" xr:uid="{EFAA60EF-E07B-4031-809A-2D8C83B88737}">
      <text>
        <r>
          <rPr>
            <b/>
            <sz val="9"/>
            <color indexed="81"/>
            <rFont val="돋움"/>
            <family val="3"/>
            <charset val="129"/>
          </rPr>
          <t>이걸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붙여넣어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<sst xmlns="http://schemas.openxmlformats.org/spreadsheetml/2006/main" count="5787" uniqueCount="3086">
  <si>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</si>
  <si>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</si>
  <si>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</si>
  <si>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</si>
  <si>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</si>
  <si>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</si>
  <si>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rjw.HediffDef_InsectEgg</t>
  </si>
  <si>
    <t>RJW_InsectHulkEgg.label</t>
  </si>
  <si>
    <t>Egg</t>
  </si>
  <si>
    <t>pakageID</t>
  </si>
  <si>
    <t>rjw.HediffDef_InsectEgg+RJW_InsectHulkEgg.description</t>
  </si>
  <si>
    <t>RJW_InsectHulkEgg.description</t>
  </si>
  <si>
    <t>Enormous parasitic egg(s) that enter the host's body and feeds off their nutrients until ready to hatch.
Just be glad they don't hatch by bursting out of your chest.</t>
  </si>
  <si>
    <t>rjw.HediffDef_InsectEgg+RJW_KikimoreEgg.label</t>
  </si>
  <si>
    <t>RJW_KikimoreEgg.label</t>
  </si>
  <si>
    <t>modName (folderName)</t>
  </si>
  <si>
    <t>rjw.HediffDef_InsectEgg+RJW_KikimoreEgg.description</t>
  </si>
  <si>
    <t>RJW_KikimoreEgg.description</t>
  </si>
  <si>
    <t>rjw.HediffDef_PartBase+BearPenis.label</t>
  </si>
  <si>
    <t>rjw.HediffDef_PartBase</t>
  </si>
  <si>
    <t>BearPenis.label</t>
  </si>
  <si>
    <t>bear penis</t>
  </si>
  <si>
    <t>rjw.HediffDef_PartBase+BearPenis.labelNoun</t>
  </si>
  <si>
    <t>BearPenis.labelNoun</t>
  </si>
  <si>
    <t>a bear penis</t>
  </si>
  <si>
    <t>rjw.HediffDef_PartBase+BearPenis.description</t>
  </si>
  <si>
    <t>BearPenis.description</t>
  </si>
  <si>
    <t>A small penis supported by a bone.</t>
  </si>
  <si>
    <t>rjw.HediffDef_PartBase+BovinePenis.label</t>
  </si>
  <si>
    <t>BovinePenis.label</t>
  </si>
  <si>
    <t>bovine penis</t>
  </si>
  <si>
    <t>rjw.HediffDef_PartBase+BovinePenis.labelNoun</t>
  </si>
  <si>
    <t>BovinePenis.labelNoun</t>
  </si>
  <si>
    <t>a bovine penis</t>
  </si>
  <si>
    <t>rjw.HediffDef_PartBase+BovinePenis.description</t>
  </si>
  <si>
    <t>BovinePenis.description</t>
  </si>
  <si>
    <t>A rather long but thin penis with large testicles.</t>
  </si>
  <si>
    <t>rjw.HediffDef_PartBase+BovineVagina.label</t>
  </si>
  <si>
    <t>BovineVagina.label</t>
  </si>
  <si>
    <t>bovine vagina</t>
  </si>
  <si>
    <t>rjw.HediffDef_PartBase+BovineVagina.labelNoun</t>
  </si>
  <si>
    <t>BovineVagina.labelNoun</t>
  </si>
  <si>
    <t>a bovine vagina</t>
  </si>
  <si>
    <t>rjw.HediffDef_PartBase+BovineVagina.description</t>
  </si>
  <si>
    <t>BovineVagina.description</t>
  </si>
  <si>
    <t>A rather thin and deep vagina, likely belonging to a large mammal.</t>
  </si>
  <si>
    <t>rjw.HediffDef_PartBase+DogAnus.label</t>
  </si>
  <si>
    <t>DogAnus.label</t>
  </si>
  <si>
    <t>dog anus</t>
  </si>
  <si>
    <t>rjw.HediffDef_PartBase+DogAnus.labelNoun</t>
  </si>
  <si>
    <t>DogAnus.labelNoun</t>
  </si>
  <si>
    <t>a dog anus</t>
  </si>
  <si>
    <t>rjw.HediffDef_PartBase+DogAnus.description</t>
  </si>
  <si>
    <t>DogAnus.description</t>
  </si>
  <si>
    <t>A canine anus.</t>
  </si>
  <si>
    <t>rjw.HediffDef_PartBase+DinoPenis.label</t>
  </si>
  <si>
    <t>DinoPenis.label</t>
  </si>
  <si>
    <t>dino penis</t>
  </si>
  <si>
    <t>rjw.HediffDef_PartBase+DinoPenis.labelNoun</t>
  </si>
  <si>
    <t>DinoPenis.labelNoun</t>
  </si>
  <si>
    <t>a dino penis</t>
  </si>
  <si>
    <t>rjw.HediffDef_PartBase+DinoPenis.description</t>
  </si>
  <si>
    <t>DinoPenis.description</t>
  </si>
  <si>
    <t>A large tapered penis that is slightly flattened at the top. It looks similar to a large tongue.</t>
  </si>
  <si>
    <t>rjw.HediffDef_PartBase+ElephantPenis.label</t>
  </si>
  <si>
    <t>ElephantPenis.label</t>
  </si>
  <si>
    <t>elephant penis</t>
  </si>
  <si>
    <t>rjw.HediffDef_PartBase+ElephantPenis.labelNoun</t>
  </si>
  <si>
    <t>ElephantPenis.labelNoun</t>
  </si>
  <si>
    <t>an elephant penis</t>
  </si>
  <si>
    <t>rjw.HediffDef_PartBase+ElephantPenis.description</t>
  </si>
  <si>
    <t>ElephantPenis.description</t>
  </si>
  <si>
    <t>A large and flexible prehensile penis.</t>
  </si>
  <si>
    <t>rjw.HediffDef_PartBase+ElephantVagina.label</t>
  </si>
  <si>
    <t>ElephantVagina.label</t>
  </si>
  <si>
    <t>elephant vagina</t>
  </si>
  <si>
    <t>rjw.HediffDef_PartBase+ElephantVagina.labelNoun</t>
  </si>
  <si>
    <t>ElephantVagina.labelNoun</t>
  </si>
  <si>
    <t>an elephant vagina</t>
  </si>
  <si>
    <t>rjw.HediffDef_PartBase+ElephantVagina.description</t>
  </si>
  <si>
    <t>ElephantVagina.description</t>
  </si>
  <si>
    <t>The deep vagina of a female elephant.</t>
  </si>
  <si>
    <t>rjw.HediffDef_PartBase+FelineAnus.label</t>
  </si>
  <si>
    <t>FelineAnus.label</t>
  </si>
  <si>
    <t>feline anus</t>
  </si>
  <si>
    <t>rjw.HediffDef_PartBase+FelineAnus.labelNoun</t>
  </si>
  <si>
    <t>FelineAnus.labelNoun</t>
  </si>
  <si>
    <t>a feline anus</t>
  </si>
  <si>
    <t>rjw.HediffDef_PartBase+FelineAnus.description</t>
  </si>
  <si>
    <t>FelineAnus.description</t>
  </si>
  <si>
    <t>A feline anus.</t>
  </si>
  <si>
    <t>rjw.HediffDef_PartBase+MonkeyPenis.label</t>
  </si>
  <si>
    <t>MonkeyPenis.label</t>
  </si>
  <si>
    <t>monkey penis</t>
  </si>
  <si>
    <t>rjw.HediffDef_PartBase+MonkeyPenis.labelNoun</t>
  </si>
  <si>
    <t>MonkeyPenis.labelNoun</t>
  </si>
  <si>
    <t>a monkey penis</t>
  </si>
  <si>
    <t>rjw.HediffDef_PartBase+MonkeyPenis.description</t>
  </si>
  <si>
    <t>MonkeyPenis.description</t>
  </si>
  <si>
    <t>A very thin, but otherwise humanoid-looking penis.</t>
  </si>
  <si>
    <t>rjw.HediffDef_PartBase+PigPenis.label</t>
  </si>
  <si>
    <t>PigPenis.label</t>
  </si>
  <si>
    <t>pig penis</t>
  </si>
  <si>
    <t>rjw.HediffDef_PartBase+PigPenis.labelNoun</t>
  </si>
  <si>
    <t>PigPenis.labelNoun</t>
  </si>
  <si>
    <t>a pig penis</t>
  </si>
  <si>
    <t>rjw.HediffDef_PartBase+PigPenis.description</t>
  </si>
  <si>
    <t>PigPenis.description</t>
  </si>
  <si>
    <t>A corkscrew shaped penis.</t>
  </si>
  <si>
    <t>rjw.HediffDef_PartBase+PigVagina.label</t>
  </si>
  <si>
    <t>PigVagina.label</t>
  </si>
  <si>
    <t>pig vagina</t>
  </si>
  <si>
    <t>rjw.HediffDef_PartBase+PigVagina.labelNoun</t>
  </si>
  <si>
    <t>PigVagina.labelNoun</t>
  </si>
  <si>
    <t>a pig vagina</t>
  </si>
  <si>
    <t>rjw.HediffDef_PartBase+PigVagina.description</t>
  </si>
  <si>
    <t>PigVagina.description</t>
  </si>
  <si>
    <t>The foldy vagina of a female pig.</t>
  </si>
  <si>
    <t>rjw.HediffDef_PartBase+MammalPenis.label</t>
  </si>
  <si>
    <t>MammalPenis.label</t>
  </si>
  <si>
    <t>mammal penis</t>
  </si>
  <si>
    <t>rjw.HediffDef_PartBase+MammalPenis.labelNoun</t>
  </si>
  <si>
    <t>MammalPenis.labelNoun</t>
  </si>
  <si>
    <t>a mammalian penis</t>
  </si>
  <si>
    <t>rjw.HediffDef_PartBase+MammalPenis.description</t>
  </si>
  <si>
    <t>MammalPenis.description</t>
  </si>
  <si>
    <t>A generic mammalian animal's penis.</t>
  </si>
  <si>
    <t>rjw.HediffDef_PartBase+MammalVagina.label</t>
  </si>
  <si>
    <t>MammalVagina.label</t>
  </si>
  <si>
    <t>mammal vagina</t>
  </si>
  <si>
    <t>rjw.HediffDef_PartBase+MammalVagina.labelNoun</t>
  </si>
  <si>
    <t>MammalVagina.labelNoun</t>
  </si>
  <si>
    <t>a mammalian vagina</t>
  </si>
  <si>
    <t>rjw.HediffDef_PartBase+MammalVagina.description</t>
  </si>
  <si>
    <t>MammalVagina.description</t>
  </si>
  <si>
    <t>A generic vagina that probably belongs to some mammal.</t>
  </si>
  <si>
    <t>rjw.HediffDef_PartBase+MammalAnus.label</t>
  </si>
  <si>
    <t>MammalAnus.label</t>
  </si>
  <si>
    <t>mammal anus</t>
  </si>
  <si>
    <t>rjw.HediffDef_PartBase+MammalAnus.labelNoun</t>
  </si>
  <si>
    <t>MammalAnus.labelNoun</t>
  </si>
  <si>
    <t>a mammalian anus</t>
  </si>
  <si>
    <t>rjw.HediffDef_PartBase+MammalAnus.description</t>
  </si>
  <si>
    <t>MammalAnus.description</t>
  </si>
  <si>
    <t>A generic mammalian animal's anus.</t>
  </si>
  <si>
    <t>rjw.HediffDef_PartBase+CervineAnus.label</t>
  </si>
  <si>
    <t>CervineAnus.label</t>
  </si>
  <si>
    <t>cervine anus</t>
  </si>
  <si>
    <t>rjw.HediffDef_PartBase+CervineAnus.labelNoun</t>
  </si>
  <si>
    <t>CervineAnus.labelNoun</t>
  </si>
  <si>
    <t>a deer anus</t>
  </si>
  <si>
    <t>rjw.HediffDef_PartBase+CervineAnus.description</t>
  </si>
  <si>
    <t>CervineAnus.description</t>
  </si>
  <si>
    <t>A deer's anus.</t>
  </si>
  <si>
    <t>rjw.HediffDef_PartBase+HorseAnus.label</t>
  </si>
  <si>
    <t>HorseAnus.label</t>
  </si>
  <si>
    <t>equine anus</t>
  </si>
  <si>
    <t>rjw.HediffDef_PartBase+HorseAnus.labelNoun</t>
  </si>
  <si>
    <t>HorseAnus.labelNoun</t>
  </si>
  <si>
    <t>an quine anus</t>
  </si>
  <si>
    <t>rjw.HediffDef_PartBase+HorseAnus.description</t>
  </si>
  <si>
    <t>HorseAnus.description</t>
  </si>
  <si>
    <t>An anus shaped like a doughnut.</t>
  </si>
  <si>
    <t>rjw.HediffDef_PartBase+HyenaVagina.label</t>
  </si>
  <si>
    <t>HyenaVagina.label</t>
  </si>
  <si>
    <t>hyena pseudo-penis</t>
  </si>
  <si>
    <t>rjw.HediffDef_PartBase+HyenaVagina.labelNoun</t>
  </si>
  <si>
    <t>HyenaVagina.labelNoun</t>
  </si>
  <si>
    <t>a hyena pseudo-penis</t>
  </si>
  <si>
    <t>rjw.HediffDef_PartBase+HyenaVagina.description</t>
  </si>
  <si>
    <t>HyenaVagina.description</t>
  </si>
  <si>
    <t>The clitoris of the female spotted hyena is enlarged into a pseudo-penis, through which the female urinates and reproduces. It can even get erect!</t>
  </si>
  <si>
    <t>rjw.HediffDef_PartBase+MarinePenis.label</t>
  </si>
  <si>
    <t>MarinePenis.label</t>
  </si>
  <si>
    <t>marine penis</t>
  </si>
  <si>
    <t>rjw.HediffDef_PartBase+MarinePenis.labelNoun</t>
  </si>
  <si>
    <t>MarinePenis.labelNoun</t>
  </si>
  <si>
    <t>a marine mammal penis</t>
  </si>
  <si>
    <t>rjw.HediffDef_PartBase+MarinePenis.description</t>
  </si>
  <si>
    <t>MarinePenis.description</t>
  </si>
  <si>
    <t>A girthy, retractable penis that tapers to a point; it likely belongs to a seal, walrus, or hippo.</t>
  </si>
  <si>
    <t>rjw.HediffDef_PartBase+MarineVagina.label</t>
  </si>
  <si>
    <t>MarineVagina.label</t>
  </si>
  <si>
    <t>marine vagina</t>
  </si>
  <si>
    <t>rjw.HediffDef_PartBase+MarineVagina.labelNoun</t>
  </si>
  <si>
    <t>MarineVagina.labelNoun</t>
  </si>
  <si>
    <t>a marine mammal vagina</t>
  </si>
  <si>
    <t>rjw.HediffDef_PartBase+MarineVagina.description</t>
  </si>
  <si>
    <t>MarineVagina.description</t>
  </si>
  <si>
    <t>A slippery vagina.</t>
  </si>
  <si>
    <t>rjw.HediffDef_PartBase+CactoidPenis.label</t>
  </si>
  <si>
    <t>CactoidPenis.label</t>
  </si>
  <si>
    <t>cactoid penis</t>
  </si>
  <si>
    <t>rjw.HediffDef_PartBase+CactoidPenis.labelNoun</t>
  </si>
  <si>
    <t>CactoidPenis.labelNoun</t>
  </si>
  <si>
    <t>a cactoid penis</t>
  </si>
  <si>
    <t>rjw.HediffDef_PartBase+CactoidPenis.description</t>
  </si>
  <si>
    <t>CactoidPenis.description</t>
  </si>
  <si>
    <t>A rough plant-like penis, with thorns along the shaft.</t>
  </si>
  <si>
    <t>rjw.HediffDef_PartBase+CactoidVagina.label</t>
  </si>
  <si>
    <t>CactoidVagina.label</t>
  </si>
  <si>
    <t>cactoid vagina</t>
  </si>
  <si>
    <t>rjw.HediffDef_PartBase+CactoidVagina.labelNoun</t>
  </si>
  <si>
    <t>CactoidVagina.labelNoun</t>
  </si>
  <si>
    <t>a cactoid vagina</t>
  </si>
  <si>
    <t>rjw.HediffDef_PartBase+CactoidVagina.description</t>
  </si>
  <si>
    <t>CactoidVagina.description</t>
  </si>
  <si>
    <t>A rough plant-like vagina, with thorns lining the inner walls. The thorns grip male genitals during sex.</t>
  </si>
  <si>
    <t>rjw.HediffDef_PartBase+CactoidAnus.label</t>
  </si>
  <si>
    <t>CactoidAnus.label</t>
  </si>
  <si>
    <t>cactoid anus</t>
  </si>
  <si>
    <t>rjw.HediffDef_PartBase+CactoidAnus.labelNoun</t>
  </si>
  <si>
    <t>CactoidAnus.labelNoun</t>
  </si>
  <si>
    <t>a cactoid anus</t>
  </si>
  <si>
    <t>rjw.HediffDef_PartBase+CactoidAnus.description</t>
  </si>
  <si>
    <t>CactoidAnus.description</t>
  </si>
  <si>
    <t>A rough plant-like anus. No thorns this time.</t>
  </si>
  <si>
    <t>rjw.HediffDef_PartBase+TurtlePenis.label</t>
  </si>
  <si>
    <t>TurtlePenis.label</t>
  </si>
  <si>
    <t>turtle penis</t>
  </si>
  <si>
    <t>rjw.HediffDef_PartBase+TurtlePenis.labelNoun</t>
  </si>
  <si>
    <t>TurtlePenis.labelNoun</t>
  </si>
  <si>
    <t>a turtle penis</t>
  </si>
  <si>
    <t>rjw.HediffDef_PartBase+TurtlePenis.description</t>
  </si>
  <si>
    <t>TurtlePenis.description</t>
  </si>
  <si>
    <t>A large penis with a huge flare at the tip.</t>
  </si>
  <si>
    <t>rjw.HediffDef_PartBase+AedeagusPenis.label</t>
  </si>
  <si>
    <t>AedeagusPenis.label</t>
  </si>
  <si>
    <t>aedeagus</t>
  </si>
  <si>
    <t>rjw.HediffDef_PartBase+AedeagusPenis.labelNoun</t>
  </si>
  <si>
    <t>AedeagusPenis.labelNoun</t>
  </si>
  <si>
    <t>an aedeagus</t>
  </si>
  <si>
    <t>rjw.HediffDef_PartBase+AedeagusPenis.description</t>
  </si>
  <si>
    <t>AedeagusPenis.description</t>
  </si>
  <si>
    <t>The phallus of a male arthropod, for excreting a spermatophore to inseminate a female arthropod.</t>
  </si>
  <si>
    <t>rjw.HediffDef_PartBase+OviporeVagina.label</t>
  </si>
  <si>
    <t>OviporeVagina.label</t>
  </si>
  <si>
    <t>ovipore</t>
  </si>
  <si>
    <t>rjw.HediffDef_PartBase+OviporeVagina.labelNoun</t>
  </si>
  <si>
    <t>OviporeVagina.labelNoun</t>
  </si>
  <si>
    <t>an ovipore</t>
  </si>
  <si>
    <t>rjw.HediffDef_PartBase+OviporeVagina.description</t>
  </si>
  <si>
    <t>OviporeVagina.description</t>
  </si>
  <si>
    <t>A pore-like sexual organ of a female arthropod for receiving a spermatophore. Very loosely comparable to a vagina.</t>
  </si>
  <si>
    <t>rjw.HediffDef_PartBase+AntherPenis.label</t>
  </si>
  <si>
    <t>AntherPenis.label</t>
  </si>
  <si>
    <t>anther</t>
  </si>
  <si>
    <t>rjw.HediffDef_PartBase+AntherPenis.labelNoun</t>
  </si>
  <si>
    <t>AntherPenis.labelNoun</t>
  </si>
  <si>
    <t>a flower's anther</t>
  </si>
  <si>
    <t>rjw.HediffDef_PartBase+AntherPenis.description</t>
  </si>
  <si>
    <t>AntherPenis.description</t>
  </si>
  <si>
    <t>A flower's male reproductive organ. A long and thin filament, with a large pollen-producing head in the tip.</t>
  </si>
  <si>
    <t>rjw.HediffDef_PartBase+PistilVagina.label</t>
  </si>
  <si>
    <t>PistilVagina.label</t>
  </si>
  <si>
    <t>pistil</t>
  </si>
  <si>
    <t>rjw.HediffDef_PartBase+PistilVagina.labelNoun</t>
  </si>
  <si>
    <t>PistilVagina.labelNoun</t>
  </si>
  <si>
    <t>a flower's pistil</t>
  </si>
  <si>
    <t>rjw.HediffDef_PartBase+PistilVagina.description</t>
  </si>
  <si>
    <t>PistilVagina.description</t>
  </si>
  <si>
    <t>A flower's female reproductive organ. The sticky entrance is connected to the ovaries via a long tube-like structure.</t>
  </si>
  <si>
    <t>rjw.HediffDef_PartBase+TentaclePenis.label</t>
  </si>
  <si>
    <t>TentaclePenis.label</t>
  </si>
  <si>
    <t>tentacles</t>
  </si>
  <si>
    <t>rjw.HediffDef_PartBase+TentaclePenis.labelNoun</t>
  </si>
  <si>
    <t>TentaclePenis.labelNoun</t>
  </si>
  <si>
    <t>reproductive tentacles</t>
  </si>
  <si>
    <t>rjw.HediffDef_PartBase+TentaclePenis.description</t>
  </si>
  <si>
    <t>TentaclePenis.description</t>
  </si>
  <si>
    <t>A mass of tentacle-like penises, capable of both restraining and pleasuring.</t>
  </si>
  <si>
    <t>rjw.HediffDef_PartBase+VinePenis.label</t>
  </si>
  <si>
    <t>VinePenis.label</t>
  </si>
  <si>
    <t>vines</t>
  </si>
  <si>
    <t>rjw.HediffDef_PartBase+VinePenis.labelNoun</t>
  </si>
  <si>
    <t>VinePenis.labelNoun</t>
  </si>
  <si>
    <t>a mass of vines</t>
  </si>
  <si>
    <t>rjw.HediffDef_PartBase+VinePenis.description</t>
  </si>
  <si>
    <t>VinePenis.description</t>
  </si>
  <si>
    <t>A mass of vines where a penis would be.</t>
  </si>
  <si>
    <t>rjw.HediffDef_PartBase+MammalBreasts.label</t>
  </si>
  <si>
    <t>MammalBreasts.label</t>
  </si>
  <si>
    <t>mammal breasts</t>
  </si>
  <si>
    <t>rjw.HediffDef_PartBase+MammalBreasts.labelNoun</t>
  </si>
  <si>
    <t>MammalBreasts.labelNoun</t>
  </si>
  <si>
    <t>a pair of mammalian breasts</t>
  </si>
  <si>
    <t>rjw.HediffDef_PartBase+MammalBreasts.description</t>
  </si>
  <si>
    <t>MammalBreasts.description</t>
  </si>
  <si>
    <t>A group of breasts/nipples that mammals use to suckle their young.</t>
  </si>
  <si>
    <t>rjw.HediffDef_PartBase+CatBreasts.label</t>
  </si>
  <si>
    <t>CatBreasts.label</t>
  </si>
  <si>
    <t>kitty titties</t>
  </si>
  <si>
    <t>rjw.HediffDef_PartBase+CatBreasts.labelNoun</t>
  </si>
  <si>
    <t>CatBreasts.labelNoun</t>
  </si>
  <si>
    <t>the kitty's titties</t>
  </si>
  <si>
    <t>rjw.HediffDef_PartBase+CatBreasts.description</t>
  </si>
  <si>
    <t>CatBreasts.description</t>
  </si>
  <si>
    <t>It's the kitty's titties!</t>
  </si>
  <si>
    <t>rjw.HediffDef_PartBase+GhostBreasts.label</t>
  </si>
  <si>
    <t>GhostBreasts.label</t>
  </si>
  <si>
    <t>immaterial breasts</t>
  </si>
  <si>
    <t>rjw.HediffDef_PartBase+GhostBreasts.labelNoun</t>
  </si>
  <si>
    <t>GhostBreasts.labelNoun</t>
  </si>
  <si>
    <t>a pair of immaterial breasts</t>
  </si>
  <si>
    <t>rjw.HediffDef_PartBase+GhostBreasts.description</t>
  </si>
  <si>
    <t>GhostBreasts.description</t>
  </si>
  <si>
    <t>A translucent, almost intangible pair of breasts. Touching them sends chills down the spine.</t>
  </si>
  <si>
    <t>rjw.HediffDef_PartBase+CactoidBreasts.label</t>
  </si>
  <si>
    <t>CactoidBreasts.label</t>
  </si>
  <si>
    <t>cactoid breasts</t>
  </si>
  <si>
    <t>rjw.HediffDef_PartBase+CactoidBreasts.labelNoun</t>
  </si>
  <si>
    <t>CactoidBreasts.labelNoun</t>
  </si>
  <si>
    <t>a pair of cactoid breasts</t>
  </si>
  <si>
    <t>rjw.HediffDef_PartBase+CactoidBreasts.description</t>
  </si>
  <si>
    <t>CactoidBreasts.description</t>
  </si>
  <si>
    <t>A pair of rough plant-like breasts, with thorns all around them, and flower-like nipples.</t>
  </si>
  <si>
    <t>rjw.HediffDef_PartBase+GhoulBreasts.label</t>
  </si>
  <si>
    <t>GhoulBreasts.label</t>
  </si>
  <si>
    <t>irradiated breasts</t>
  </si>
  <si>
    <t>rjw.HediffDef_PartBase+GhoulBreasts.labelNoun</t>
  </si>
  <si>
    <t>GhoulBreasts.labelNoun</t>
  </si>
  <si>
    <t>a pair of irradiated breasts</t>
  </si>
  <si>
    <t>rjw.HediffDef_PartBase+GhoulBreasts.description</t>
  </si>
  <si>
    <t>GhoulBreasts.description</t>
  </si>
  <si>
    <t>A pair of humanlike breasts that glow slightly. They're very hot to the touch.</t>
  </si>
  <si>
    <t>rjw.HediffDef_PartBase+NecroBreasts.label</t>
  </si>
  <si>
    <t>NecroBreasts.label</t>
  </si>
  <si>
    <t>decayed breasts</t>
  </si>
  <si>
    <t>rjw.HediffDef_PartBase+NecroBreasts.labelNoun</t>
  </si>
  <si>
    <t>NecroBreasts.labelNoun</t>
  </si>
  <si>
    <t>A pair of decayed breasts</t>
  </si>
  <si>
    <t>rjw.HediffDef_PartBase+NecroBreasts.description</t>
  </si>
  <si>
    <t>NecroBreasts.description</t>
  </si>
  <si>
    <t>A disgusting, rotting pair of breasts.</t>
  </si>
  <si>
    <t>rjw.HediffDef_PartBase+OrcBreasts.label</t>
  </si>
  <si>
    <t>OrcBreasts.label</t>
  </si>
  <si>
    <t>orc breasts</t>
  </si>
  <si>
    <t>rjw.HediffDef_PartBase+OrcBreasts.labelNoun</t>
  </si>
  <si>
    <t>OrcBreasts.labelNoun</t>
  </si>
  <si>
    <t>a pair of orc breasts</t>
  </si>
  <si>
    <t>rjw.HediffDef_PartBase+OrcBreasts.description</t>
  </si>
  <si>
    <t>OrcBreasts.description</t>
  </si>
  <si>
    <t>A pair of humanlike breasts that sag greatly.</t>
  </si>
  <si>
    <t>rjw.HediffDef_PartBase+ScaleBreasts.label</t>
  </si>
  <si>
    <t>ScaleBreasts.label</t>
  </si>
  <si>
    <t>scaly breasts</t>
  </si>
  <si>
    <t>rjw.HediffDef_PartBase+ScaleBreasts.labelNoun</t>
  </si>
  <si>
    <t>ScaleBreasts.labelNoun</t>
  </si>
  <si>
    <t>a pair of scaly breasts</t>
  </si>
  <si>
    <t>rjw.HediffDef_PartBase+ScaleBreasts.description</t>
  </si>
  <si>
    <t>ScaleBreasts.description</t>
  </si>
  <si>
    <t>A pair of scale-covered breasts, without nipples.</t>
  </si>
  <si>
    <t>rjw.HediffDef_PartBase+TreeBreasts.label</t>
  </si>
  <si>
    <t>TreeBreasts.label</t>
  </si>
  <si>
    <t>bark breasts</t>
  </si>
  <si>
    <t>rjw.HediffDef_PartBase+TreeBreasts.labelNoun</t>
  </si>
  <si>
    <t>TreeBreasts.labelNoun</t>
  </si>
  <si>
    <t>a pair of wooden breasts</t>
  </si>
  <si>
    <t>rjw.HediffDef_PartBase+TreeBreasts.description</t>
  </si>
  <si>
    <t>TreeBreasts.description</t>
  </si>
  <si>
    <t>A pair of naturally grown wooden breasts. Hard bark covers the entire outer portion, while leaving the nipples underneath exposed.</t>
  </si>
  <si>
    <t>rjw.HediffDef_PartBase+NecroPenis.label</t>
  </si>
  <si>
    <t>NecroPenis.label</t>
  </si>
  <si>
    <t>necro penis</t>
  </si>
  <si>
    <t>rjw.HediffDef_PartBase+NecroPenis.labelNoun</t>
  </si>
  <si>
    <t>NecroPenis.labelNoun</t>
  </si>
  <si>
    <t>a necro penis</t>
  </si>
  <si>
    <t>rjw.HediffDef_PartBase+NecroPenis.description</t>
  </si>
  <si>
    <t>NecroPenis.description</t>
  </si>
  <si>
    <t>A disgusting, rotting penis that somehow still works.</t>
  </si>
  <si>
    <t>rjw.HediffDef_PartBase+NecroVagina.label</t>
  </si>
  <si>
    <t>NecroVagina.label</t>
  </si>
  <si>
    <t>necro vagina</t>
  </si>
  <si>
    <t>rjw.HediffDef_PartBase+NecroVagina.labelNoun</t>
  </si>
  <si>
    <t>NecroVagina.labelNoun</t>
  </si>
  <si>
    <t>a necro vagina</t>
  </si>
  <si>
    <t>rjw.HediffDef_PartBase+NecroVagina.description</t>
  </si>
  <si>
    <t>NecroVagina.description</t>
  </si>
  <si>
    <t>A disgusting, rotting vagina. Its insides are as cold as a grave.</t>
  </si>
  <si>
    <t>rjw.HediffDef_PartBase+NecroAnus.label</t>
  </si>
  <si>
    <t>NecroAnus.label</t>
  </si>
  <si>
    <t>necro anus</t>
  </si>
  <si>
    <t>rjw.HediffDef_PartBase+NecroAnus.labelNoun</t>
  </si>
  <si>
    <t>NecroAnus.labelNoun</t>
  </si>
  <si>
    <t>a necro anus</t>
  </si>
  <si>
    <t>rjw.HediffDef_PartBase+NecroAnus.description</t>
  </si>
  <si>
    <t>NecroAnus.description</t>
  </si>
  <si>
    <t>A disgusting, rotting anus. Its insides are as cold as a grave.</t>
  </si>
  <si>
    <t>rjw.HediffDef_PartBase+ElfPenis.label</t>
  </si>
  <si>
    <t>ElfPenis.label</t>
  </si>
  <si>
    <t>elf penis</t>
  </si>
  <si>
    <t>rjw.HediffDef_PartBase+ElfPenis.labelNoun</t>
  </si>
  <si>
    <t>ElfPenis.labelNoun</t>
  </si>
  <si>
    <t>an elf penis</t>
  </si>
  <si>
    <t>rjw.HediffDef_PartBase+ElfPenis.description</t>
  </si>
  <si>
    <t>ElfPenis.description</t>
  </si>
  <si>
    <t>A thinner and longer humanlike penis. Is that glitter?</t>
  </si>
  <si>
    <t>rjw.HediffDef_PartBase+ElfVagina.label</t>
  </si>
  <si>
    <t>ElfVagina.label</t>
  </si>
  <si>
    <t>elf vagina</t>
  </si>
  <si>
    <t>rjw.HediffDef_PartBase+ElfVagina.labelNoun</t>
  </si>
  <si>
    <t>ElfVagina.labelNoun</t>
  </si>
  <si>
    <t>an elf vagina</t>
  </si>
  <si>
    <t>rjw.HediffDef_PartBase+ElfVagina.description</t>
  </si>
  <si>
    <t>ElfVagina.description</t>
  </si>
  <si>
    <t>A tighter humanlike vagina. Tastes like oranges.</t>
  </si>
  <si>
    <t>rjw.HediffDef_PartBase+ElfAnus.label</t>
  </si>
  <si>
    <t>ElfAnus.label</t>
  </si>
  <si>
    <t>elf anus</t>
  </si>
  <si>
    <t>rjw.HediffDef_PartBase+ElfAnus.labelNoun</t>
  </si>
  <si>
    <t>ElfAnus.labelNoun</t>
  </si>
  <si>
    <t>an elf anus</t>
  </si>
  <si>
    <t>rjw.HediffDef_PartBase+ElfAnus.description</t>
  </si>
  <si>
    <t>ElfAnus.description</t>
  </si>
  <si>
    <t>A tighter humanlike anus. Smells of flowers.</t>
  </si>
  <si>
    <t>rjw.HediffDef_PartBase+GolemPenis.label</t>
  </si>
  <si>
    <t>GolemPenis.label</t>
  </si>
  <si>
    <t>golem penis</t>
  </si>
  <si>
    <t>rjw.HediffDef_PartBase+GolemPenis.labelNoun</t>
  </si>
  <si>
    <t>GolemPenis.labelNoun</t>
  </si>
  <si>
    <t>a golem penis</t>
  </si>
  <si>
    <t>rjw.HediffDef_PartBase+GolemPenis.description</t>
  </si>
  <si>
    <t>GolemPenis.description</t>
  </si>
  <si>
    <t>A rough and jagged stone-like penis.</t>
  </si>
  <si>
    <t>rjw.HediffDef_PartBase+GhoulPenis.label</t>
  </si>
  <si>
    <t>GhoulPenis.label</t>
  </si>
  <si>
    <t>ghoul penis</t>
  </si>
  <si>
    <t>rjw.HediffDef_PartBase+GhoulPenis.labelNoun</t>
  </si>
  <si>
    <t>GhoulPenis.labelNoun</t>
  </si>
  <si>
    <t>an ghoul penis</t>
  </si>
  <si>
    <t>rjw.HediffDef_PartBase+GhoulPenis.description</t>
  </si>
  <si>
    <t>GhoulPenis.description</t>
  </si>
  <si>
    <t>A humanlike penis that glows slightly. It's very hot to the touch.</t>
  </si>
  <si>
    <t>rjw.HediffDef_PartBase+GhoulVagina.label</t>
  </si>
  <si>
    <t>GhoulVagina.label</t>
  </si>
  <si>
    <t>ghoul vagina</t>
  </si>
  <si>
    <t>rjw.HediffDef_PartBase+GhoulVagina.labelNoun</t>
  </si>
  <si>
    <t>GhoulVagina.labelNoun</t>
  </si>
  <si>
    <t>a ghoul vagina</t>
  </si>
  <si>
    <t>rjw.HediffDef_PartBase+GhoulVagina.description</t>
  </si>
  <si>
    <t>GhoulVagina.description</t>
  </si>
  <si>
    <t>A humanlike vagina that glows slightly. It is uncomfortably hot inside.</t>
  </si>
  <si>
    <t>rjw.HediffDef_PartBase+GhoulAnus.label</t>
  </si>
  <si>
    <t>GhoulAnus.label</t>
  </si>
  <si>
    <t>ghoul anus</t>
  </si>
  <si>
    <t>rjw.HediffDef_PartBase+GhoulAnus.labelNoun</t>
  </si>
  <si>
    <t>GhoulAnus.labelNoun</t>
  </si>
  <si>
    <t>a ghoul anus</t>
  </si>
  <si>
    <t>rjw.HediffDef_PartBase+GhoulAnus.description</t>
  </si>
  <si>
    <t>GhoulAnus.description</t>
  </si>
  <si>
    <t>An anus that glows slightly. It is uncomfortably hot inside.</t>
  </si>
  <si>
    <t>rjw.HediffDef_PartBase+OrcPenis.label</t>
  </si>
  <si>
    <t>OrcPenis.label</t>
  </si>
  <si>
    <t>orc penis</t>
  </si>
  <si>
    <t>rjw.HediffDef_PartBase+OrcPenis.labelNoun</t>
  </si>
  <si>
    <t>OrcPenis.labelNoun</t>
  </si>
  <si>
    <t>an orc penis</t>
  </si>
  <si>
    <t>rjw.HediffDef_PartBase+OrcPenis.description</t>
  </si>
  <si>
    <t>OrcPenis.description</t>
  </si>
  <si>
    <t>A girthy penis with a preputial ring, but otherwise similar to a humanoid penis.</t>
  </si>
  <si>
    <t>rjw.HediffDef_PartBase+OrcVagina.label</t>
  </si>
  <si>
    <t>OrcVagina.label</t>
  </si>
  <si>
    <t>orc vagina</t>
  </si>
  <si>
    <t>rjw.HediffDef_PartBase+OrcVagina.labelNoun</t>
  </si>
  <si>
    <t>OrcVagina.labelNoun</t>
  </si>
  <si>
    <t>an orc vagina</t>
  </si>
  <si>
    <t>rjw.HediffDef_PartBase+OrcVagina.description</t>
  </si>
  <si>
    <t>OrcVagina.description</t>
  </si>
  <si>
    <t>A loose humanlike vagina with very large lips.</t>
  </si>
  <si>
    <t>rjw.HediffDef_PartBase+OrcAnus.label</t>
  </si>
  <si>
    <t>OrcAnus.label</t>
  </si>
  <si>
    <t>orc anus</t>
  </si>
  <si>
    <t>rjw.HediffDef_PartBase+OrcAnus.labelNoun</t>
  </si>
  <si>
    <t>OrcAnus.labelNoun</t>
  </si>
  <si>
    <t>an orc anus</t>
  </si>
  <si>
    <t>rjw.HediffDef_PartBase+OrcAnus.description</t>
  </si>
  <si>
    <t>OrcAnus.description</t>
  </si>
  <si>
    <t>An anus that looks like a mix between an humanlike anus and an equine anus.</t>
  </si>
  <si>
    <t>rjw.HediffDef_PartBase+TreePenis.label</t>
  </si>
  <si>
    <t>TreePenis.label</t>
  </si>
  <si>
    <t>bark penis</t>
  </si>
  <si>
    <t>rjw.HediffDef_PartBase+TreePenis.labelNoun</t>
  </si>
  <si>
    <t>TreePenis.labelNoun</t>
  </si>
  <si>
    <t>a wooden penis</t>
  </si>
  <si>
    <t>rjw.HediffDef_PartBase+TreePenis.description</t>
  </si>
  <si>
    <t>TreePenis.description</t>
  </si>
  <si>
    <t>A naturally grown wooden penis. The testicles are completely covered in hard, wooden bark, while the texture along the shaft is softer, leaving the tip uncovered.</t>
  </si>
  <si>
    <t>rjw.HediffDef_PartBase+TreeVagina.label</t>
  </si>
  <si>
    <t>TreeVagina.label</t>
  </si>
  <si>
    <t>bark vagina</t>
  </si>
  <si>
    <t>rjw.HediffDef_PartBase+TreeVagina.labelNoun</t>
  </si>
  <si>
    <t>TreeVagina.labelNoun</t>
  </si>
  <si>
    <t>a wooden vagina</t>
  </si>
  <si>
    <t>rjw.HediffDef_PartBase+TreeVagina.description</t>
  </si>
  <si>
    <t>TreeVagina.description</t>
  </si>
  <si>
    <t>A naturally grown wooden vagina. While the outside looks like bark, the inside is soft.</t>
  </si>
  <si>
    <t>rjw.HediffDef_PartBase+TreeAnus.label</t>
  </si>
  <si>
    <t>TreeAnus.label</t>
  </si>
  <si>
    <t>bark anus</t>
  </si>
  <si>
    <t>rjw.HediffDef_PartBase+TreeAnus.labelNoun</t>
  </si>
  <si>
    <t>TreeAnus.labelNoun</t>
  </si>
  <si>
    <t>a wooden anus</t>
  </si>
  <si>
    <t>rjw.HediffDef_PartBase+TreeAnus.description</t>
  </si>
  <si>
    <t>TreeAnus.description</t>
  </si>
  <si>
    <t>A naturally grown wooden anus. While the outside looks like bark, the inside is soft.</t>
  </si>
  <si>
    <t>rjw.HediffDef_PartBase+GhostPenis.label</t>
  </si>
  <si>
    <t>GhostPenis.label</t>
  </si>
  <si>
    <t>immaterial penis</t>
  </si>
  <si>
    <t>rjw.HediffDef_PartBase+GhostPenis.labelNoun</t>
  </si>
  <si>
    <t>GhostPenis.labelNoun</t>
  </si>
  <si>
    <t>an immaterial penis</t>
  </si>
  <si>
    <t>rjw.HediffDef_PartBase+GhostPenis.description</t>
  </si>
  <si>
    <t>GhostPenis.description</t>
  </si>
  <si>
    <t>A translucent, almost intangible penis. Touching it sends chills down the spine.</t>
  </si>
  <si>
    <t>rjw.HediffDef_PartBase+GhostVagina.label</t>
  </si>
  <si>
    <t>GhostVagina.label</t>
  </si>
  <si>
    <t>immaterial vagina</t>
  </si>
  <si>
    <t>rjw.HediffDef_PartBase+GhostVagina.labelNoun</t>
  </si>
  <si>
    <t>GhostVagina.labelNoun</t>
  </si>
  <si>
    <t>an immaterial vagina</t>
  </si>
  <si>
    <t>rjw.HediffDef_PartBase+GhostVagina.description</t>
  </si>
  <si>
    <t>GhostVagina.description</t>
  </si>
  <si>
    <t>A translucent, almost intangible vagina. Penetrating it sends chills down the spine.</t>
  </si>
  <si>
    <t>rjw.HediffDef_PartBase+GhostAnus.label</t>
  </si>
  <si>
    <t>GhostAnus.label</t>
  </si>
  <si>
    <t>immaterial anus</t>
  </si>
  <si>
    <t>rjw.HediffDef_PartBase+GhostAnus.labelNoun</t>
  </si>
  <si>
    <t>GhostAnus.labelNoun</t>
  </si>
  <si>
    <t>an immaterial anus</t>
  </si>
  <si>
    <t>rjw.HediffDef_PartBase+GhostAnus.description</t>
  </si>
  <si>
    <t>GhostAnus.description</t>
  </si>
  <si>
    <t>A translucent, almost intangible anus. Penetrating it sends chills down the spine.</t>
  </si>
  <si>
    <t>rjw.HediffDef_PartBase+DemonTentaclesF.label</t>
  </si>
  <si>
    <t>DemonTentaclesF.label</t>
  </si>
  <si>
    <t>demon tentacle</t>
  </si>
  <si>
    <t>rjw.HediffDef_PartBase+DemonTentaclesF.labelNoun</t>
  </si>
  <si>
    <t>DemonTentaclesF.labelNoun</t>
  </si>
  <si>
    <t>a female demon tentacle</t>
  </si>
  <si>
    <t>rjw.HediffDef_PartBase+DemonTentaclesF.description</t>
  </si>
  <si>
    <t>DemonTentaclesF.description</t>
  </si>
  <si>
    <t>A long and flexible tentacle, capable of laying eggs.</t>
  </si>
  <si>
    <t>ThingDef+BearPenis.label</t>
  </si>
  <si>
    <t>ThingDef</t>
  </si>
  <si>
    <t>ThingDef+BearPenis.description</t>
  </si>
  <si>
    <t>ThingDef+BovinePenis.label</t>
  </si>
  <si>
    <t>ThingDef+BovinePenis.description</t>
  </si>
  <si>
    <t>ThingDef+BovineVagina.label</t>
  </si>
  <si>
    <t>ThingDef+BovineVagina.description</t>
  </si>
  <si>
    <t>ThingDef+DogAnus.label</t>
  </si>
  <si>
    <t>ThingDef+DogAnus.description</t>
  </si>
  <si>
    <t>ThingDef+DinoPenis.label</t>
  </si>
  <si>
    <t>ThingDef+DinoPenis.description</t>
  </si>
  <si>
    <t>ThingDef+ElephantPenis.label</t>
  </si>
  <si>
    <t>ThingDef+ElephantPenis.description</t>
  </si>
  <si>
    <t>ThingDef+ElephantVagina.label</t>
  </si>
  <si>
    <t>ThingDef+ElephantVagina.description</t>
  </si>
  <si>
    <t>ThingDef+FelineAnus.label</t>
  </si>
  <si>
    <t>ThingDef+FelineAnus.description</t>
  </si>
  <si>
    <t>ThingDef+MonkeyPenis.label</t>
  </si>
  <si>
    <t>ThingDef+MonkeyPenis.description</t>
  </si>
  <si>
    <t>ThingDef+PigPenis.label</t>
  </si>
  <si>
    <t>ThingDef+PigPenis.description</t>
  </si>
  <si>
    <t>ThingDef+PigVagina.label</t>
  </si>
  <si>
    <t>ThingDef+PigVagina.description</t>
  </si>
  <si>
    <t>ThingDef+MammalPenis.label</t>
  </si>
  <si>
    <t>ThingDef+MammalPenis.description</t>
  </si>
  <si>
    <t>ThingDef+MammalVagina.label</t>
  </si>
  <si>
    <t>ThingDef+MammalVagina.description</t>
  </si>
  <si>
    <t>ThingDef+MammalAnus.label</t>
  </si>
  <si>
    <t>ThingDef+MammalAnus.description</t>
  </si>
  <si>
    <t>ThingDef+CervineAnus.label</t>
  </si>
  <si>
    <t>ThingDef+CervineAnus.description</t>
  </si>
  <si>
    <t>ThingDef+HorseAnus.label</t>
  </si>
  <si>
    <t>ThingDef+HorseAnus.description</t>
  </si>
  <si>
    <t>ThingDef+HyenaVagina.label</t>
  </si>
  <si>
    <t>ThingDef+HyenaVagina.description</t>
  </si>
  <si>
    <t>ThingDef+MarinePenis.label</t>
  </si>
  <si>
    <t>ThingDef+MarinePenis.description</t>
  </si>
  <si>
    <t>ThingDef+MarineVagina.label</t>
  </si>
  <si>
    <t>ThingDef+MarineVagina.description</t>
  </si>
  <si>
    <t>ThingDef+CactoidPenis.label</t>
  </si>
  <si>
    <t>ThingDef+CactoidPenis.description</t>
  </si>
  <si>
    <t>ThingDef+CactoidVagina.label</t>
  </si>
  <si>
    <t>ThingDef+CactoidVagina.description</t>
  </si>
  <si>
    <t>ThingDef+CactoidAnus.label</t>
  </si>
  <si>
    <t>ThingDef+CactoidAnus.description</t>
  </si>
  <si>
    <t>ThingDef+TurtlePenis.label</t>
  </si>
  <si>
    <t>ThingDef+TurtlePenis.description</t>
  </si>
  <si>
    <t>ThingDef+AedeagusPenis.label</t>
  </si>
  <si>
    <t>ThingDef+AedeagusPenis.description</t>
  </si>
  <si>
    <t>ThingDef+OviporeVagina.label</t>
  </si>
  <si>
    <t>ThingDef+OviporeVagina.description</t>
  </si>
  <si>
    <t>ThingDef+AntherPenis.label</t>
  </si>
  <si>
    <t>ThingDef+AntherPenis.description</t>
  </si>
  <si>
    <t>ThingDef+PistilVagina.label</t>
  </si>
  <si>
    <t>ThingDef+PistilVagina.description</t>
  </si>
  <si>
    <t>ThingDef+TentaclePenis.label</t>
  </si>
  <si>
    <t>ThingDef+TentaclePenis.description</t>
  </si>
  <si>
    <t>ThingDef+VinePenis.label</t>
  </si>
  <si>
    <t>ThingDef+VinePenis.description</t>
  </si>
  <si>
    <t>ThingDef+NecroPenis.label</t>
  </si>
  <si>
    <t>ThingDef+NecroPenis.description</t>
  </si>
  <si>
    <t>ThingDef+NecroVagina.label</t>
  </si>
  <si>
    <t>ThingDef+NecroVagina.description</t>
  </si>
  <si>
    <t>ThingDef+NecroAnus.label</t>
  </si>
  <si>
    <t>ThingDef+NecroAnus.description</t>
  </si>
  <si>
    <t>ThingDef+ElfPenis.label</t>
  </si>
  <si>
    <t>ThingDef+ElfPenis.description</t>
  </si>
  <si>
    <t>ThingDef+ElfVagina.label</t>
  </si>
  <si>
    <t>ThingDef+ElfVagina.description</t>
  </si>
  <si>
    <t>ThingDef+ElfAnus.label</t>
  </si>
  <si>
    <t>ThingDef+ElfAnus.description</t>
  </si>
  <si>
    <t>ThingDef+GolemPenis.label</t>
  </si>
  <si>
    <t>ThingDef+GolemPenis.description</t>
  </si>
  <si>
    <t>ThingDef+GhoulPenis.label</t>
  </si>
  <si>
    <t>ThingDef+GhoulPenis.description</t>
  </si>
  <si>
    <t>ThingDef+GhoulVagina.label</t>
  </si>
  <si>
    <t>ThingDef+GhoulVagina.description</t>
  </si>
  <si>
    <t>ThingDef+GhoulAnus.label</t>
  </si>
  <si>
    <t>ThingDef+GhoulAnus.description</t>
  </si>
  <si>
    <t>ThingDef+OrcPenis.label</t>
  </si>
  <si>
    <t>ThingDef+OrcPenis.description</t>
  </si>
  <si>
    <t>ThingDef+OrcVagina.label</t>
  </si>
  <si>
    <t>ThingDef+OrcVagina.description</t>
  </si>
  <si>
    <t>ThingDef+OrcAnus.label</t>
  </si>
  <si>
    <t>ThingDef+OrcAnus.description</t>
  </si>
  <si>
    <t>ThingDef+TreePenis.label</t>
  </si>
  <si>
    <t>ThingDef+TreePenis.description</t>
  </si>
  <si>
    <t>ThingDef+TreeVagina.label</t>
  </si>
  <si>
    <t>ThingDef+TreeVagina.description</t>
  </si>
  <si>
    <t>ThingDef+TreeAnus.label</t>
  </si>
  <si>
    <t>ThingDef+TreeAnus.description</t>
  </si>
  <si>
    <t>ThingDef+MammalBreasts.label</t>
  </si>
  <si>
    <t>ThingDef+MammalBreasts.description</t>
  </si>
  <si>
    <t>ThingDef+CatBreasts.label</t>
  </si>
  <si>
    <t>ThingDef+CatBreasts.description</t>
  </si>
  <si>
    <t>ThingDef+GhostBreasts.label</t>
  </si>
  <si>
    <t>ThingDef+GhostBreasts.description</t>
  </si>
  <si>
    <t>ThingDef+CactoidBreasts.label</t>
  </si>
  <si>
    <t>ThingDef+CactoidBreasts.description</t>
  </si>
  <si>
    <t>ThingDef+GhoulBreasts.label</t>
  </si>
  <si>
    <t>ThingDef+GhoulBreasts.description</t>
  </si>
  <si>
    <t>ThingDef+NecroBreasts.label</t>
  </si>
  <si>
    <t>ThingDef+NecroBreasts.description</t>
  </si>
  <si>
    <t>ThingDef+OrcBreasts.label</t>
  </si>
  <si>
    <t>ThingDef+OrcBreasts.description</t>
  </si>
  <si>
    <t>ThingDef+ScaleBreasts.label</t>
  </si>
  <si>
    <t>ThingDef+ScaleBreasts.description</t>
  </si>
  <si>
    <t>ThingDef+TreeBreasts.label</t>
  </si>
  <si>
    <t>ThingDef+TreeBreasts.description</t>
  </si>
  <si>
    <t>ThingDef+GhostPenis.label</t>
  </si>
  <si>
    <t>ThingDef+GhostPenis.description</t>
  </si>
  <si>
    <t>ThingDef+GhostVagina.label</t>
  </si>
  <si>
    <t>ThingDef+GhostVagina.description</t>
  </si>
  <si>
    <t>ThingDef+GhostAnus.label</t>
  </si>
  <si>
    <t>ThingDef+GhostAnus.description</t>
  </si>
  <si>
    <t>ThingDef+DemonTentaclesF.label</t>
  </si>
  <si>
    <t>ThingDef+DemonTentaclesF.description</t>
  </si>
  <si>
    <t>RecipeDef+FutaMakingFBearPenis.label</t>
  </si>
  <si>
    <t>RecipeDef</t>
  </si>
  <si>
    <t>FutaMakingFBearPenis.label</t>
  </si>
  <si>
    <t>add bear penis</t>
  </si>
  <si>
    <t>RecipeDef+FutaMakingFBearPenis.description</t>
  </si>
  <si>
    <t>FutaMakingFBearPenis.description</t>
  </si>
  <si>
    <t>Adds a bear penis</t>
  </si>
  <si>
    <t>RecipeDef+FutaMakingFBearPenis.jobString</t>
  </si>
  <si>
    <t>FutaMakingFBearPenis.jobString</t>
  </si>
  <si>
    <t>Adding a bear penis</t>
  </si>
  <si>
    <t>RecipeDef+MultiPenisBearPenis.label</t>
  </si>
  <si>
    <t>MultiPenisBearPenis.label</t>
  </si>
  <si>
    <t>RecipeDef+MultiPenisBearPenis.description</t>
  </si>
  <si>
    <t>MultiPenisBearPenis.description</t>
  </si>
  <si>
    <t>RecipeDef+MultiPenisBearPenis.jobString</t>
  </si>
  <si>
    <t>MultiPenisBearPenis.jobString</t>
  </si>
  <si>
    <t>RecipeDef+SexReassignmentPBearPenis.label</t>
  </si>
  <si>
    <t>SexReassignmentPBearPenis.label</t>
  </si>
  <si>
    <t>attach bear penis</t>
  </si>
  <si>
    <t>RecipeDef+SexReassignmentPBearPenis.description</t>
  </si>
  <si>
    <t>SexReassignmentPBearPenis.description</t>
  </si>
  <si>
    <t>Attaches a bear penis</t>
  </si>
  <si>
    <t>RecipeDef+SexReassignmentPBearPenis.jobString</t>
  </si>
  <si>
    <t>SexReassignmentPBearPenis.jobString</t>
  </si>
  <si>
    <t>Attaching a bear penis</t>
  </si>
  <si>
    <t>RecipeDef+FutaMakingFBovinePenis.label</t>
  </si>
  <si>
    <t>FutaMakingFBovinePenis.label</t>
  </si>
  <si>
    <t>add bovine penis</t>
  </si>
  <si>
    <t>RecipeDef+FutaMakingFBovinePenis.description</t>
  </si>
  <si>
    <t>FutaMakingFBovinePenis.description</t>
  </si>
  <si>
    <t>Adds a bovine penis</t>
  </si>
  <si>
    <t>RecipeDef+FutaMakingFBovinePenis.jobString</t>
  </si>
  <si>
    <t>FutaMakingFBovinePenis.jobString</t>
  </si>
  <si>
    <t>Adding a bovine penis</t>
  </si>
  <si>
    <t>RecipeDef+MultiPenisBovinePenis.label</t>
  </si>
  <si>
    <t>MultiPenisBovinePenis.label</t>
  </si>
  <si>
    <t>RecipeDef+MultiPenisBovinePenis.description</t>
  </si>
  <si>
    <t>MultiPenisBovinePenis.description</t>
  </si>
  <si>
    <t>RecipeDef+MultiPenisBovinePenis.jobString</t>
  </si>
  <si>
    <t>MultiPenisBovinePenis.jobString</t>
  </si>
  <si>
    <t>RecipeDef+SexReassignmentPBovinePenis.label</t>
  </si>
  <si>
    <t>SexReassignmentPBovinePenis.label</t>
  </si>
  <si>
    <t>attach bovine penis</t>
  </si>
  <si>
    <t>RecipeDef+SexReassignmentPBovinePenis.description</t>
  </si>
  <si>
    <t>SexReassignmentPBovinePenis.description</t>
  </si>
  <si>
    <t>Attaches a bovine penis</t>
  </si>
  <si>
    <t>RecipeDef+SexReassignmentPBovinePenis.jobString</t>
  </si>
  <si>
    <t>SexReassignmentPBovinePenis.jobString</t>
  </si>
  <si>
    <t>Attaching a bovine penis</t>
  </si>
  <si>
    <t>RecipeDef+FutaMakingMBovineVagina.label</t>
  </si>
  <si>
    <t>FutaMakingMBovineVagina.label</t>
  </si>
  <si>
    <t>add bovine vagina</t>
  </si>
  <si>
    <t>RecipeDef+FutaMakingMBovineVagina.description</t>
  </si>
  <si>
    <t>FutaMakingMBovineVagina.description</t>
  </si>
  <si>
    <t>Adds a bovine vagina</t>
  </si>
  <si>
    <t>RecipeDef+FutaMakingMBovineVagina.jobString</t>
  </si>
  <si>
    <t>FutaMakingMBovineVagina.jobString</t>
  </si>
  <si>
    <t>Adding a bovine vagina</t>
  </si>
  <si>
    <t>RecipeDef+MultiVaginaBovineVagina.label</t>
  </si>
  <si>
    <t>MultiVaginaBovineVagina.label</t>
  </si>
  <si>
    <t>RecipeDef+MultiVaginaBovineVagina.description</t>
  </si>
  <si>
    <t>MultiVaginaBovineVagina.description</t>
  </si>
  <si>
    <t>RecipeDef+MultiVaginaBovineVagina.jobString</t>
  </si>
  <si>
    <t>MultiVaginaBovineVagina.jobString</t>
  </si>
  <si>
    <t>RecipeDef+SexReassignmentVBovineVagina.label</t>
  </si>
  <si>
    <t>SexReassignmentVBovineVagina.label</t>
  </si>
  <si>
    <t>attach bovine vagina</t>
  </si>
  <si>
    <t>RecipeDef+SexReassignmentVBovineVagina.description</t>
  </si>
  <si>
    <t>SexReassignmentVBovineVagina.description</t>
  </si>
  <si>
    <t>Attaches a bovine vagina</t>
  </si>
  <si>
    <t>RecipeDef+SexReassignmentVBovineVagina.jobString</t>
  </si>
  <si>
    <t>SexReassignmentVBovineVagina.jobString</t>
  </si>
  <si>
    <t>Attaching a bovine vagina</t>
  </si>
  <si>
    <t>RecipeDef+MultiAnusDogAnus.label</t>
  </si>
  <si>
    <t>MultiAnusDogAnus.label</t>
  </si>
  <si>
    <t>add dog anus</t>
  </si>
  <si>
    <t>RecipeDef+MultiAnusDogAnus.description</t>
  </si>
  <si>
    <t>MultiAnusDogAnus.description</t>
  </si>
  <si>
    <t>Adds a dog anus</t>
  </si>
  <si>
    <t>RecipeDef+MultiAnusDogAnus.jobString</t>
  </si>
  <si>
    <t>MultiAnusDogAnus.jobString</t>
  </si>
  <si>
    <t>Adding a dog anus</t>
  </si>
  <si>
    <t>RecipeDef+AnalSurgeryDogAnus.label</t>
  </si>
  <si>
    <t>AnalSurgeryDogAnus.label</t>
  </si>
  <si>
    <t>attach dog anus</t>
  </si>
  <si>
    <t>RecipeDef+AnalSurgeryDogAnus.description</t>
  </si>
  <si>
    <t>AnalSurgeryDogAnus.description</t>
  </si>
  <si>
    <t>Attaches a dog anus</t>
  </si>
  <si>
    <t>RecipeDef+AnalSurgeryDogAnus.jobString</t>
  </si>
  <si>
    <t>AnalSurgeryDogAnus.jobString</t>
  </si>
  <si>
    <t>Attaching a dog anus</t>
  </si>
  <si>
    <t>RecipeDef+FutaMakingFDinoPenis.label</t>
  </si>
  <si>
    <t>FutaMakingFDinoPenis.label</t>
  </si>
  <si>
    <t>add dino penis</t>
  </si>
  <si>
    <t>RecipeDef+FutaMakingFDinoPenis.description</t>
  </si>
  <si>
    <t>FutaMakingFDinoPenis.description</t>
  </si>
  <si>
    <t>Adds a dino penis</t>
  </si>
  <si>
    <t>RecipeDef+FutaMakingFDinoPenis.jobString</t>
  </si>
  <si>
    <t>FutaMakingFDinoPenis.jobString</t>
  </si>
  <si>
    <t>Adding a dino penis</t>
  </si>
  <si>
    <t>RecipeDef+MultiPenisDinoPenis.label</t>
  </si>
  <si>
    <t>MultiPenisDinoPenis.label</t>
  </si>
  <si>
    <t>RecipeDef+MultiPenisDinoPenis.description</t>
  </si>
  <si>
    <t>MultiPenisDinoPenis.description</t>
  </si>
  <si>
    <t>RecipeDef+MultiPenisDinoPenis.jobString</t>
  </si>
  <si>
    <t>MultiPenisDinoPenis.jobString</t>
  </si>
  <si>
    <t>RecipeDef+SexReassignmentPDinoPenis.label</t>
  </si>
  <si>
    <t>SexReassignmentPDinoPenis.label</t>
  </si>
  <si>
    <t>attach dino penis</t>
  </si>
  <si>
    <t>RecipeDef+SexReassignmentPDinoPenis.description</t>
  </si>
  <si>
    <t>SexReassignmentPDinoPenis.description</t>
  </si>
  <si>
    <t>Attaches a dino penis</t>
  </si>
  <si>
    <t>RecipeDef+SexReassignmentPDinoPenis.jobString</t>
  </si>
  <si>
    <t>SexReassignmentPDinoPenis.jobString</t>
  </si>
  <si>
    <t>Attaching a dino penis</t>
  </si>
  <si>
    <t>RecipeDef+FutaMakingFElephantPenis.label</t>
  </si>
  <si>
    <t>FutaMakingFElephantPenis.label</t>
  </si>
  <si>
    <t>add elephant penis</t>
  </si>
  <si>
    <t>RecipeDef+FutaMakingFElephantPenis.description</t>
  </si>
  <si>
    <t>FutaMakingFElephantPenis.description</t>
  </si>
  <si>
    <t>Adds an elephant penis</t>
  </si>
  <si>
    <t>RecipeDef+FutaMakingFElephantPenis.jobString</t>
  </si>
  <si>
    <t>FutaMakingFElephantPenis.jobString</t>
  </si>
  <si>
    <t>Adding an elephant penis</t>
  </si>
  <si>
    <t>RecipeDef+MultiPenisElephantPenis.label</t>
  </si>
  <si>
    <t>MultiPenisElephantPenis.label</t>
  </si>
  <si>
    <t>RecipeDef+MultiPenisElephantPenis.description</t>
  </si>
  <si>
    <t>MultiPenisElephantPenis.description</t>
  </si>
  <si>
    <t>RecipeDef+MultiPenisElephantPenis.jobString</t>
  </si>
  <si>
    <t>MultiPenisElephantPenis.jobString</t>
  </si>
  <si>
    <t>RecipeDef+SexReassignmentPElephantPenis.label</t>
  </si>
  <si>
    <t>SexReassignmentPElephantPenis.label</t>
  </si>
  <si>
    <t>attach elephant penis</t>
  </si>
  <si>
    <t>RecipeDef+SexReassignmentPElephantPenis.description</t>
  </si>
  <si>
    <t>SexReassignmentPElephantPenis.description</t>
  </si>
  <si>
    <t>Attaches an elephant penis</t>
  </si>
  <si>
    <t>RecipeDef+SexReassignmentPElephantPenis.jobString</t>
  </si>
  <si>
    <t>SexReassignmentPElephantPenis.jobString</t>
  </si>
  <si>
    <t>Attaching an elephant penis</t>
  </si>
  <si>
    <t>RecipeDef+FutaMakingMElephantVagina.label</t>
  </si>
  <si>
    <t>FutaMakingMElephantVagina.label</t>
  </si>
  <si>
    <t>add elephant vagina</t>
  </si>
  <si>
    <t>RecipeDef+FutaMakingMElephantVagina.description</t>
  </si>
  <si>
    <t>FutaMakingMElephantVagina.description</t>
  </si>
  <si>
    <t>Adds an elephant vagina</t>
  </si>
  <si>
    <t>RecipeDef+FutaMakingMElephantVagina.jobString</t>
  </si>
  <si>
    <t>FutaMakingMElephantVagina.jobString</t>
  </si>
  <si>
    <t>Adding an elephant vagina</t>
  </si>
  <si>
    <t>RecipeDef+MultiVaginaElephantVagina.label</t>
  </si>
  <si>
    <t>MultiVaginaElephantVagina.label</t>
  </si>
  <si>
    <t>RecipeDef+MultiVaginaElephantVagina.description</t>
  </si>
  <si>
    <t>MultiVaginaElephantVagina.description</t>
  </si>
  <si>
    <t>RecipeDef+MultiVaginaElephantVagina.jobString</t>
  </si>
  <si>
    <t>MultiVaginaElephantVagina.jobString</t>
  </si>
  <si>
    <t>RecipeDef+SexReassignmentVElephantVagina.label</t>
  </si>
  <si>
    <t>SexReassignmentVElephantVagina.label</t>
  </si>
  <si>
    <t>attach elephant vagina</t>
  </si>
  <si>
    <t>RecipeDef+SexReassignmentVElephantVagina.description</t>
  </si>
  <si>
    <t>SexReassignmentVElephantVagina.description</t>
  </si>
  <si>
    <t>Attaches an elephant vagina</t>
  </si>
  <si>
    <t>RecipeDef+SexReassignmentVElephantVagina.jobString</t>
  </si>
  <si>
    <t>SexReassignmentVElephantVagina.jobString</t>
  </si>
  <si>
    <t>Attaching an elephant vagina</t>
  </si>
  <si>
    <t>RecipeDef+MultiAnusFelineAnus.label</t>
  </si>
  <si>
    <t>MultiAnusFelineAnus.label</t>
  </si>
  <si>
    <t>add feline anus</t>
  </si>
  <si>
    <t>RecipeDef+MultiAnusFelineAnus.description</t>
  </si>
  <si>
    <t>MultiAnusFelineAnus.description</t>
  </si>
  <si>
    <t>Adds a feline anus</t>
  </si>
  <si>
    <t>RecipeDef+MultiAnusFelineAnus.jobString</t>
  </si>
  <si>
    <t>MultiAnusFelineAnus.jobString</t>
  </si>
  <si>
    <t>Adding a feline anus</t>
  </si>
  <si>
    <t>RecipeDef+AnalSurgeryFelineAnus.label</t>
  </si>
  <si>
    <t>AnalSurgeryFelineAnus.label</t>
  </si>
  <si>
    <t>attach feline anus</t>
  </si>
  <si>
    <t>RecipeDef+AnalSurgeryFelineAnus.description</t>
  </si>
  <si>
    <t>AnalSurgeryFelineAnus.description</t>
  </si>
  <si>
    <t>Attaches a feline anus</t>
  </si>
  <si>
    <t>RecipeDef+AnalSurgeryFelineAnus.jobString</t>
  </si>
  <si>
    <t>AnalSurgeryFelineAnus.jobString</t>
  </si>
  <si>
    <t>Attaching a feline anus</t>
  </si>
  <si>
    <t>RecipeDef+FutaMakingFMonkeyPenis.label</t>
  </si>
  <si>
    <t>FutaMakingFMonkeyPenis.label</t>
  </si>
  <si>
    <t>add monkey penis</t>
  </si>
  <si>
    <t>RecipeDef+FutaMakingFMonkeyPenis.description</t>
  </si>
  <si>
    <t>FutaMakingFMonkeyPenis.description</t>
  </si>
  <si>
    <t>Adds a monkey penis</t>
  </si>
  <si>
    <t>RecipeDef+FutaMakingFMonkeyPenis.jobString</t>
  </si>
  <si>
    <t>FutaMakingFMonkeyPenis.jobString</t>
  </si>
  <si>
    <t>Adding a monkey penis</t>
  </si>
  <si>
    <t>RecipeDef+MultiPenisMonkeyPenis.label</t>
  </si>
  <si>
    <t>MultiPenisMonkeyPenis.label</t>
  </si>
  <si>
    <t>RecipeDef+MultiPenisMonkeyPenis.description</t>
  </si>
  <si>
    <t>MultiPenisMonkeyPenis.description</t>
  </si>
  <si>
    <t>RecipeDef+MultiPenisMonkeyPenis.jobString</t>
  </si>
  <si>
    <t>MultiPenisMonkeyPenis.jobString</t>
  </si>
  <si>
    <t>RecipeDef+SexReassignmentPMonkeyPenis.label</t>
  </si>
  <si>
    <t>SexReassignmentPMonkeyPenis.label</t>
  </si>
  <si>
    <t>attach monkey penis</t>
  </si>
  <si>
    <t>RecipeDef+SexReassignmentPMonkeyPenis.description</t>
  </si>
  <si>
    <t>SexReassignmentPMonkeyPenis.description</t>
  </si>
  <si>
    <t>Attaches a monkey penis</t>
  </si>
  <si>
    <t>RecipeDef+SexReassignmentPMonkeyPenis.jobString</t>
  </si>
  <si>
    <t>SexReassignmentPMonkeyPenis.jobString</t>
  </si>
  <si>
    <t>Attaching a monkey penis</t>
  </si>
  <si>
    <t>RecipeDef+FutaMakingFPigPenis.label</t>
  </si>
  <si>
    <t>FutaMakingFPigPenis.label</t>
  </si>
  <si>
    <t>add pig penis</t>
  </si>
  <si>
    <t>RecipeDef+FutaMakingFPigPenis.description</t>
  </si>
  <si>
    <t>FutaMakingFPigPenis.description</t>
  </si>
  <si>
    <t>Adds a pig penis</t>
  </si>
  <si>
    <t>RecipeDef+FutaMakingFPigPenis.jobString</t>
  </si>
  <si>
    <t>FutaMakingFPigPenis.jobString</t>
  </si>
  <si>
    <t>Adding a pig penis</t>
  </si>
  <si>
    <t>RecipeDef+MultiPenisPigPenis.label</t>
  </si>
  <si>
    <t>MultiPenisPigPenis.label</t>
  </si>
  <si>
    <t>RecipeDef+MultiPenisPigPenis.description</t>
  </si>
  <si>
    <t>MultiPenisPigPenis.description</t>
  </si>
  <si>
    <t>RecipeDef+MultiPenisPigPenis.jobString</t>
  </si>
  <si>
    <t>MultiPenisPigPenis.jobString</t>
  </si>
  <si>
    <t>RecipeDef+SexReassignmentPPigPenis.label</t>
  </si>
  <si>
    <t>SexReassignmentPPigPenis.label</t>
  </si>
  <si>
    <t>attach pig penis</t>
  </si>
  <si>
    <t>RecipeDef+SexReassignmentPPigPenis.description</t>
  </si>
  <si>
    <t>SexReassignmentPPigPenis.description</t>
  </si>
  <si>
    <t>Attaches a pig penis</t>
  </si>
  <si>
    <t>RecipeDef+SexReassignmentPPigPenis.jobString</t>
  </si>
  <si>
    <t>SexReassignmentPPigPenis.jobString</t>
  </si>
  <si>
    <t>Attaching a pig penis</t>
  </si>
  <si>
    <t>RecipeDef+FutaMakingMPigVagina.label</t>
  </si>
  <si>
    <t>FutaMakingMPigVagina.label</t>
  </si>
  <si>
    <t>add pig vagina</t>
  </si>
  <si>
    <t>RecipeDef+FutaMakingMPigVagina.description</t>
  </si>
  <si>
    <t>FutaMakingMPigVagina.description</t>
  </si>
  <si>
    <t>Adds a pig vagina</t>
  </si>
  <si>
    <t>RecipeDef+FutaMakingMPigVagina.jobString</t>
  </si>
  <si>
    <t>FutaMakingMPigVagina.jobString</t>
  </si>
  <si>
    <t>Adding a pig vagina</t>
  </si>
  <si>
    <t>RecipeDef+MultiVaginaPigVagina.label</t>
  </si>
  <si>
    <t>MultiVaginaPigVagina.label</t>
  </si>
  <si>
    <t>RecipeDef+MultiVaginaPigVagina.description</t>
  </si>
  <si>
    <t>MultiVaginaPigVagina.description</t>
  </si>
  <si>
    <t>RecipeDef+MultiVaginaPigVagina.jobString</t>
  </si>
  <si>
    <t>MultiVaginaPigVagina.jobString</t>
  </si>
  <si>
    <t>RecipeDef+SexReassignmentVPigVagina.label</t>
  </si>
  <si>
    <t>SexReassignmentVPigVagina.label</t>
  </si>
  <si>
    <t>attach pig vagina</t>
  </si>
  <si>
    <t>RecipeDef+SexReassignmentVPigVagina.description</t>
  </si>
  <si>
    <t>SexReassignmentVPigVagina.description</t>
  </si>
  <si>
    <t>Attaches a pig vagina</t>
  </si>
  <si>
    <t>RecipeDef+SexReassignmentVPigVagina.jobString</t>
  </si>
  <si>
    <t>SexReassignmentVPigVagina.jobString</t>
  </si>
  <si>
    <t>Attaching a pig vagina</t>
  </si>
  <si>
    <t>RecipeDef+FutaMakingFMammalPenis.label</t>
  </si>
  <si>
    <t>FutaMakingFMammalPenis.label</t>
  </si>
  <si>
    <t>add mammal penis</t>
  </si>
  <si>
    <t>RecipeDef+FutaMakingFMammalPenis.description</t>
  </si>
  <si>
    <t>FutaMakingFMammalPenis.description</t>
  </si>
  <si>
    <t>Adds a mammalian penis</t>
  </si>
  <si>
    <t>RecipeDef+FutaMakingFMammalPenis.jobString</t>
  </si>
  <si>
    <t>FutaMakingFMammalPenis.jobString</t>
  </si>
  <si>
    <t>Adding a mammalian penis</t>
  </si>
  <si>
    <t>RecipeDef+MultiPenisMammalPenis.label</t>
  </si>
  <si>
    <t>MultiPenisMammalPenis.label</t>
  </si>
  <si>
    <t>RecipeDef+MultiPenisMammalPenis.description</t>
  </si>
  <si>
    <t>MultiPenisMammalPenis.description</t>
  </si>
  <si>
    <t>RecipeDef+MultiPenisMammalPenis.jobString</t>
  </si>
  <si>
    <t>MultiPenisMammalPenis.jobString</t>
  </si>
  <si>
    <t>RecipeDef+SexReassignmentPMammalPenis.label</t>
  </si>
  <si>
    <t>SexReassignmentPMammalPenis.label</t>
  </si>
  <si>
    <t>attach mammal penis</t>
  </si>
  <si>
    <t>RecipeDef+SexReassignmentPMammalPenis.description</t>
  </si>
  <si>
    <t>SexReassignmentPMammalPenis.description</t>
  </si>
  <si>
    <t>Attaches a mammalian penis</t>
  </si>
  <si>
    <t>RecipeDef+SexReassignmentPMammalPenis.jobString</t>
  </si>
  <si>
    <t>SexReassignmentPMammalPenis.jobString</t>
  </si>
  <si>
    <t>Attaching a mammalian penis</t>
  </si>
  <si>
    <t>RecipeDef+FutaMakingMMammalVagina.label</t>
  </si>
  <si>
    <t>FutaMakingMMammalVagina.label</t>
  </si>
  <si>
    <t>add mammal vagina</t>
  </si>
  <si>
    <t>RecipeDef+FutaMakingMMammalVagina.description</t>
  </si>
  <si>
    <t>FutaMakingMMammalVagina.description</t>
  </si>
  <si>
    <t>Adds a mammalian vagina</t>
  </si>
  <si>
    <t>RecipeDef+FutaMakingMMammalVagina.jobString</t>
  </si>
  <si>
    <t>FutaMakingMMammalVagina.jobString</t>
  </si>
  <si>
    <t>Adding a mammalian vagina</t>
  </si>
  <si>
    <t>RecipeDef+MultiVaginaMammalVagina.label</t>
  </si>
  <si>
    <t>MultiVaginaMammalVagina.label</t>
  </si>
  <si>
    <t>RecipeDef+MultiVaginaMammalVagina.description</t>
  </si>
  <si>
    <t>MultiVaginaMammalVagina.description</t>
  </si>
  <si>
    <t>RecipeDef+MultiVaginaMammalVagina.jobString</t>
  </si>
  <si>
    <t>MultiVaginaMammalVagina.jobString</t>
  </si>
  <si>
    <t>RecipeDef+SexReassignmentVMammalVagina.label</t>
  </si>
  <si>
    <t>SexReassignmentVMammalVagina.label</t>
  </si>
  <si>
    <t>attach mammal vagina</t>
  </si>
  <si>
    <t>RecipeDef+SexReassignmentVMammalVagina.description</t>
  </si>
  <si>
    <t>SexReassignmentVMammalVagina.description</t>
  </si>
  <si>
    <t>Attaches a mammalian vagina</t>
  </si>
  <si>
    <t>RecipeDef+SexReassignmentVMammalVagina.jobString</t>
  </si>
  <si>
    <t>SexReassignmentVMammalVagina.jobString</t>
  </si>
  <si>
    <t>Attaching a mammalian vagina</t>
  </si>
  <si>
    <t>RecipeDef+MultiAnusMammalAnus.label</t>
  </si>
  <si>
    <t>MultiAnusMammalAnus.label</t>
  </si>
  <si>
    <t>add mammal anus</t>
  </si>
  <si>
    <t>RecipeDef+MultiAnusMammalAnus.description</t>
  </si>
  <si>
    <t>MultiAnusMammalAnus.description</t>
  </si>
  <si>
    <t>Adds a mammalian anus</t>
  </si>
  <si>
    <t>RecipeDef+MultiAnusMammalAnus.jobString</t>
  </si>
  <si>
    <t>MultiAnusMammalAnus.jobString</t>
  </si>
  <si>
    <t>Adding a mammalian anus</t>
  </si>
  <si>
    <t>RecipeDef+AnalSurgeryMammalAnus.label</t>
  </si>
  <si>
    <t>AnalSurgeryMammalAnus.label</t>
  </si>
  <si>
    <t>attach mammal anus</t>
  </si>
  <si>
    <t>RecipeDef+AnalSurgeryMammalAnus.description</t>
  </si>
  <si>
    <t>AnalSurgeryMammalAnus.description</t>
  </si>
  <si>
    <t>Attaches a mammalian anus</t>
  </si>
  <si>
    <t>RecipeDef+AnalSurgeryMammalAnus.jobString</t>
  </si>
  <si>
    <t>AnalSurgeryMammalAnus.jobString</t>
  </si>
  <si>
    <t>Attaching a mammalian anus</t>
  </si>
  <si>
    <t>RecipeDef+MultiAnusCervineAnus.label</t>
  </si>
  <si>
    <t>MultiAnusCervineAnus.label</t>
  </si>
  <si>
    <t>add cervine anus</t>
  </si>
  <si>
    <t>RecipeDef+MultiAnusCervineAnus.description</t>
  </si>
  <si>
    <t>MultiAnusCervineAnus.description</t>
  </si>
  <si>
    <t>Adds a deer anus</t>
  </si>
  <si>
    <t>RecipeDef+MultiAnusCervineAnus.jobString</t>
  </si>
  <si>
    <t>MultiAnusCervineAnus.jobString</t>
  </si>
  <si>
    <t>Adding a deer anus</t>
  </si>
  <si>
    <t>RecipeDef+AnalSurgeryCervineAnus.label</t>
  </si>
  <si>
    <t>AnalSurgeryCervineAnus.label</t>
  </si>
  <si>
    <t>attach cervine anus</t>
  </si>
  <si>
    <t>RecipeDef+AnalSurgeryCervineAnus.description</t>
  </si>
  <si>
    <t>AnalSurgeryCervineAnus.description</t>
  </si>
  <si>
    <t>Attaches a deer anus</t>
  </si>
  <si>
    <t>RecipeDef+AnalSurgeryCervineAnus.jobString</t>
  </si>
  <si>
    <t>AnalSurgeryCervineAnus.jobString</t>
  </si>
  <si>
    <t>Attaching a deer anus</t>
  </si>
  <si>
    <t>RecipeDef+MultiAnusHorseAnus.label</t>
  </si>
  <si>
    <t>MultiAnusHorseAnus.label</t>
  </si>
  <si>
    <t>add equine anus</t>
  </si>
  <si>
    <t>RecipeDef+MultiAnusHorseAnus.description</t>
  </si>
  <si>
    <t>MultiAnusHorseAnus.description</t>
  </si>
  <si>
    <t>Adds an quine anus</t>
  </si>
  <si>
    <t>RecipeDef+MultiAnusHorseAnus.jobString</t>
  </si>
  <si>
    <t>MultiAnusHorseAnus.jobString</t>
  </si>
  <si>
    <t>Adding an quine anus</t>
  </si>
  <si>
    <t>RecipeDef+AnalSurgeryHorseAnus.label</t>
  </si>
  <si>
    <t>AnalSurgeryHorseAnus.label</t>
  </si>
  <si>
    <t>attach equine anus</t>
  </si>
  <si>
    <t>RecipeDef+AnalSurgeryHorseAnus.description</t>
  </si>
  <si>
    <t>AnalSurgeryHorseAnus.description</t>
  </si>
  <si>
    <t>Attaches an quine anus</t>
  </si>
  <si>
    <t>RecipeDef+AnalSurgeryHorseAnus.jobString</t>
  </si>
  <si>
    <t>AnalSurgeryHorseAnus.jobString</t>
  </si>
  <si>
    <t>Attaching an quine anus</t>
  </si>
  <si>
    <t>RecipeDef+FutaMakingMHyenaVagina.label</t>
  </si>
  <si>
    <t>FutaMakingMHyenaVagina.label</t>
  </si>
  <si>
    <t>add hyena pseudo-penis</t>
  </si>
  <si>
    <t>RecipeDef+FutaMakingMHyenaVagina.description</t>
  </si>
  <si>
    <t>FutaMakingMHyenaVagina.description</t>
  </si>
  <si>
    <t>Adds a hyena pseudo-penis</t>
  </si>
  <si>
    <t>RecipeDef+FutaMakingMHyenaVagina.jobString</t>
  </si>
  <si>
    <t>FutaMakingMHyenaVagina.jobString</t>
  </si>
  <si>
    <t>Adding a hyena pseudo-penis</t>
  </si>
  <si>
    <t>RecipeDef+MultiVaginaHyenaVagina.label</t>
  </si>
  <si>
    <t>MultiVaginaHyenaVagina.label</t>
  </si>
  <si>
    <t>RecipeDef+MultiVaginaHyenaVagina.description</t>
  </si>
  <si>
    <t>MultiVaginaHyenaVagina.description</t>
  </si>
  <si>
    <t>RecipeDef+MultiVaginaHyenaVagina.jobString</t>
  </si>
  <si>
    <t>MultiVaginaHyenaVagina.jobString</t>
  </si>
  <si>
    <t>RecipeDef+SexReassignmentVHyenaVagina.label</t>
  </si>
  <si>
    <t>SexReassignmentVHyenaVagina.label</t>
  </si>
  <si>
    <t>attach hyena pseudo-penis</t>
  </si>
  <si>
    <t>RecipeDef+SexReassignmentVHyenaVagina.description</t>
  </si>
  <si>
    <t>SexReassignmentVHyenaVagina.description</t>
  </si>
  <si>
    <t>Attaches a hyena pseudo-penis</t>
  </si>
  <si>
    <t>RecipeDef+SexReassignmentVHyenaVagina.jobString</t>
  </si>
  <si>
    <t>SexReassignmentVHyenaVagina.jobString</t>
  </si>
  <si>
    <t>Attaching a hyena pseudo-penis</t>
  </si>
  <si>
    <t>RecipeDef+FutaMakingFMarinePenis.label</t>
  </si>
  <si>
    <t>FutaMakingFMarinePenis.label</t>
  </si>
  <si>
    <t>add marine penis</t>
  </si>
  <si>
    <t>RecipeDef+FutaMakingFMarinePenis.description</t>
  </si>
  <si>
    <t>FutaMakingFMarinePenis.description</t>
  </si>
  <si>
    <t>Adds a marine mammal penis</t>
  </si>
  <si>
    <t>RecipeDef+FutaMakingFMarinePenis.jobString</t>
  </si>
  <si>
    <t>FutaMakingFMarinePenis.jobString</t>
  </si>
  <si>
    <t>Adding a marine mammal penis</t>
  </si>
  <si>
    <t>RecipeDef+MultiPenisMarinePenis.label</t>
  </si>
  <si>
    <t>MultiPenisMarinePenis.label</t>
  </si>
  <si>
    <t>RecipeDef+MultiPenisMarinePenis.description</t>
  </si>
  <si>
    <t>MultiPenisMarinePenis.description</t>
  </si>
  <si>
    <t>RecipeDef+MultiPenisMarinePenis.jobString</t>
  </si>
  <si>
    <t>MultiPenisMarinePenis.jobString</t>
  </si>
  <si>
    <t>RecipeDef+SexReassignmentPMarinePenis.label</t>
  </si>
  <si>
    <t>SexReassignmentPMarinePenis.label</t>
  </si>
  <si>
    <t>attach marine penis</t>
  </si>
  <si>
    <t>RecipeDef+SexReassignmentPMarinePenis.description</t>
  </si>
  <si>
    <t>SexReassignmentPMarinePenis.description</t>
  </si>
  <si>
    <t>Attaches a marine mammal penis</t>
  </si>
  <si>
    <t>RecipeDef+SexReassignmentPMarinePenis.jobString</t>
  </si>
  <si>
    <t>SexReassignmentPMarinePenis.jobString</t>
  </si>
  <si>
    <t>Attaching a marine mammal penis</t>
  </si>
  <si>
    <t>RecipeDef+FutaMakingMMarineVagina.label</t>
  </si>
  <si>
    <t>FutaMakingMMarineVagina.label</t>
  </si>
  <si>
    <t>add marine vagina</t>
  </si>
  <si>
    <t>RecipeDef+FutaMakingMMarineVagina.description</t>
  </si>
  <si>
    <t>FutaMakingMMarineVagina.description</t>
  </si>
  <si>
    <t>Adds a marine mammal vagina</t>
  </si>
  <si>
    <t>RecipeDef+FutaMakingMMarineVagina.jobString</t>
  </si>
  <si>
    <t>FutaMakingMMarineVagina.jobString</t>
  </si>
  <si>
    <t>Adding a marine mammal vagina</t>
  </si>
  <si>
    <t>RecipeDef+MultiVaginaMarineVagina.label</t>
  </si>
  <si>
    <t>MultiVaginaMarineVagina.label</t>
  </si>
  <si>
    <t>RecipeDef+MultiVaginaMarineVagina.description</t>
  </si>
  <si>
    <t>MultiVaginaMarineVagina.description</t>
  </si>
  <si>
    <t>RecipeDef+MultiVaginaMarineVagina.jobString</t>
  </si>
  <si>
    <t>MultiVaginaMarineVagina.jobString</t>
  </si>
  <si>
    <t>RecipeDef+SexReassignmentVMarineVagina.label</t>
  </si>
  <si>
    <t>SexReassignmentVMarineVagina.label</t>
  </si>
  <si>
    <t>attach marine vagina</t>
  </si>
  <si>
    <t>RecipeDef+SexReassignmentVMarineVagina.description</t>
  </si>
  <si>
    <t>SexReassignmentVMarineVagina.description</t>
  </si>
  <si>
    <t>Attaches a marine mammal vagina</t>
  </si>
  <si>
    <t>RecipeDef+SexReassignmentVMarineVagina.jobString</t>
  </si>
  <si>
    <t>SexReassignmentVMarineVagina.jobString</t>
  </si>
  <si>
    <t>Attaching a marine mammal vagina</t>
  </si>
  <si>
    <t>RecipeDef+FutaMakingFCactoidPenis.label</t>
  </si>
  <si>
    <t>FutaMakingFCactoidPenis.label</t>
  </si>
  <si>
    <t>add cactoid penis</t>
  </si>
  <si>
    <t>RecipeDef+FutaMakingFCactoidPenis.description</t>
  </si>
  <si>
    <t>FutaMakingFCactoidPenis.description</t>
  </si>
  <si>
    <t>Adds a cactoid penis</t>
  </si>
  <si>
    <t>RecipeDef+FutaMakingFCactoidPenis.jobString</t>
  </si>
  <si>
    <t>FutaMakingFCactoidPenis.jobString</t>
  </si>
  <si>
    <t>Adding a cactoid penis</t>
  </si>
  <si>
    <t>RecipeDef+MultiPenisCactoidPenis.label</t>
  </si>
  <si>
    <t>MultiPenisCactoidPenis.label</t>
  </si>
  <si>
    <t>RecipeDef+MultiPenisCactoidPenis.description</t>
  </si>
  <si>
    <t>MultiPenisCactoidPenis.description</t>
  </si>
  <si>
    <t>RecipeDef+MultiPenisCactoidPenis.jobString</t>
  </si>
  <si>
    <t>MultiPenisCactoidPenis.jobString</t>
  </si>
  <si>
    <t>RecipeDef+SexReassignmentPCactoidPenis.label</t>
  </si>
  <si>
    <t>SexReassignmentPCactoidPenis.label</t>
  </si>
  <si>
    <t>attach cactoid penis</t>
  </si>
  <si>
    <t>RecipeDef+SexReassignmentPCactoidPenis.description</t>
  </si>
  <si>
    <t>SexReassignmentPCactoidPenis.description</t>
  </si>
  <si>
    <t>Attaches a cactoid penis</t>
  </si>
  <si>
    <t>RecipeDef+SexReassignmentPCactoidPenis.jobString</t>
  </si>
  <si>
    <t>SexReassignmentPCactoidPenis.jobString</t>
  </si>
  <si>
    <t>Attaching a cactoid penis</t>
  </si>
  <si>
    <t>RecipeDef+FutaMakingMCactoidVagina.label</t>
  </si>
  <si>
    <t>FutaMakingMCactoidVagina.label</t>
  </si>
  <si>
    <t>add cactoid vagina</t>
  </si>
  <si>
    <t>RecipeDef+FutaMakingMCactoidVagina.description</t>
  </si>
  <si>
    <t>FutaMakingMCactoidVagina.description</t>
  </si>
  <si>
    <t>Adds a cactoid vagina</t>
  </si>
  <si>
    <t>RecipeDef+FutaMakingMCactoidVagina.jobString</t>
  </si>
  <si>
    <t>FutaMakingMCactoidVagina.jobString</t>
  </si>
  <si>
    <t>Adding a cactoid vagina</t>
  </si>
  <si>
    <t>RecipeDef+MultiVaginaCactoidVagina.label</t>
  </si>
  <si>
    <t>MultiVaginaCactoidVagina.label</t>
  </si>
  <si>
    <t>RecipeDef+MultiVaginaCactoidVagina.description</t>
  </si>
  <si>
    <t>MultiVaginaCactoidVagina.description</t>
  </si>
  <si>
    <t>RecipeDef+MultiVaginaCactoidVagina.jobString</t>
  </si>
  <si>
    <t>MultiVaginaCactoidVagina.jobString</t>
  </si>
  <si>
    <t>RecipeDef+SexReassignmentVCactoidVagina.label</t>
  </si>
  <si>
    <t>SexReassignmentVCactoidVagina.label</t>
  </si>
  <si>
    <t>attach cactoid vagina</t>
  </si>
  <si>
    <t>RecipeDef+SexReassignmentVCactoidVagina.description</t>
  </si>
  <si>
    <t>SexReassignmentVCactoidVagina.description</t>
  </si>
  <si>
    <t>Attaches a cactoid vagina</t>
  </si>
  <si>
    <t>RecipeDef+SexReassignmentVCactoidVagina.jobString</t>
  </si>
  <si>
    <t>SexReassignmentVCactoidVagina.jobString</t>
  </si>
  <si>
    <t>Attaching a cactoid vagina</t>
  </si>
  <si>
    <t>RecipeDef+MultiAnusCactoidAnus.label</t>
  </si>
  <si>
    <t>MultiAnusCactoidAnus.label</t>
  </si>
  <si>
    <t>add cactoid anus</t>
  </si>
  <si>
    <t>RecipeDef+MultiAnusCactoidAnus.description</t>
  </si>
  <si>
    <t>MultiAnusCactoidAnus.description</t>
  </si>
  <si>
    <t>Adds a cactoid anus</t>
  </si>
  <si>
    <t>RecipeDef+MultiAnusCactoidAnus.jobString</t>
  </si>
  <si>
    <t>MultiAnusCactoidAnus.jobString</t>
  </si>
  <si>
    <t>Adding a cactoid anus</t>
  </si>
  <si>
    <t>RecipeDef+AnalSurgeryCactoidAnus.label</t>
  </si>
  <si>
    <t>AnalSurgeryCactoidAnus.label</t>
  </si>
  <si>
    <t>attach cactoid anus</t>
  </si>
  <si>
    <t>RecipeDef+AnalSurgeryCactoidAnus.description</t>
  </si>
  <si>
    <t>AnalSurgeryCactoidAnus.description</t>
  </si>
  <si>
    <t>Attaches a cactoid anus</t>
  </si>
  <si>
    <t>RecipeDef+AnalSurgeryCactoidAnus.jobString</t>
  </si>
  <si>
    <t>AnalSurgeryCactoidAnus.jobString</t>
  </si>
  <si>
    <t>Attaching a cactoid anus</t>
  </si>
  <si>
    <t>RecipeDef+FutaMakingFTurtlePenis.label</t>
  </si>
  <si>
    <t>FutaMakingFTurtlePenis.label</t>
  </si>
  <si>
    <t>add turtle penis</t>
  </si>
  <si>
    <t>RecipeDef+FutaMakingFTurtlePenis.description</t>
  </si>
  <si>
    <t>FutaMakingFTurtlePenis.description</t>
  </si>
  <si>
    <t>Adds a turtle penis</t>
  </si>
  <si>
    <t>RecipeDef+FutaMakingFTurtlePenis.jobString</t>
  </si>
  <si>
    <t>FutaMakingFTurtlePenis.jobString</t>
  </si>
  <si>
    <t>Adding a turtle penis</t>
  </si>
  <si>
    <t>RecipeDef+MultiPenisTurtlePenis.label</t>
  </si>
  <si>
    <t>MultiPenisTurtlePenis.label</t>
  </si>
  <si>
    <t>RecipeDef+MultiPenisTurtlePenis.description</t>
  </si>
  <si>
    <t>MultiPenisTurtlePenis.description</t>
  </si>
  <si>
    <t>RecipeDef+MultiPenisTurtlePenis.jobString</t>
  </si>
  <si>
    <t>MultiPenisTurtlePenis.jobString</t>
  </si>
  <si>
    <t>RecipeDef+SexReassignmentPTurtlePenis.label</t>
  </si>
  <si>
    <t>SexReassignmentPTurtlePenis.label</t>
  </si>
  <si>
    <t>attach turtle penis</t>
  </si>
  <si>
    <t>RecipeDef+SexReassignmentPTurtlePenis.description</t>
  </si>
  <si>
    <t>SexReassignmentPTurtlePenis.description</t>
  </si>
  <si>
    <t>Attaches a turtle penis</t>
  </si>
  <si>
    <t>RecipeDef+SexReassignmentPTurtlePenis.jobString</t>
  </si>
  <si>
    <t>SexReassignmentPTurtlePenis.jobString</t>
  </si>
  <si>
    <t>Attaching a turtle penis</t>
  </si>
  <si>
    <t>RecipeDef+FutaMakingFAedeagusPenis.label</t>
  </si>
  <si>
    <t>FutaMakingFAedeagusPenis.label</t>
  </si>
  <si>
    <t>add aedeagus</t>
  </si>
  <si>
    <t>RecipeDef+FutaMakingFAedeagusPenis.description</t>
  </si>
  <si>
    <t>FutaMakingFAedeagusPenis.description</t>
  </si>
  <si>
    <t>Adds an aedeagus</t>
  </si>
  <si>
    <t>RecipeDef+FutaMakingFAedeagusPenis.jobString</t>
  </si>
  <si>
    <t>FutaMakingFAedeagusPenis.jobString</t>
  </si>
  <si>
    <t>Adding an aedeagus</t>
  </si>
  <si>
    <t>RecipeDef+MultiPenisAedeagusPenis.label</t>
  </si>
  <si>
    <t>MultiPenisAedeagusPenis.label</t>
  </si>
  <si>
    <t>RecipeDef+MultiPenisAedeagusPenis.description</t>
  </si>
  <si>
    <t>MultiPenisAedeagusPenis.description</t>
  </si>
  <si>
    <t>RecipeDef+MultiPenisAedeagusPenis.jobString</t>
  </si>
  <si>
    <t>MultiPenisAedeagusPenis.jobString</t>
  </si>
  <si>
    <t>RecipeDef+SexReassignmentPAedeagusPenis.label</t>
  </si>
  <si>
    <t>SexReassignmentPAedeagusPenis.label</t>
  </si>
  <si>
    <t>attach aedeagus</t>
  </si>
  <si>
    <t>RecipeDef+SexReassignmentPAedeagusPenis.description</t>
  </si>
  <si>
    <t>SexReassignmentPAedeagusPenis.description</t>
  </si>
  <si>
    <t>Attaches an aedeagus</t>
  </si>
  <si>
    <t>RecipeDef+SexReassignmentPAedeagusPenis.jobString</t>
  </si>
  <si>
    <t>SexReassignmentPAedeagusPenis.jobString</t>
  </si>
  <si>
    <t>Attaching an aedeagus</t>
  </si>
  <si>
    <t>RecipeDef+FutaMakingMOviporeVagina.label</t>
  </si>
  <si>
    <t>FutaMakingMOviporeVagina.label</t>
  </si>
  <si>
    <t>add ovipore</t>
  </si>
  <si>
    <t>RecipeDef+FutaMakingMOviporeVagina.description</t>
  </si>
  <si>
    <t>FutaMakingMOviporeVagina.description</t>
  </si>
  <si>
    <t>Adds an ovipore</t>
  </si>
  <si>
    <t>RecipeDef+FutaMakingMOviporeVagina.jobString</t>
  </si>
  <si>
    <t>FutaMakingMOviporeVagina.jobString</t>
  </si>
  <si>
    <t>Adding an ovipore</t>
  </si>
  <si>
    <t>RecipeDef+MultiVaginaOviporeVagina.label</t>
  </si>
  <si>
    <t>MultiVaginaOviporeVagina.label</t>
  </si>
  <si>
    <t>RecipeDef+MultiVaginaOviporeVagina.description</t>
  </si>
  <si>
    <t>MultiVaginaOviporeVagina.description</t>
  </si>
  <si>
    <t>RecipeDef+MultiVaginaOviporeVagina.jobString</t>
  </si>
  <si>
    <t>MultiVaginaOviporeVagina.jobString</t>
  </si>
  <si>
    <t>RecipeDef+SexReassignmentVOviporeVagina.label</t>
  </si>
  <si>
    <t>SexReassignmentVOviporeVagina.label</t>
  </si>
  <si>
    <t>attach ovipore</t>
  </si>
  <si>
    <t>RecipeDef+SexReassignmentVOviporeVagina.description</t>
  </si>
  <si>
    <t>SexReassignmentVOviporeVagina.description</t>
  </si>
  <si>
    <t>Attaches an ovipore</t>
  </si>
  <si>
    <t>RecipeDef+SexReassignmentVOviporeVagina.jobString</t>
  </si>
  <si>
    <t>SexReassignmentVOviporeVagina.jobString</t>
  </si>
  <si>
    <t>Attaching an ovipore</t>
  </si>
  <si>
    <t>RecipeDef+FutaMakingFAntherPenis.label</t>
  </si>
  <si>
    <t>FutaMakingFAntherPenis.label</t>
  </si>
  <si>
    <t>add anther</t>
  </si>
  <si>
    <t>RecipeDef+FutaMakingFAntherPenis.description</t>
  </si>
  <si>
    <t>FutaMakingFAntherPenis.description</t>
  </si>
  <si>
    <t>Adds a flower's anther</t>
  </si>
  <si>
    <t>RecipeDef+FutaMakingFAntherPenis.jobString</t>
  </si>
  <si>
    <t>FutaMakingFAntherPenis.jobString</t>
  </si>
  <si>
    <t>Adding a flower's anther</t>
  </si>
  <si>
    <t>RecipeDef+MultiPenisAntherPenis.label</t>
  </si>
  <si>
    <t>MultiPenisAntherPenis.label</t>
  </si>
  <si>
    <t>RecipeDef+MultiPenisAntherPenis.description</t>
  </si>
  <si>
    <t>MultiPenisAntherPenis.description</t>
  </si>
  <si>
    <t>RecipeDef+MultiPenisAntherPenis.jobString</t>
  </si>
  <si>
    <t>MultiPenisAntherPenis.jobString</t>
  </si>
  <si>
    <t>RecipeDef+SexReassignmentPAntherPenis.label</t>
  </si>
  <si>
    <t>SexReassignmentPAntherPenis.label</t>
  </si>
  <si>
    <t>attach anther</t>
  </si>
  <si>
    <t>RecipeDef+SexReassignmentPAntherPenis.description</t>
  </si>
  <si>
    <t>SexReassignmentPAntherPenis.description</t>
  </si>
  <si>
    <t>Attaches a flower's anther</t>
  </si>
  <si>
    <t>RecipeDef+SexReassignmentPAntherPenis.jobString</t>
  </si>
  <si>
    <t>SexReassignmentPAntherPenis.jobString</t>
  </si>
  <si>
    <t>Attaching a flower's anther</t>
  </si>
  <si>
    <t>RecipeDef+FutaMakingMPistilVagina.label</t>
  </si>
  <si>
    <t>FutaMakingMPistilVagina.label</t>
  </si>
  <si>
    <t>add pistil</t>
  </si>
  <si>
    <t>RecipeDef+FutaMakingMPistilVagina.description</t>
  </si>
  <si>
    <t>FutaMakingMPistilVagina.description</t>
  </si>
  <si>
    <t>Adds a flower's pistil</t>
  </si>
  <si>
    <t>RecipeDef+FutaMakingMPistilVagina.jobString</t>
  </si>
  <si>
    <t>FutaMakingMPistilVagina.jobString</t>
  </si>
  <si>
    <t>Adding a flower's pistil</t>
  </si>
  <si>
    <t>RecipeDef+MultiVaginaPistilVagina.label</t>
  </si>
  <si>
    <t>MultiVaginaPistilVagina.label</t>
  </si>
  <si>
    <t>RecipeDef+MultiVaginaPistilVagina.description</t>
  </si>
  <si>
    <t>MultiVaginaPistilVagina.description</t>
  </si>
  <si>
    <t>RecipeDef+MultiVaginaPistilVagina.jobString</t>
  </si>
  <si>
    <t>MultiVaginaPistilVagina.jobString</t>
  </si>
  <si>
    <t>RecipeDef+SexReassignmentVPistilVagina.label</t>
  </si>
  <si>
    <t>SexReassignmentVPistilVagina.label</t>
  </si>
  <si>
    <t>attach pistil</t>
  </si>
  <si>
    <t>RecipeDef+SexReassignmentVPistilVagina.description</t>
  </si>
  <si>
    <t>SexReassignmentVPistilVagina.description</t>
  </si>
  <si>
    <t>Attaches a flower's pistil</t>
  </si>
  <si>
    <t>RecipeDef+SexReassignmentVPistilVagina.jobString</t>
  </si>
  <si>
    <t>SexReassignmentVPistilVagina.jobString</t>
  </si>
  <si>
    <t>Attaching a flower's pistil</t>
  </si>
  <si>
    <t>RecipeDef+FutaMakingFTentaclePenis.label</t>
  </si>
  <si>
    <t>FutaMakingFTentaclePenis.label</t>
  </si>
  <si>
    <t>add tentacles</t>
  </si>
  <si>
    <t>RecipeDef+FutaMakingFTentaclePenis.description</t>
  </si>
  <si>
    <t>FutaMakingFTentaclePenis.description</t>
  </si>
  <si>
    <t>Adds reproductive tentacles</t>
  </si>
  <si>
    <t>RecipeDef+FutaMakingFTentaclePenis.jobString</t>
  </si>
  <si>
    <t>FutaMakingFTentaclePenis.jobString</t>
  </si>
  <si>
    <t>Adding reproductive tentacles</t>
  </si>
  <si>
    <t>RecipeDef+MultiPenisTentaclePenis.label</t>
  </si>
  <si>
    <t>MultiPenisTentaclePenis.label</t>
  </si>
  <si>
    <t>RecipeDef+MultiPenisTentaclePenis.description</t>
  </si>
  <si>
    <t>MultiPenisTentaclePenis.description</t>
  </si>
  <si>
    <t>RecipeDef+MultiPenisTentaclePenis.jobString</t>
  </si>
  <si>
    <t>MultiPenisTentaclePenis.jobString</t>
  </si>
  <si>
    <t>RecipeDef+SexReassignmentPTentaclePenis.label</t>
  </si>
  <si>
    <t>SexReassignmentPTentaclePenis.label</t>
  </si>
  <si>
    <t>attach tentacles</t>
  </si>
  <si>
    <t>RecipeDef+SexReassignmentPTentaclePenis.description</t>
  </si>
  <si>
    <t>SexReassignmentPTentaclePenis.description</t>
  </si>
  <si>
    <t>Attaches reproductive tentacles</t>
  </si>
  <si>
    <t>RecipeDef+SexReassignmentPTentaclePenis.jobString</t>
  </si>
  <si>
    <t>SexReassignmentPTentaclePenis.jobString</t>
  </si>
  <si>
    <t>Attaching reproductive tentacles</t>
  </si>
  <si>
    <t>RecipeDef+FutaMakingFVinePenis.label</t>
  </si>
  <si>
    <t>FutaMakingFVinePenis.label</t>
  </si>
  <si>
    <t>add vines</t>
  </si>
  <si>
    <t>RecipeDef+FutaMakingFVinePenis.description</t>
  </si>
  <si>
    <t>FutaMakingFVinePenis.description</t>
  </si>
  <si>
    <t>Adds a mass of vines</t>
  </si>
  <si>
    <t>RecipeDef+FutaMakingFVinePenis.jobString</t>
  </si>
  <si>
    <t>FutaMakingFVinePenis.jobString</t>
  </si>
  <si>
    <t>Adding a mass of vines</t>
  </si>
  <si>
    <t>RecipeDef+MultiPenisVinePenis.label</t>
  </si>
  <si>
    <t>MultiPenisVinePenis.label</t>
  </si>
  <si>
    <t>RecipeDef+MultiPenisVinePenis.description</t>
  </si>
  <si>
    <t>MultiPenisVinePenis.description</t>
  </si>
  <si>
    <t>RecipeDef+MultiPenisVinePenis.jobString</t>
  </si>
  <si>
    <t>MultiPenisVinePenis.jobString</t>
  </si>
  <si>
    <t>RecipeDef+SexReassignmentPVinePenis.label</t>
  </si>
  <si>
    <t>SexReassignmentPVinePenis.label</t>
  </si>
  <si>
    <t>attach vines</t>
  </si>
  <si>
    <t>RecipeDef+SexReassignmentPVinePenis.description</t>
  </si>
  <si>
    <t>SexReassignmentPVinePenis.description</t>
  </si>
  <si>
    <t>Attaches a mass of vines</t>
  </si>
  <si>
    <t>RecipeDef+SexReassignmentPVinePenis.jobString</t>
  </si>
  <si>
    <t>SexReassignmentPVinePenis.jobString</t>
  </si>
  <si>
    <t>Attaching a mass of vines</t>
  </si>
  <si>
    <t>RecipeDef+FutaMakingFNecroPenis.label</t>
  </si>
  <si>
    <t>FutaMakingFNecroPenis.label</t>
  </si>
  <si>
    <t>add necro penis</t>
  </si>
  <si>
    <t>RecipeDef+FutaMakingFNecroPenis.description</t>
  </si>
  <si>
    <t>FutaMakingFNecroPenis.description</t>
  </si>
  <si>
    <t>Adds a necro penis</t>
  </si>
  <si>
    <t>RecipeDef+FutaMakingFNecroPenis.jobString</t>
  </si>
  <si>
    <t>FutaMakingFNecroPenis.jobString</t>
  </si>
  <si>
    <t>Adding a necro penis</t>
  </si>
  <si>
    <t>RecipeDef+MultiPenisNecroPenis.label</t>
  </si>
  <si>
    <t>MultiPenisNecroPenis.label</t>
  </si>
  <si>
    <t>RecipeDef+MultiPenisNecroPenis.description</t>
  </si>
  <si>
    <t>MultiPenisNecroPenis.description</t>
  </si>
  <si>
    <t>RecipeDef+MultiPenisNecroPenis.jobString</t>
  </si>
  <si>
    <t>MultiPenisNecroPenis.jobString</t>
  </si>
  <si>
    <t>RecipeDef+SexReassignmentPNecroPenis.label</t>
  </si>
  <si>
    <t>SexReassignmentPNecroPenis.label</t>
  </si>
  <si>
    <t>attach necro penis</t>
  </si>
  <si>
    <t>RecipeDef+SexReassignmentPNecroPenis.description</t>
  </si>
  <si>
    <t>SexReassignmentPNecroPenis.description</t>
  </si>
  <si>
    <t>Attaches a necro penis</t>
  </si>
  <si>
    <t>RecipeDef+SexReassignmentPNecroPenis.jobString</t>
  </si>
  <si>
    <t>SexReassignmentPNecroPenis.jobString</t>
  </si>
  <si>
    <t>Attaching a necro penis</t>
  </si>
  <si>
    <t>RecipeDef+FutaMakingMNecroVagina.label</t>
  </si>
  <si>
    <t>FutaMakingMNecroVagina.label</t>
  </si>
  <si>
    <t>add necro vagina</t>
  </si>
  <si>
    <t>RecipeDef+FutaMakingMNecroVagina.description</t>
  </si>
  <si>
    <t>FutaMakingMNecroVagina.description</t>
  </si>
  <si>
    <t>Adds a necro vagina</t>
  </si>
  <si>
    <t>RecipeDef+FutaMakingMNecroVagina.jobString</t>
  </si>
  <si>
    <t>FutaMakingMNecroVagina.jobString</t>
  </si>
  <si>
    <t>Adding a necro vagina</t>
  </si>
  <si>
    <t>RecipeDef+MultiVaginaNecroVagina.label</t>
  </si>
  <si>
    <t>MultiVaginaNecroVagina.label</t>
  </si>
  <si>
    <t>RecipeDef+MultiVaginaNecroVagina.description</t>
  </si>
  <si>
    <t>MultiVaginaNecroVagina.description</t>
  </si>
  <si>
    <t>RecipeDef+MultiVaginaNecroVagina.jobString</t>
  </si>
  <si>
    <t>MultiVaginaNecroVagina.jobString</t>
  </si>
  <si>
    <t>RecipeDef+SexReassignmentVNecroVagina.label</t>
  </si>
  <si>
    <t>SexReassignmentVNecroVagina.label</t>
  </si>
  <si>
    <t>attach necro vagina</t>
  </si>
  <si>
    <t>RecipeDef+SexReassignmentVNecroVagina.description</t>
  </si>
  <si>
    <t>SexReassignmentVNecroVagina.description</t>
  </si>
  <si>
    <t>Attaches a necro vagina</t>
  </si>
  <si>
    <t>RecipeDef+SexReassignmentVNecroVagina.jobString</t>
  </si>
  <si>
    <t>SexReassignmentVNecroVagina.jobString</t>
  </si>
  <si>
    <t>Attaching a necro vagina</t>
  </si>
  <si>
    <t>RecipeDef+MultiAnusNecroAnus.label</t>
  </si>
  <si>
    <t>MultiAnusNecroAnus.label</t>
  </si>
  <si>
    <t>add necro anus</t>
  </si>
  <si>
    <t>RecipeDef+MultiAnusNecroAnus.description</t>
  </si>
  <si>
    <t>MultiAnusNecroAnus.description</t>
  </si>
  <si>
    <t>Adds a necro anus</t>
  </si>
  <si>
    <t>RecipeDef+MultiAnusNecroAnus.jobString</t>
  </si>
  <si>
    <t>MultiAnusNecroAnus.jobString</t>
  </si>
  <si>
    <t>Adding a necro anus</t>
  </si>
  <si>
    <t>RecipeDef+AnalSurgeryNecroAnus.label</t>
  </si>
  <si>
    <t>AnalSurgeryNecroAnus.label</t>
  </si>
  <si>
    <t>attach necro anus</t>
  </si>
  <si>
    <t>RecipeDef+AnalSurgeryNecroAnus.description</t>
  </si>
  <si>
    <t>AnalSurgeryNecroAnus.description</t>
  </si>
  <si>
    <t>Attaches a necro anus</t>
  </si>
  <si>
    <t>RecipeDef+AnalSurgeryNecroAnus.jobString</t>
  </si>
  <si>
    <t>AnalSurgeryNecroAnus.jobString</t>
  </si>
  <si>
    <t>Attaching a necro anus</t>
  </si>
  <si>
    <t>RecipeDef+FutaMakingFElfPenis.label</t>
  </si>
  <si>
    <t>FutaMakingFElfPenis.label</t>
  </si>
  <si>
    <t>add elf penis</t>
  </si>
  <si>
    <t>RecipeDef+FutaMakingFElfPenis.description</t>
  </si>
  <si>
    <t>FutaMakingFElfPenis.description</t>
  </si>
  <si>
    <t>Adds an elf penis</t>
  </si>
  <si>
    <t>RecipeDef+FutaMakingFElfPenis.jobString</t>
  </si>
  <si>
    <t>FutaMakingFElfPenis.jobString</t>
  </si>
  <si>
    <t>Adding an elf penis</t>
  </si>
  <si>
    <t>RecipeDef+MultiPenisElfPenis.label</t>
  </si>
  <si>
    <t>MultiPenisElfPenis.label</t>
  </si>
  <si>
    <t>RecipeDef+MultiPenisElfPenis.description</t>
  </si>
  <si>
    <t>MultiPenisElfPenis.description</t>
  </si>
  <si>
    <t>RecipeDef+MultiPenisElfPenis.jobString</t>
  </si>
  <si>
    <t>MultiPenisElfPenis.jobString</t>
  </si>
  <si>
    <t>RecipeDef+SexReassignmentPElfPenis.label</t>
  </si>
  <si>
    <t>SexReassignmentPElfPenis.label</t>
  </si>
  <si>
    <t>attach elf penis</t>
  </si>
  <si>
    <t>RecipeDef+SexReassignmentPElfPenis.description</t>
  </si>
  <si>
    <t>SexReassignmentPElfPenis.description</t>
  </si>
  <si>
    <t>Attaches an elf penis</t>
  </si>
  <si>
    <t>RecipeDef+SexReassignmentPElfPenis.jobString</t>
  </si>
  <si>
    <t>SexReassignmentPElfPenis.jobString</t>
  </si>
  <si>
    <t>Attaching an elf penis</t>
  </si>
  <si>
    <t>RecipeDef+FutaMakingMElfVagina.label</t>
  </si>
  <si>
    <t>FutaMakingMElfVagina.label</t>
  </si>
  <si>
    <t>add elf vagina</t>
  </si>
  <si>
    <t>RecipeDef+FutaMakingMElfVagina.description</t>
  </si>
  <si>
    <t>FutaMakingMElfVagina.description</t>
  </si>
  <si>
    <t>Adds an elf vagina</t>
  </si>
  <si>
    <t>RecipeDef+FutaMakingMElfVagina.jobString</t>
  </si>
  <si>
    <t>FutaMakingMElfVagina.jobString</t>
  </si>
  <si>
    <t>Adding an elf vagina</t>
  </si>
  <si>
    <t>RecipeDef+MultiVaginaElfVagina.label</t>
  </si>
  <si>
    <t>MultiVaginaElfVagina.label</t>
  </si>
  <si>
    <t>RecipeDef+MultiVaginaElfVagina.description</t>
  </si>
  <si>
    <t>MultiVaginaElfVagina.description</t>
  </si>
  <si>
    <t>RecipeDef+MultiVaginaElfVagina.jobString</t>
  </si>
  <si>
    <t>MultiVaginaElfVagina.jobString</t>
  </si>
  <si>
    <t>RecipeDef+SexReassignmentVElfVagina.label</t>
  </si>
  <si>
    <t>SexReassignmentVElfVagina.label</t>
  </si>
  <si>
    <t>attach elf vagina</t>
  </si>
  <si>
    <t>RecipeDef+SexReassignmentVElfVagina.description</t>
  </si>
  <si>
    <t>SexReassignmentVElfVagina.description</t>
  </si>
  <si>
    <t>Attaches an elf vagina</t>
  </si>
  <si>
    <t>RecipeDef+SexReassignmentVElfVagina.jobString</t>
  </si>
  <si>
    <t>SexReassignmentVElfVagina.jobString</t>
  </si>
  <si>
    <t>Attaching an elf vagina</t>
  </si>
  <si>
    <t>RecipeDef+MultiAnusElfAnus.label</t>
  </si>
  <si>
    <t>MultiAnusElfAnus.label</t>
  </si>
  <si>
    <t>add elf anus</t>
  </si>
  <si>
    <t>RecipeDef+MultiAnusElfAnus.description</t>
  </si>
  <si>
    <t>MultiAnusElfAnus.description</t>
  </si>
  <si>
    <t>Adds an elf anus</t>
  </si>
  <si>
    <t>RecipeDef+MultiAnusElfAnus.jobString</t>
  </si>
  <si>
    <t>MultiAnusElfAnus.jobString</t>
  </si>
  <si>
    <t>Adding an elf anus</t>
  </si>
  <si>
    <t>RecipeDef+AnalSurgeryElfAnus.label</t>
  </si>
  <si>
    <t>AnalSurgeryElfAnus.label</t>
  </si>
  <si>
    <t>attach elf anus</t>
  </si>
  <si>
    <t>RecipeDef+AnalSurgeryElfAnus.description</t>
  </si>
  <si>
    <t>AnalSurgeryElfAnus.description</t>
  </si>
  <si>
    <t>Attaches an elf anus</t>
  </si>
  <si>
    <t>RecipeDef+AnalSurgeryElfAnus.jobString</t>
  </si>
  <si>
    <t>AnalSurgeryElfAnus.jobString</t>
  </si>
  <si>
    <t>Attaching an elf anus</t>
  </si>
  <si>
    <t>RecipeDef+FutaMakingFGolemPenis.label</t>
  </si>
  <si>
    <t>FutaMakingFGolemPenis.label</t>
  </si>
  <si>
    <t>add golem penis</t>
  </si>
  <si>
    <t>RecipeDef+FutaMakingFGolemPenis.description</t>
  </si>
  <si>
    <t>FutaMakingFGolemPenis.description</t>
  </si>
  <si>
    <t>Adds a golem penis</t>
  </si>
  <si>
    <t>RecipeDef+FutaMakingFGolemPenis.jobString</t>
  </si>
  <si>
    <t>FutaMakingFGolemPenis.jobString</t>
  </si>
  <si>
    <t>Adding a golem penis</t>
  </si>
  <si>
    <t>RecipeDef+MultiPenisGolemPenis.label</t>
  </si>
  <si>
    <t>MultiPenisGolemPenis.label</t>
  </si>
  <si>
    <t>RecipeDef+MultiPenisGolemPenis.description</t>
  </si>
  <si>
    <t>MultiPenisGolemPenis.description</t>
  </si>
  <si>
    <t>RecipeDef+MultiPenisGolemPenis.jobString</t>
  </si>
  <si>
    <t>MultiPenisGolemPenis.jobString</t>
  </si>
  <si>
    <t>RecipeDef+SexReassignmentPGolemPenis.label</t>
  </si>
  <si>
    <t>SexReassignmentPGolemPenis.label</t>
  </si>
  <si>
    <t>attach golem penis</t>
  </si>
  <si>
    <t>RecipeDef+SexReassignmentPGolemPenis.description</t>
  </si>
  <si>
    <t>SexReassignmentPGolemPenis.description</t>
  </si>
  <si>
    <t>Attaches a golem penis</t>
  </si>
  <si>
    <t>RecipeDef+SexReassignmentPGolemPenis.jobString</t>
  </si>
  <si>
    <t>SexReassignmentPGolemPenis.jobString</t>
  </si>
  <si>
    <t>Attaching a golem penis</t>
  </si>
  <si>
    <t>RecipeDef+FutaMakingFGhoulPenis.label</t>
  </si>
  <si>
    <t>FutaMakingFGhoulPenis.label</t>
  </si>
  <si>
    <t>add ghoul penis</t>
  </si>
  <si>
    <t>RecipeDef+FutaMakingFGhoulPenis.description</t>
  </si>
  <si>
    <t>FutaMakingFGhoulPenis.description</t>
  </si>
  <si>
    <t>Adds an ghoul penis</t>
  </si>
  <si>
    <t>RecipeDef+FutaMakingFGhoulPenis.jobString</t>
  </si>
  <si>
    <t>FutaMakingFGhoulPenis.jobString</t>
  </si>
  <si>
    <t>Adding an ghoul penis</t>
  </si>
  <si>
    <t>RecipeDef+MultiPenisGhoulPenis.label</t>
  </si>
  <si>
    <t>MultiPenisGhoulPenis.label</t>
  </si>
  <si>
    <t>RecipeDef+MultiPenisGhoulPenis.description</t>
  </si>
  <si>
    <t>MultiPenisGhoulPenis.description</t>
  </si>
  <si>
    <t>RecipeDef+MultiPenisGhoulPenis.jobString</t>
  </si>
  <si>
    <t>MultiPenisGhoulPenis.jobString</t>
  </si>
  <si>
    <t>RecipeDef+SexReassignmentPGhoulPenis.label</t>
  </si>
  <si>
    <t>SexReassignmentPGhoulPenis.label</t>
  </si>
  <si>
    <t>attach ghoul penis</t>
  </si>
  <si>
    <t>RecipeDef+SexReassignmentPGhoulPenis.description</t>
  </si>
  <si>
    <t>SexReassignmentPGhoulPenis.description</t>
  </si>
  <si>
    <t>Attaches an ghoul penis</t>
  </si>
  <si>
    <t>RecipeDef+SexReassignmentPGhoulPenis.jobString</t>
  </si>
  <si>
    <t>SexReassignmentPGhoulPenis.jobString</t>
  </si>
  <si>
    <t>Attaching an ghoul penis</t>
  </si>
  <si>
    <t>RecipeDef+FutaMakingMGhoulVagina.label</t>
  </si>
  <si>
    <t>FutaMakingMGhoulVagina.label</t>
  </si>
  <si>
    <t>add ghoul vagina</t>
  </si>
  <si>
    <t>RecipeDef+FutaMakingMGhoulVagina.description</t>
  </si>
  <si>
    <t>FutaMakingMGhoulVagina.description</t>
  </si>
  <si>
    <t>Adds a ghoul vagina</t>
  </si>
  <si>
    <t>RecipeDef+FutaMakingMGhoulVagina.jobString</t>
  </si>
  <si>
    <t>FutaMakingMGhoulVagina.jobString</t>
  </si>
  <si>
    <t>Adding a ghoul vagina</t>
  </si>
  <si>
    <t>RecipeDef+MultiVaginaGhoulVagina.label</t>
  </si>
  <si>
    <t>MultiVaginaGhoulVagina.label</t>
  </si>
  <si>
    <t>RecipeDef+MultiVaginaGhoulVagina.description</t>
  </si>
  <si>
    <t>MultiVaginaGhoulVagina.description</t>
  </si>
  <si>
    <t>RecipeDef+MultiVaginaGhoulVagina.jobString</t>
  </si>
  <si>
    <t>MultiVaginaGhoulVagina.jobString</t>
  </si>
  <si>
    <t>RecipeDef+SexReassignmentVGhoulVagina.label</t>
  </si>
  <si>
    <t>SexReassignmentVGhoulVagina.label</t>
  </si>
  <si>
    <t>attach ghoul vagina</t>
  </si>
  <si>
    <t>RecipeDef+SexReassignmentVGhoulVagina.description</t>
  </si>
  <si>
    <t>SexReassignmentVGhoulVagina.description</t>
  </si>
  <si>
    <t>Attaches a ghoul vagina</t>
  </si>
  <si>
    <t>RecipeDef+SexReassignmentVGhoulVagina.jobString</t>
  </si>
  <si>
    <t>SexReassignmentVGhoulVagina.jobString</t>
  </si>
  <si>
    <t>Attaching a ghoul vagina</t>
  </si>
  <si>
    <t>RecipeDef+MultiAnusGhoulAnus.label</t>
  </si>
  <si>
    <t>MultiAnusGhoulAnus.label</t>
  </si>
  <si>
    <t>add ghoul anus</t>
  </si>
  <si>
    <t>RecipeDef+MultiAnusGhoulAnus.description</t>
  </si>
  <si>
    <t>MultiAnusGhoulAnus.description</t>
  </si>
  <si>
    <t>Adds a ghoul anus</t>
  </si>
  <si>
    <t>RecipeDef+MultiAnusGhoulAnus.jobString</t>
  </si>
  <si>
    <t>MultiAnusGhoulAnus.jobString</t>
  </si>
  <si>
    <t>Adding a ghoul anus</t>
  </si>
  <si>
    <t>RecipeDef+AnalSurgeryGhoulAnus.label</t>
  </si>
  <si>
    <t>AnalSurgeryGhoulAnus.label</t>
  </si>
  <si>
    <t>attach ghoul anus</t>
  </si>
  <si>
    <t>RecipeDef+AnalSurgeryGhoulAnus.description</t>
  </si>
  <si>
    <t>AnalSurgeryGhoulAnus.description</t>
  </si>
  <si>
    <t>Attaches a ghoul anus</t>
  </si>
  <si>
    <t>RecipeDef+AnalSurgeryGhoulAnus.jobString</t>
  </si>
  <si>
    <t>AnalSurgeryGhoulAnus.jobString</t>
  </si>
  <si>
    <t>Attaching a ghoul anus</t>
  </si>
  <si>
    <t>RecipeDef+FutaMakingFOrcPenis.label</t>
  </si>
  <si>
    <t>FutaMakingFOrcPenis.label</t>
  </si>
  <si>
    <t>add orc penis</t>
  </si>
  <si>
    <t>RecipeDef+FutaMakingFOrcPenis.description</t>
  </si>
  <si>
    <t>FutaMakingFOrcPenis.description</t>
  </si>
  <si>
    <t>Adds an orc penis</t>
  </si>
  <si>
    <t>RecipeDef+FutaMakingFOrcPenis.jobString</t>
  </si>
  <si>
    <t>FutaMakingFOrcPenis.jobString</t>
  </si>
  <si>
    <t>Adding an orc penis</t>
  </si>
  <si>
    <t>RecipeDef+MultiPenisOrcPenis.label</t>
  </si>
  <si>
    <t>MultiPenisOrcPenis.label</t>
  </si>
  <si>
    <t>RecipeDef+MultiPenisOrcPenis.description</t>
  </si>
  <si>
    <t>MultiPenisOrcPenis.description</t>
  </si>
  <si>
    <t>RecipeDef+MultiPenisOrcPenis.jobString</t>
  </si>
  <si>
    <t>MultiPenisOrcPenis.jobString</t>
  </si>
  <si>
    <t>RecipeDef+SexReassignmentPOrcPenis.label</t>
  </si>
  <si>
    <t>SexReassignmentPOrcPenis.label</t>
  </si>
  <si>
    <t>attach orc penis</t>
  </si>
  <si>
    <t>RecipeDef+SexReassignmentPOrcPenis.description</t>
  </si>
  <si>
    <t>SexReassignmentPOrcPenis.description</t>
  </si>
  <si>
    <t>Attaches an orc penis</t>
  </si>
  <si>
    <t>RecipeDef+SexReassignmentPOrcPenis.jobString</t>
  </si>
  <si>
    <t>SexReassignmentPOrcPenis.jobString</t>
  </si>
  <si>
    <t>Attaching an orc penis</t>
  </si>
  <si>
    <t>RecipeDef+FutaMakingMOrcVagina.label</t>
  </si>
  <si>
    <t>FutaMakingMOrcVagina.label</t>
  </si>
  <si>
    <t>add orc vagina</t>
  </si>
  <si>
    <t>RecipeDef+FutaMakingMOrcVagina.description</t>
  </si>
  <si>
    <t>FutaMakingMOrcVagina.description</t>
  </si>
  <si>
    <t>Adds an orc vagina</t>
  </si>
  <si>
    <t>RecipeDef+FutaMakingMOrcVagina.jobString</t>
  </si>
  <si>
    <t>FutaMakingMOrcVagina.jobString</t>
  </si>
  <si>
    <t>Adding an orc vagina</t>
  </si>
  <si>
    <t>RecipeDef+MultiVaginaOrcVagina.label</t>
  </si>
  <si>
    <t>MultiVaginaOrcVagina.label</t>
  </si>
  <si>
    <t>RecipeDef+MultiVaginaOrcVagina.description</t>
  </si>
  <si>
    <t>MultiVaginaOrcVagina.description</t>
  </si>
  <si>
    <t>RecipeDef+MultiVaginaOrcVagina.jobString</t>
  </si>
  <si>
    <t>MultiVaginaOrcVagina.jobString</t>
  </si>
  <si>
    <t>RecipeDef+SexReassignmentVOrcVagina.label</t>
  </si>
  <si>
    <t>SexReassignmentVOrcVagina.label</t>
  </si>
  <si>
    <t>attach orc vagina</t>
  </si>
  <si>
    <t>RecipeDef+SexReassignmentVOrcVagina.description</t>
  </si>
  <si>
    <t>SexReassignmentVOrcVagina.description</t>
  </si>
  <si>
    <t>Attaches an orc vagina</t>
  </si>
  <si>
    <t>RecipeDef+SexReassignmentVOrcVagina.jobString</t>
  </si>
  <si>
    <t>SexReassignmentVOrcVagina.jobString</t>
  </si>
  <si>
    <t>Attaching an orc vagina</t>
  </si>
  <si>
    <t>RecipeDef+MultiAnusOrcAnus.label</t>
  </si>
  <si>
    <t>MultiAnusOrcAnus.label</t>
  </si>
  <si>
    <t>add orc anus</t>
  </si>
  <si>
    <t>RecipeDef+MultiAnusOrcAnus.description</t>
  </si>
  <si>
    <t>MultiAnusOrcAnus.description</t>
  </si>
  <si>
    <t>Adds an orc anus</t>
  </si>
  <si>
    <t>RecipeDef+MultiAnusOrcAnus.jobString</t>
  </si>
  <si>
    <t>MultiAnusOrcAnus.jobString</t>
  </si>
  <si>
    <t>Adding an orc anus</t>
  </si>
  <si>
    <t>RecipeDef+AnalSurgeryOrcAnus.label</t>
  </si>
  <si>
    <t>AnalSurgeryOrcAnus.label</t>
  </si>
  <si>
    <t>attach orc anus</t>
  </si>
  <si>
    <t>RecipeDef+AnalSurgeryOrcAnus.description</t>
  </si>
  <si>
    <t>AnalSurgeryOrcAnus.description</t>
  </si>
  <si>
    <t>Attaches an orc anus</t>
  </si>
  <si>
    <t>RecipeDef+AnalSurgeryOrcAnus.jobString</t>
  </si>
  <si>
    <t>AnalSurgeryOrcAnus.jobString</t>
  </si>
  <si>
    <t>Attaching an orc anus</t>
  </si>
  <si>
    <t>RecipeDef+FutaMakingFTreePenis.label</t>
  </si>
  <si>
    <t>FutaMakingFTreePenis.label</t>
  </si>
  <si>
    <t>add bark penis</t>
  </si>
  <si>
    <t>RecipeDef+FutaMakingFTreePenis.description</t>
  </si>
  <si>
    <t>FutaMakingFTreePenis.description</t>
  </si>
  <si>
    <t>Adds a wooden penis</t>
  </si>
  <si>
    <t>RecipeDef+FutaMakingFTreePenis.jobString</t>
  </si>
  <si>
    <t>FutaMakingFTreePenis.jobString</t>
  </si>
  <si>
    <t>Adding a wooden penis</t>
  </si>
  <si>
    <t>RecipeDef+MultiPenisTreePenis.label</t>
  </si>
  <si>
    <t>MultiPenisTreePenis.label</t>
  </si>
  <si>
    <t>RecipeDef+MultiPenisTreePenis.description</t>
  </si>
  <si>
    <t>MultiPenisTreePenis.description</t>
  </si>
  <si>
    <t>RecipeDef+MultiPenisTreePenis.jobString</t>
  </si>
  <si>
    <t>MultiPenisTreePenis.jobString</t>
  </si>
  <si>
    <t>RecipeDef+SexReassignmentPTreePenis.label</t>
  </si>
  <si>
    <t>SexReassignmentPTreePenis.label</t>
  </si>
  <si>
    <t>attach bark penis</t>
  </si>
  <si>
    <t>RecipeDef+SexReassignmentPTreePenis.description</t>
  </si>
  <si>
    <t>SexReassignmentPTreePenis.description</t>
  </si>
  <si>
    <t>Attaches a wooden penis</t>
  </si>
  <si>
    <t>RecipeDef+SexReassignmentPTreePenis.jobString</t>
  </si>
  <si>
    <t>SexReassignmentPTreePenis.jobString</t>
  </si>
  <si>
    <t>Attaching a wooden penis</t>
  </si>
  <si>
    <t>RecipeDef+FutaMakingMTreeVagina.label</t>
  </si>
  <si>
    <t>FutaMakingMTreeVagina.label</t>
  </si>
  <si>
    <t>add bark vagina</t>
  </si>
  <si>
    <t>RecipeDef+FutaMakingMTreeVagina.description</t>
  </si>
  <si>
    <t>FutaMakingMTreeVagina.description</t>
  </si>
  <si>
    <t>Adds a wooden vagina</t>
  </si>
  <si>
    <t>RecipeDef+FutaMakingMTreeVagina.jobString</t>
  </si>
  <si>
    <t>FutaMakingMTreeVagina.jobString</t>
  </si>
  <si>
    <t>Adding a wooden vagina</t>
  </si>
  <si>
    <t>RecipeDef+MultiVaginaTreeVagina.label</t>
  </si>
  <si>
    <t>MultiVaginaTreeVagina.label</t>
  </si>
  <si>
    <t>RecipeDef+MultiVaginaTreeVagina.description</t>
  </si>
  <si>
    <t>MultiVaginaTreeVagina.description</t>
  </si>
  <si>
    <t>RecipeDef+MultiVaginaTreeVagina.jobString</t>
  </si>
  <si>
    <t>MultiVaginaTreeVagina.jobString</t>
  </si>
  <si>
    <t>RecipeDef+SexReassignmentVTreeVagina.label</t>
  </si>
  <si>
    <t>SexReassignmentVTreeVagina.label</t>
  </si>
  <si>
    <t>attach bark vagina</t>
  </si>
  <si>
    <t>RecipeDef+SexReassignmentVTreeVagina.description</t>
  </si>
  <si>
    <t>SexReassignmentVTreeVagina.description</t>
  </si>
  <si>
    <t>Attaches a wooden vagina</t>
  </si>
  <si>
    <t>RecipeDef+SexReassignmentVTreeVagina.jobString</t>
  </si>
  <si>
    <t>SexReassignmentVTreeVagina.jobString</t>
  </si>
  <si>
    <t>Attaching a wooden vagina</t>
  </si>
  <si>
    <t>RecipeDef+MultiAnusTreeAnus.label</t>
  </si>
  <si>
    <t>MultiAnusTreeAnus.label</t>
  </si>
  <si>
    <t>add bark anus</t>
  </si>
  <si>
    <t>RecipeDef+MultiAnusTreeAnus.description</t>
  </si>
  <si>
    <t>MultiAnusTreeAnus.description</t>
  </si>
  <si>
    <t>Adds a wooden anus</t>
  </si>
  <si>
    <t>RecipeDef+MultiAnusTreeAnus.jobString</t>
  </si>
  <si>
    <t>MultiAnusTreeAnus.jobString</t>
  </si>
  <si>
    <t>Adding a wooden anus</t>
  </si>
  <si>
    <t>RecipeDef+AnalSurgeryTreeAnus.label</t>
  </si>
  <si>
    <t>AnalSurgeryTreeAnus.label</t>
  </si>
  <si>
    <t>attach bark anus</t>
  </si>
  <si>
    <t>RecipeDef+AnalSurgeryTreeAnus.description</t>
  </si>
  <si>
    <t>AnalSurgeryTreeAnus.description</t>
  </si>
  <si>
    <t>Attaches a wooden anus</t>
  </si>
  <si>
    <t>RecipeDef+AnalSurgeryTreeAnus.jobString</t>
  </si>
  <si>
    <t>AnalSurgeryTreeAnus.jobString</t>
  </si>
  <si>
    <t>Attaching a wooden anus</t>
  </si>
  <si>
    <t>RecipeDef+MultiBreastMammalBreasts.label</t>
  </si>
  <si>
    <t>MultiBreastMammalBreasts.label</t>
  </si>
  <si>
    <t>add mammal breasts</t>
  </si>
  <si>
    <t>RecipeDef+MultiBreastMammalBreasts.description</t>
  </si>
  <si>
    <t>MultiBreastMammalBreasts.description</t>
  </si>
  <si>
    <t>Adds a pair of mammalian breasts</t>
  </si>
  <si>
    <t>RecipeDef+MultiBreastMammalBreasts.jobString</t>
  </si>
  <si>
    <t>MultiBreastMammalBreasts.jobString</t>
  </si>
  <si>
    <t>Adding a pair of mammalian breasts</t>
  </si>
  <si>
    <t>RecipeDef+BreastSurgeryMammalBreasts.label</t>
  </si>
  <si>
    <t>BreastSurgeryMammalBreasts.label</t>
  </si>
  <si>
    <t>attach mammal breasts</t>
  </si>
  <si>
    <t>RecipeDef+BreastSurgeryMammalBreasts.description</t>
  </si>
  <si>
    <t>BreastSurgeryMammalBreasts.description</t>
  </si>
  <si>
    <t>Attaches a pair of mammalian breasts</t>
  </si>
  <si>
    <t>RecipeDef+BreastSurgeryMammalBreasts.jobString</t>
  </si>
  <si>
    <t>BreastSurgeryMammalBreasts.jobString</t>
  </si>
  <si>
    <t>Attaching a pair of mammalian breasts</t>
  </si>
  <si>
    <t>RecipeDef+MultiBreastCatBreasts.label</t>
  </si>
  <si>
    <t>MultiBreastCatBreasts.label</t>
  </si>
  <si>
    <t>add kitty titties</t>
  </si>
  <si>
    <t>RecipeDef+MultiBreastCatBreasts.description</t>
  </si>
  <si>
    <t>MultiBreastCatBreasts.description</t>
  </si>
  <si>
    <t>Adds the kitty's titties</t>
  </si>
  <si>
    <t>RecipeDef+MultiBreastCatBreasts.jobString</t>
  </si>
  <si>
    <t>MultiBreastCatBreasts.jobString</t>
  </si>
  <si>
    <t>Adding the kitty's titties</t>
  </si>
  <si>
    <t>RecipeDef+BreastSurgeryCatBreasts.label</t>
  </si>
  <si>
    <t>BreastSurgeryCatBreasts.label</t>
  </si>
  <si>
    <t>attach kitty titties</t>
  </si>
  <si>
    <t>RecipeDef+BreastSurgeryCatBreasts.description</t>
  </si>
  <si>
    <t>BreastSurgeryCatBreasts.description</t>
  </si>
  <si>
    <t>Attaches the kitty's titties</t>
  </si>
  <si>
    <t>RecipeDef+BreastSurgeryCatBreasts.jobString</t>
  </si>
  <si>
    <t>BreastSurgeryCatBreasts.jobString</t>
  </si>
  <si>
    <t>Attaching the kitty's titties</t>
  </si>
  <si>
    <t>RecipeDef+MultiBreastGhostBreasts.label</t>
  </si>
  <si>
    <t>MultiBreastGhostBreasts.label</t>
  </si>
  <si>
    <t>add immaterial breasts</t>
  </si>
  <si>
    <t>RecipeDef+MultiBreastGhostBreasts.description</t>
  </si>
  <si>
    <t>MultiBreastGhostBreasts.description</t>
  </si>
  <si>
    <t>Adds a pair of immaterial breasts</t>
  </si>
  <si>
    <t>RecipeDef+MultiBreastGhostBreasts.jobString</t>
  </si>
  <si>
    <t>MultiBreastGhostBreasts.jobString</t>
  </si>
  <si>
    <t>Adding a pair of immaterial breasts</t>
  </si>
  <si>
    <t>RecipeDef+BreastSurgeryGhostBreasts.label</t>
  </si>
  <si>
    <t>BreastSurgeryGhostBreasts.label</t>
  </si>
  <si>
    <t>attach immaterial breasts</t>
  </si>
  <si>
    <t>RecipeDef+BreastSurgeryGhostBreasts.description</t>
  </si>
  <si>
    <t>BreastSurgeryGhostBreasts.description</t>
  </si>
  <si>
    <t>Attaches a pair of immaterial breasts</t>
  </si>
  <si>
    <t>RecipeDef+BreastSurgeryGhostBreasts.jobString</t>
  </si>
  <si>
    <t>BreastSurgeryGhostBreasts.jobString</t>
  </si>
  <si>
    <t>Attaching a pair of immaterial breasts</t>
  </si>
  <si>
    <t>RecipeDef+MultiBreastCactoidBreasts.label</t>
  </si>
  <si>
    <t>MultiBreastCactoidBreasts.label</t>
  </si>
  <si>
    <t>add cactoid breasts</t>
  </si>
  <si>
    <t>RecipeDef+MultiBreastCactoidBreasts.description</t>
  </si>
  <si>
    <t>MultiBreastCactoidBreasts.description</t>
  </si>
  <si>
    <t>Adds a pair of cactoid breasts</t>
  </si>
  <si>
    <t>RecipeDef+MultiBreastCactoidBreasts.jobString</t>
  </si>
  <si>
    <t>MultiBreastCactoidBreasts.jobString</t>
  </si>
  <si>
    <t>Adding a pair of cactoid breasts</t>
  </si>
  <si>
    <t>RecipeDef+BreastSurgeryCactoidBreasts.label</t>
  </si>
  <si>
    <t>BreastSurgeryCactoidBreasts.label</t>
  </si>
  <si>
    <t>attach cactoid breasts</t>
  </si>
  <si>
    <t>RecipeDef+BreastSurgeryCactoidBreasts.description</t>
  </si>
  <si>
    <t>BreastSurgeryCactoidBreasts.description</t>
  </si>
  <si>
    <t>Attaches a pair of cactoid breasts</t>
  </si>
  <si>
    <t>RecipeDef+BreastSurgeryCactoidBreasts.jobString</t>
  </si>
  <si>
    <t>BreastSurgeryCactoidBreasts.jobString</t>
  </si>
  <si>
    <t>Attaching a pair of cactoid breasts</t>
  </si>
  <si>
    <t>RecipeDef+MultiBreastGhoulBreasts.label</t>
  </si>
  <si>
    <t>MultiBreastGhoulBreasts.label</t>
  </si>
  <si>
    <t>add irradiated breasts</t>
  </si>
  <si>
    <t>RecipeDef+MultiBreastGhoulBreasts.description</t>
  </si>
  <si>
    <t>MultiBreastGhoulBreasts.description</t>
  </si>
  <si>
    <t>Adds a pair of irradiated breasts</t>
  </si>
  <si>
    <t>RecipeDef+MultiBreastGhoulBreasts.jobString</t>
  </si>
  <si>
    <t>MultiBreastGhoulBreasts.jobString</t>
  </si>
  <si>
    <t>Adding a pair of irradiated breasts</t>
  </si>
  <si>
    <t>RecipeDef+BreastSurgeryGhoulBreasts.label</t>
  </si>
  <si>
    <t>BreastSurgeryGhoulBreasts.label</t>
  </si>
  <si>
    <t>attach irradiated breasts</t>
  </si>
  <si>
    <t>RecipeDef+BreastSurgeryGhoulBreasts.description</t>
  </si>
  <si>
    <t>BreastSurgeryGhoulBreasts.description</t>
  </si>
  <si>
    <t>Attaches a pair of irradiated breasts</t>
  </si>
  <si>
    <t>RecipeDef+BreastSurgeryGhoulBreasts.jobString</t>
  </si>
  <si>
    <t>BreastSurgeryGhoulBreasts.jobString</t>
  </si>
  <si>
    <t>Attaching a pair of irradiated breasts</t>
  </si>
  <si>
    <t>RecipeDef+MultiBreastNecroBreasts.label</t>
  </si>
  <si>
    <t>MultiBreastNecroBreasts.label</t>
  </si>
  <si>
    <t>add decayed breasts</t>
  </si>
  <si>
    <t>RecipeDef+MultiBreastNecroBreasts.description</t>
  </si>
  <si>
    <t>MultiBreastNecroBreasts.description</t>
  </si>
  <si>
    <t>Adds A pair of decayed breasts</t>
  </si>
  <si>
    <t>RecipeDef+MultiBreastNecroBreasts.jobString</t>
  </si>
  <si>
    <t>MultiBreastNecroBreasts.jobString</t>
  </si>
  <si>
    <t>Adding A pair of decayed breasts</t>
  </si>
  <si>
    <t>RecipeDef+BreastSurgeryNecroBreasts.label</t>
  </si>
  <si>
    <t>BreastSurgeryNecroBreasts.label</t>
  </si>
  <si>
    <t>attach decayed breasts</t>
  </si>
  <si>
    <t>RecipeDef+BreastSurgeryNecroBreasts.description</t>
  </si>
  <si>
    <t>BreastSurgeryNecroBreasts.description</t>
  </si>
  <si>
    <t>Attaches A pair of decayed breasts</t>
  </si>
  <si>
    <t>RecipeDef+BreastSurgeryNecroBreasts.jobString</t>
  </si>
  <si>
    <t>BreastSurgeryNecroBreasts.jobString</t>
  </si>
  <si>
    <t>Attaching A pair of decayed breasts</t>
  </si>
  <si>
    <t>RecipeDef+MultiBreastOrcBreasts.label</t>
  </si>
  <si>
    <t>MultiBreastOrcBreasts.label</t>
  </si>
  <si>
    <t>add orc breasts</t>
  </si>
  <si>
    <t>RecipeDef+MultiBreastOrcBreasts.description</t>
  </si>
  <si>
    <t>MultiBreastOrcBreasts.description</t>
  </si>
  <si>
    <t>Adds a pair of orc breasts</t>
  </si>
  <si>
    <t>RecipeDef+MultiBreastOrcBreasts.jobString</t>
  </si>
  <si>
    <t>MultiBreastOrcBreasts.jobString</t>
  </si>
  <si>
    <t>Adding a pair of orc breasts</t>
  </si>
  <si>
    <t>RecipeDef+BreastSurgeryOrcBreasts.label</t>
  </si>
  <si>
    <t>BreastSurgeryOrcBreasts.label</t>
  </si>
  <si>
    <t>attach orc breasts</t>
  </si>
  <si>
    <t>RecipeDef+BreastSurgeryOrcBreasts.description</t>
  </si>
  <si>
    <t>BreastSurgeryOrcBreasts.description</t>
  </si>
  <si>
    <t>Attaches a pair of orc breasts</t>
  </si>
  <si>
    <t>RecipeDef+BreastSurgeryOrcBreasts.jobString</t>
  </si>
  <si>
    <t>BreastSurgeryOrcBreasts.jobString</t>
  </si>
  <si>
    <t>Attaching a pair of orc breasts</t>
  </si>
  <si>
    <t>RecipeDef+MultiBreastScaleBreasts.label</t>
  </si>
  <si>
    <t>MultiBreastScaleBreasts.label</t>
  </si>
  <si>
    <t>add scaly breasts</t>
  </si>
  <si>
    <t>RecipeDef+MultiBreastScaleBreasts.description</t>
  </si>
  <si>
    <t>MultiBreastScaleBreasts.description</t>
  </si>
  <si>
    <t>Adds a pair of scaly breasts</t>
  </si>
  <si>
    <t>RecipeDef+MultiBreastScaleBreasts.jobString</t>
  </si>
  <si>
    <t>MultiBreastScaleBreasts.jobString</t>
  </si>
  <si>
    <t>Adding a pair of scaly breasts</t>
  </si>
  <si>
    <t>RecipeDef+BreastSurgeryScaleBreasts.label</t>
  </si>
  <si>
    <t>BreastSurgeryScaleBreasts.label</t>
  </si>
  <si>
    <t>attach scaly breasts</t>
  </si>
  <si>
    <t>RecipeDef+BreastSurgeryScaleBreasts.description</t>
  </si>
  <si>
    <t>BreastSurgeryScaleBreasts.description</t>
  </si>
  <si>
    <t>Attaches a pair of scaly breasts</t>
  </si>
  <si>
    <t>RecipeDef+BreastSurgeryScaleBreasts.jobString</t>
  </si>
  <si>
    <t>BreastSurgeryScaleBreasts.jobString</t>
  </si>
  <si>
    <t>Attaching a pair of scaly breasts</t>
  </si>
  <si>
    <t>RecipeDef+MultiBreastTreeBreasts.label</t>
  </si>
  <si>
    <t>MultiBreastTreeBreasts.label</t>
  </si>
  <si>
    <t>add bark breasts</t>
  </si>
  <si>
    <t>RecipeDef+MultiBreastTreeBreasts.description</t>
  </si>
  <si>
    <t>MultiBreastTreeBreasts.description</t>
  </si>
  <si>
    <t>Adds a pair of wooden breasts</t>
  </si>
  <si>
    <t>RecipeDef+MultiBreastTreeBreasts.jobString</t>
  </si>
  <si>
    <t>MultiBreastTreeBreasts.jobString</t>
  </si>
  <si>
    <t>Adding a pair of wooden breasts</t>
  </si>
  <si>
    <t>RecipeDef+BreastSurgeryTreeBreasts.label</t>
  </si>
  <si>
    <t>BreastSurgeryTreeBreasts.label</t>
  </si>
  <si>
    <t>attach bark breasts</t>
  </si>
  <si>
    <t>RecipeDef+BreastSurgeryTreeBreasts.description</t>
  </si>
  <si>
    <t>BreastSurgeryTreeBreasts.description</t>
  </si>
  <si>
    <t>Attaches a pair of wooden breasts</t>
  </si>
  <si>
    <t>RecipeDef+BreastSurgeryTreeBreasts.jobString</t>
  </si>
  <si>
    <t>BreastSurgeryTreeBreasts.jobString</t>
  </si>
  <si>
    <t>Attaching a pair of wooden breasts</t>
  </si>
  <si>
    <t>RecipeDef+FutaMakingFGhostPenis.label</t>
  </si>
  <si>
    <t>FutaMakingFGhostPenis.label</t>
  </si>
  <si>
    <t>add immaterial penis</t>
  </si>
  <si>
    <t>RecipeDef+FutaMakingFGhostPenis.description</t>
  </si>
  <si>
    <t>FutaMakingFGhostPenis.description</t>
  </si>
  <si>
    <t>Adds an immaterial penis</t>
  </si>
  <si>
    <t>RecipeDef+FutaMakingFGhostPenis.jobString</t>
  </si>
  <si>
    <t>FutaMakingFGhostPenis.jobString</t>
  </si>
  <si>
    <t>Adding an immaterial penis</t>
  </si>
  <si>
    <t>RecipeDef+MultiPenisGhostPenis.label</t>
  </si>
  <si>
    <t>MultiPenisGhostPenis.label</t>
  </si>
  <si>
    <t>RecipeDef+MultiPenisGhostPenis.description</t>
  </si>
  <si>
    <t>MultiPenisGhostPenis.description</t>
  </si>
  <si>
    <t>RecipeDef+MultiPenisGhostPenis.jobString</t>
  </si>
  <si>
    <t>MultiPenisGhostPenis.jobString</t>
  </si>
  <si>
    <t>RecipeDef+SexReassignmentPGhostPenis.label</t>
  </si>
  <si>
    <t>SexReassignmentPGhostPenis.label</t>
  </si>
  <si>
    <t>attach immaterial penis</t>
  </si>
  <si>
    <t>RecipeDef+SexReassignmentPGhostPenis.description</t>
  </si>
  <si>
    <t>SexReassignmentPGhostPenis.description</t>
  </si>
  <si>
    <t>Attaches an immaterial penis</t>
  </si>
  <si>
    <t>RecipeDef+SexReassignmentPGhostPenis.jobString</t>
  </si>
  <si>
    <t>SexReassignmentPGhostPenis.jobString</t>
  </si>
  <si>
    <t>Attaching an immaterial penis</t>
  </si>
  <si>
    <t>RecipeDef+FutaMakingMGhostVagina.label</t>
  </si>
  <si>
    <t>FutaMakingMGhostVagina.label</t>
  </si>
  <si>
    <t>add immaterial vagina</t>
  </si>
  <si>
    <t>RecipeDef+FutaMakingMGhostVagina.description</t>
  </si>
  <si>
    <t>FutaMakingMGhostVagina.description</t>
  </si>
  <si>
    <t>Adds an immaterial vagina</t>
  </si>
  <si>
    <t>RecipeDef+FutaMakingMGhostVagina.jobString</t>
  </si>
  <si>
    <t>FutaMakingMGhostVagina.jobString</t>
  </si>
  <si>
    <t>Adding an immaterial vagina</t>
  </si>
  <si>
    <t>RecipeDef+MultiVaginaGhostVagina.label</t>
  </si>
  <si>
    <t>MultiVaginaGhostVagina.label</t>
  </si>
  <si>
    <t>RecipeDef+MultiVaginaGhostVagina.description</t>
  </si>
  <si>
    <t>MultiVaginaGhostVagina.description</t>
  </si>
  <si>
    <t>RecipeDef+MultiVaginaGhostVagina.jobString</t>
  </si>
  <si>
    <t>MultiVaginaGhostVagina.jobString</t>
  </si>
  <si>
    <t>RecipeDef+SexReassignmentVGhostVagina.label</t>
  </si>
  <si>
    <t>SexReassignmentVGhostVagina.label</t>
  </si>
  <si>
    <t>attach immaterial vagina</t>
  </si>
  <si>
    <t>RecipeDef+SexReassignmentVGhostVagina.description</t>
  </si>
  <si>
    <t>SexReassignmentVGhostVagina.description</t>
  </si>
  <si>
    <t>Attaches an immaterial vagina</t>
  </si>
  <si>
    <t>RecipeDef+SexReassignmentVGhostVagina.jobString</t>
  </si>
  <si>
    <t>SexReassignmentVGhostVagina.jobString</t>
  </si>
  <si>
    <t>Attaching an immaterial vagina</t>
  </si>
  <si>
    <t>RecipeDef+MultiAnusGhostAnus.label</t>
  </si>
  <si>
    <t>MultiAnusGhostAnus.label</t>
  </si>
  <si>
    <t>add immaterial anus</t>
  </si>
  <si>
    <t>RecipeDef+MultiAnusGhostAnus.description</t>
  </si>
  <si>
    <t>MultiAnusGhostAnus.description</t>
  </si>
  <si>
    <t>Adds an immaterial anus</t>
  </si>
  <si>
    <t>RecipeDef+MultiAnusGhostAnus.jobString</t>
  </si>
  <si>
    <t>MultiAnusGhostAnus.jobString</t>
  </si>
  <si>
    <t>Adding an immaterial anus</t>
  </si>
  <si>
    <t>RecipeDef+AnalSurgeryGhostAnus.label</t>
  </si>
  <si>
    <t>AnalSurgeryGhostAnus.label</t>
  </si>
  <si>
    <t>attach immaterial anus</t>
  </si>
  <si>
    <t>RecipeDef+AnalSurgeryGhostAnus.description</t>
  </si>
  <si>
    <t>AnalSurgeryGhostAnus.description</t>
  </si>
  <si>
    <t>Attaches an immaterial anus</t>
  </si>
  <si>
    <t>RecipeDef+AnalSurgeryGhostAnus.jobString</t>
  </si>
  <si>
    <t>AnalSurgeryGhostAnus.jobString</t>
  </si>
  <si>
    <t>Attaching an immaterial anus</t>
  </si>
  <si>
    <t>RecipeDef+FutaMakingMDemonTentaclesF.label</t>
  </si>
  <si>
    <t>FutaMakingMDemonTentaclesF.label</t>
  </si>
  <si>
    <t>add demon tentacle</t>
  </si>
  <si>
    <t>RecipeDef+FutaMakingMDemonTentaclesF.description</t>
  </si>
  <si>
    <t>FutaMakingMDemonTentaclesF.description</t>
  </si>
  <si>
    <t>Adds a female demon tentacle</t>
  </si>
  <si>
    <t>RecipeDef+FutaMakingMDemonTentaclesF.jobString</t>
  </si>
  <si>
    <t>FutaMakingMDemonTentaclesF.jobString</t>
  </si>
  <si>
    <t>Adding a female demon tentacle</t>
  </si>
  <si>
    <t>RecipeDef+MultiVaginaDemonTentaclesF.label</t>
  </si>
  <si>
    <t>MultiVaginaDemonTentaclesF.label</t>
  </si>
  <si>
    <t>RecipeDef+MultiVaginaDemonTentaclesF.description</t>
  </si>
  <si>
    <t>MultiVaginaDemonTentaclesF.description</t>
  </si>
  <si>
    <t>RecipeDef+MultiVaginaDemonTentaclesF.jobString</t>
  </si>
  <si>
    <t>MultiVaginaDemonTentaclesF.jobString</t>
  </si>
  <si>
    <t>RecipeDef+SexReassignmentVDemonTentaclesF.label</t>
  </si>
  <si>
    <t>SexReassignmentVDemonTentaclesF.label</t>
  </si>
  <si>
    <t>attach demon tentacle</t>
  </si>
  <si>
    <t>RecipeDef+SexReassignmentVDemonTentaclesF.description</t>
  </si>
  <si>
    <t>SexReassignmentVDemonTentaclesF.description</t>
  </si>
  <si>
    <t>Attaches a female demon tentacle</t>
  </si>
  <si>
    <t>RecipeDef+SexReassignmentVDemonTentaclesF.jobString</t>
  </si>
  <si>
    <t>SexReassignmentVDemonTentaclesF.jobString</t>
  </si>
  <si>
    <t>Attaching a female demon tentacle</t>
  </si>
  <si>
    <t>자지 (곰)</t>
    <phoneticPr fontId="1" type="noConversion"/>
  </si>
  <si>
    <t>자지 (소)</t>
    <phoneticPr fontId="1" type="noConversion"/>
  </si>
  <si>
    <t>보지 (소)</t>
    <phoneticPr fontId="1" type="noConversion"/>
  </si>
  <si>
    <t>항문 (개)</t>
    <phoneticPr fontId="1" type="noConversion"/>
  </si>
  <si>
    <t>자지 (공룡)</t>
    <phoneticPr fontId="1" type="noConversion"/>
  </si>
  <si>
    <t>자지 (코끼리)</t>
    <phoneticPr fontId="1" type="noConversion"/>
  </si>
  <si>
    <t>보지 (코끼리)</t>
    <phoneticPr fontId="1" type="noConversion"/>
  </si>
  <si>
    <t>항문 (고양이)</t>
    <phoneticPr fontId="1" type="noConversion"/>
  </si>
  <si>
    <t>자지 (원숭이)</t>
    <phoneticPr fontId="1" type="noConversion"/>
  </si>
  <si>
    <t>자지 (돼지)</t>
    <phoneticPr fontId="1" type="noConversion"/>
  </si>
  <si>
    <t>보지 (돼지)</t>
    <phoneticPr fontId="1" type="noConversion"/>
  </si>
  <si>
    <t>자지 (포유류)</t>
    <phoneticPr fontId="1" type="noConversion"/>
  </si>
  <si>
    <t>보지 (포유류)</t>
    <phoneticPr fontId="1" type="noConversion"/>
  </si>
  <si>
    <t>항문 (포유류)</t>
    <phoneticPr fontId="1" type="noConversion"/>
  </si>
  <si>
    <t>항문 (사슴)</t>
    <phoneticPr fontId="1" type="noConversion"/>
  </si>
  <si>
    <t>항문 (말)</t>
    <phoneticPr fontId="1" type="noConversion"/>
  </si>
  <si>
    <t>자지 (하이에나)</t>
    <phoneticPr fontId="1" type="noConversion"/>
  </si>
  <si>
    <t>자지 (바다짐승)</t>
    <phoneticPr fontId="1" type="noConversion"/>
  </si>
  <si>
    <t>보지 (바다짐승)</t>
    <phoneticPr fontId="1" type="noConversion"/>
  </si>
  <si>
    <t>자지 (선인장)</t>
    <phoneticPr fontId="1" type="noConversion"/>
  </si>
  <si>
    <t>보지 (선인장)</t>
    <phoneticPr fontId="1" type="noConversion"/>
  </si>
  <si>
    <t>항문 (선인장)</t>
    <phoneticPr fontId="1" type="noConversion"/>
  </si>
  <si>
    <t>자지 (거북이)</t>
    <phoneticPr fontId="1" type="noConversion"/>
  </si>
  <si>
    <t>촉수</t>
    <phoneticPr fontId="1" type="noConversion"/>
  </si>
  <si>
    <t>덩굴</t>
    <phoneticPr fontId="1" type="noConversion"/>
  </si>
  <si>
    <t>자지 (엘프)</t>
    <phoneticPr fontId="1" type="noConversion"/>
  </si>
  <si>
    <t>보지 (엘프)</t>
    <phoneticPr fontId="1" type="noConversion"/>
  </si>
  <si>
    <t>항문 (엘프)</t>
    <phoneticPr fontId="1" type="noConversion"/>
  </si>
  <si>
    <t>자지 (골렘)</t>
    <phoneticPr fontId="1" type="noConversion"/>
  </si>
  <si>
    <t>자지 (구울)</t>
    <phoneticPr fontId="1" type="noConversion"/>
  </si>
  <si>
    <t>보지 (구울)</t>
    <phoneticPr fontId="1" type="noConversion"/>
  </si>
  <si>
    <t>항문 (구울)</t>
    <phoneticPr fontId="1" type="noConversion"/>
  </si>
  <si>
    <t>자지 (오크)</t>
    <phoneticPr fontId="1" type="noConversion"/>
  </si>
  <si>
    <t>보지 (오크)</t>
    <phoneticPr fontId="1" type="noConversion"/>
  </si>
  <si>
    <t>항문 (오크)</t>
    <phoneticPr fontId="1" type="noConversion"/>
  </si>
  <si>
    <t>가슴 (포유류)</t>
    <phoneticPr fontId="1" type="noConversion"/>
  </si>
  <si>
    <t>가슴 (고양이)</t>
    <phoneticPr fontId="1" type="noConversion"/>
  </si>
  <si>
    <t>가슴 (오크)</t>
    <phoneticPr fontId="1" type="noConversion"/>
  </si>
  <si>
    <t>NaturalPrivatePartPenis</t>
    <phoneticPr fontId="1" type="noConversion"/>
  </si>
  <si>
    <t>Micro</t>
  </si>
  <si>
    <t>Micro</t>
    <phoneticPr fontId="1" type="noConversion"/>
  </si>
  <si>
    <t>Small</t>
  </si>
  <si>
    <t>Small</t>
    <phoneticPr fontId="1" type="noConversion"/>
  </si>
  <si>
    <t>Average</t>
  </si>
  <si>
    <t>Average</t>
    <phoneticPr fontId="1" type="noConversion"/>
  </si>
  <si>
    <t>Large</t>
  </si>
  <si>
    <t>Large</t>
    <phoneticPr fontId="1" type="noConversion"/>
  </si>
  <si>
    <t>Huge</t>
  </si>
  <si>
    <t>Huge</t>
    <phoneticPr fontId="1" type="noConversion"/>
  </si>
  <si>
    <t>Towering</t>
  </si>
  <si>
    <t>Towering</t>
    <phoneticPr fontId="1" type="noConversion"/>
  </si>
  <si>
    <t>NaturalPrivatePartVagina</t>
    <phoneticPr fontId="1" type="noConversion"/>
  </si>
  <si>
    <t>Tight</t>
  </si>
  <si>
    <t>Tight</t>
    <phoneticPr fontId="1" type="noConversion"/>
  </si>
  <si>
    <t>Accommodating</t>
  </si>
  <si>
    <t>Accommodating</t>
    <phoneticPr fontId="1" type="noConversion"/>
  </si>
  <si>
    <t>Cavenous</t>
  </si>
  <si>
    <t>Cavenous</t>
    <phoneticPr fontId="1" type="noConversion"/>
  </si>
  <si>
    <t>Abyssal</t>
  </si>
  <si>
    <t>Abyssal</t>
    <phoneticPr fontId="1" type="noConversion"/>
  </si>
  <si>
    <t>NaturalPrivatePartBreast</t>
    <phoneticPr fontId="1" type="noConversion"/>
  </si>
  <si>
    <t>Nipples</t>
  </si>
  <si>
    <t>Nipples</t>
    <phoneticPr fontId="1" type="noConversion"/>
  </si>
  <si>
    <t>Tiny</t>
  </si>
  <si>
    <t>Tiny</t>
    <phoneticPr fontId="1" type="noConversion"/>
  </si>
  <si>
    <t>Enormous</t>
  </si>
  <si>
    <t>Enormous</t>
    <phoneticPr fontId="1" type="noConversion"/>
  </si>
  <si>
    <t>Massive</t>
  </si>
  <si>
    <t>Massive</t>
    <phoneticPr fontId="1" type="noConversion"/>
  </si>
  <si>
    <t>Gargantuan</t>
  </si>
  <si>
    <t>Gargantuan</t>
    <phoneticPr fontId="1" type="noConversion"/>
  </si>
  <si>
    <t>List Number</t>
    <phoneticPr fontId="1" type="noConversion"/>
  </si>
  <si>
    <t>Colossal</t>
  </si>
  <si>
    <t>Colossal</t>
    <phoneticPr fontId="1" type="noConversion"/>
  </si>
  <si>
    <t>Titanic</t>
  </si>
  <si>
    <t>Titanic</t>
    <phoneticPr fontId="1" type="noConversion"/>
  </si>
  <si>
    <t>NaturalPrivatePartAnus</t>
    <phoneticPr fontId="1" type="noConversion"/>
  </si>
  <si>
    <t>BearPenis.stages.0.label</t>
  </si>
  <si>
    <t>BearPenis.stages.1.label</t>
  </si>
  <si>
    <t>BearPenis.stages.2.label</t>
  </si>
  <si>
    <t>BearPenis.stages.3.label</t>
  </si>
  <si>
    <t>BearPenis.stages.4.label</t>
  </si>
  <si>
    <t>BearPenis.stages.5.label</t>
  </si>
  <si>
    <t>왜소한</t>
  </si>
  <si>
    <t>작은</t>
  </si>
  <si>
    <t>평범한</t>
  </si>
  <si>
    <t>큰</t>
  </si>
  <si>
    <t>대물</t>
  </si>
  <si>
    <t>초대물</t>
  </si>
  <si>
    <t>BovinePenis.stages.0.label</t>
  </si>
  <si>
    <t>BovinePenis.stages.1.label</t>
  </si>
  <si>
    <t>BovinePenis.stages.2.label</t>
  </si>
  <si>
    <t>BovinePenis.stages.3.label</t>
  </si>
  <si>
    <t>BovinePenis.stages.4.label</t>
  </si>
  <si>
    <t>BovinePenis.stages.5.label</t>
  </si>
  <si>
    <t>rjw.HediffDef_PartBase+BearPenis.stages.0.label</t>
  </si>
  <si>
    <t>rjw.HediffDef_PartBase+BearPenis.stages.1.label</t>
  </si>
  <si>
    <t>rjw.HediffDef_PartBase+BearPenis.stages.2.label</t>
  </si>
  <si>
    <t>rjw.HediffDef_PartBase+BearPenis.stages.3.label</t>
  </si>
  <si>
    <t>rjw.HediffDef_PartBase+BearPenis.stages.4.label</t>
  </si>
  <si>
    <t>rjw.HediffDef_PartBase+BearPenis.stages.5.label</t>
  </si>
  <si>
    <t>rjw.HediffDef_PartBase+BovinePenis.stages.0.label</t>
  </si>
  <si>
    <t>rjw.HediffDef_PartBase+BovinePenis.stages.1.label</t>
  </si>
  <si>
    <t>rjw.HediffDef_PartBase+BovinePenis.stages.2.label</t>
  </si>
  <si>
    <t>rjw.HediffDef_PartBase+BovinePenis.stages.3.label</t>
  </si>
  <si>
    <t>rjw.HediffDef_PartBase+BovinePenis.stages.4.label</t>
  </si>
  <si>
    <t>rjw.HediffDef_PartBase+BovinePenis.stages.5.label</t>
  </si>
  <si>
    <t>Index</t>
    <phoneticPr fontId="1" type="noConversion"/>
  </si>
  <si>
    <t>Penis</t>
    <phoneticPr fontId="1" type="noConversion"/>
  </si>
  <si>
    <t>Vagina</t>
    <phoneticPr fontId="1" type="noConversion"/>
  </si>
  <si>
    <t>Anus</t>
    <phoneticPr fontId="1" type="noConversion"/>
  </si>
  <si>
    <t>Breasts</t>
    <phoneticPr fontId="1" type="noConversion"/>
  </si>
  <si>
    <t>Node</t>
    <phoneticPr fontId="1" type="noConversion"/>
  </si>
  <si>
    <t>Source string</t>
    <phoneticPr fontId="1" type="noConversion"/>
  </si>
  <si>
    <t>왜소한</t>
    <phoneticPr fontId="1" type="noConversion"/>
  </si>
  <si>
    <t>작은</t>
    <phoneticPr fontId="1" type="noConversion"/>
  </si>
  <si>
    <t>평범한</t>
    <phoneticPr fontId="1" type="noConversion"/>
  </si>
  <si>
    <t>큰</t>
    <phoneticPr fontId="1" type="noConversion"/>
  </si>
  <si>
    <t>대물</t>
    <phoneticPr fontId="1" type="noConversion"/>
  </si>
  <si>
    <t>초대물</t>
    <phoneticPr fontId="1" type="noConversion"/>
  </si>
  <si>
    <t>조이는</t>
  </si>
  <si>
    <t>조이는</t>
    <phoneticPr fontId="1" type="noConversion"/>
  </si>
  <si>
    <t>느슨한</t>
  </si>
  <si>
    <t>느슨한</t>
    <phoneticPr fontId="1" type="noConversion"/>
  </si>
  <si>
    <t>동굴같은</t>
  </si>
  <si>
    <t>동굴같은</t>
    <phoneticPr fontId="1" type="noConversion"/>
  </si>
  <si>
    <t>심연같은</t>
  </si>
  <si>
    <t>심연같은</t>
    <phoneticPr fontId="1" type="noConversion"/>
  </si>
  <si>
    <t>무유</t>
  </si>
  <si>
    <t>무유</t>
    <phoneticPr fontId="1" type="noConversion"/>
  </si>
  <si>
    <t>미유</t>
  </si>
  <si>
    <t>미유</t>
    <phoneticPr fontId="1" type="noConversion"/>
  </si>
  <si>
    <t>빈유</t>
  </si>
  <si>
    <t>빈유</t>
    <phoneticPr fontId="1" type="noConversion"/>
  </si>
  <si>
    <t>평유</t>
  </si>
  <si>
    <t>평유</t>
    <phoneticPr fontId="1" type="noConversion"/>
  </si>
  <si>
    <t>거유</t>
  </si>
  <si>
    <t>거유</t>
    <phoneticPr fontId="1" type="noConversion"/>
  </si>
  <si>
    <t>풍유</t>
  </si>
  <si>
    <t>풍유</t>
    <phoneticPr fontId="1" type="noConversion"/>
  </si>
  <si>
    <t>폭유</t>
  </si>
  <si>
    <t>폭유</t>
    <phoneticPr fontId="1" type="noConversion"/>
  </si>
  <si>
    <t>초거유</t>
  </si>
  <si>
    <t>초거유</t>
    <phoneticPr fontId="1" type="noConversion"/>
  </si>
  <si>
    <t>초폭유</t>
  </si>
  <si>
    <t>초폭유</t>
    <phoneticPr fontId="1" type="noConversion"/>
  </si>
  <si>
    <t>초초폭유</t>
  </si>
  <si>
    <t>초초폭유</t>
    <phoneticPr fontId="1" type="noConversion"/>
  </si>
  <si>
    <t>초초초폭유</t>
  </si>
  <si>
    <t>초초초폭유</t>
    <phoneticPr fontId="1" type="noConversion"/>
  </si>
  <si>
    <t>Translation</t>
    <phoneticPr fontId="1" type="noConversion"/>
  </si>
  <si>
    <t>BovineVagina.stages.0.label</t>
  </si>
  <si>
    <t>BovineVagina.stages.1.label</t>
  </si>
  <si>
    <t>BovineVagina.stages.2.label</t>
  </si>
  <si>
    <t>BovineVagina.stages.3.label</t>
  </si>
  <si>
    <t>BovineVagina.stages.4.label</t>
  </si>
  <si>
    <t>BovineVagina.stages.5.label</t>
  </si>
  <si>
    <t>DogAnus.stages.0.label</t>
  </si>
  <si>
    <t>DogAnus.stages.1.label</t>
  </si>
  <si>
    <t>DogAnus.stages.2.label</t>
  </si>
  <si>
    <t>DogAnus.stages.3.label</t>
  </si>
  <si>
    <t>DogAnus.stages.4.label</t>
  </si>
  <si>
    <t>DogAnus.stages.5.label</t>
  </si>
  <si>
    <t>DinoPenis.stages.0.label</t>
  </si>
  <si>
    <t>DinoPenis.stages.1.label</t>
  </si>
  <si>
    <t>DinoPenis.stages.2.label</t>
  </si>
  <si>
    <t>DinoPenis.stages.3.label</t>
  </si>
  <si>
    <t>DinoPenis.stages.4.label</t>
  </si>
  <si>
    <t>DinoPenis.stages.5.label</t>
  </si>
  <si>
    <t>ElephantPenis.stages.0.label</t>
  </si>
  <si>
    <t>ElephantPenis.stages.1.label</t>
  </si>
  <si>
    <t>ElephantPenis.stages.2.label</t>
  </si>
  <si>
    <t>ElephantPenis.stages.3.label</t>
  </si>
  <si>
    <t>ElephantPenis.stages.4.label</t>
  </si>
  <si>
    <t>ElephantPenis.stages.5.label</t>
  </si>
  <si>
    <t>ElephantVagina.stages.0.label</t>
  </si>
  <si>
    <t>ElephantVagina.stages.1.label</t>
  </si>
  <si>
    <t>ElephantVagina.stages.2.label</t>
  </si>
  <si>
    <t>ElephantVagina.stages.3.label</t>
  </si>
  <si>
    <t>ElephantVagina.stages.4.label</t>
  </si>
  <si>
    <t>ElephantVagina.stages.5.label</t>
  </si>
  <si>
    <t>FelineAnus.stages.0.label</t>
  </si>
  <si>
    <t>FelineAnus.stages.1.label</t>
  </si>
  <si>
    <t>FelineAnus.stages.2.label</t>
  </si>
  <si>
    <t>FelineAnus.stages.3.label</t>
  </si>
  <si>
    <t>FelineAnus.stages.4.label</t>
  </si>
  <si>
    <t>FelineAnus.stages.5.label</t>
  </si>
  <si>
    <t>MonkeyPenis.stages.0.label</t>
  </si>
  <si>
    <t>MonkeyPenis.stages.1.label</t>
  </si>
  <si>
    <t>MonkeyPenis.stages.2.label</t>
  </si>
  <si>
    <t>MonkeyPenis.stages.3.label</t>
  </si>
  <si>
    <t>MonkeyPenis.stages.4.label</t>
  </si>
  <si>
    <t>MonkeyPenis.stages.5.label</t>
  </si>
  <si>
    <t>PigPenis.stages.0.label</t>
  </si>
  <si>
    <t>PigPenis.stages.1.label</t>
  </si>
  <si>
    <t>PigPenis.stages.2.label</t>
  </si>
  <si>
    <t>PigPenis.stages.3.label</t>
  </si>
  <si>
    <t>PigPenis.stages.4.label</t>
  </si>
  <si>
    <t>PigPenis.stages.5.label</t>
  </si>
  <si>
    <t>PigVagina.stages.0.label</t>
  </si>
  <si>
    <t>PigVagina.stages.1.label</t>
  </si>
  <si>
    <t>PigVagina.stages.2.label</t>
  </si>
  <si>
    <t>PigVagina.stages.3.label</t>
  </si>
  <si>
    <t>PigVagina.stages.4.label</t>
  </si>
  <si>
    <t>PigVagina.stages.5.label</t>
  </si>
  <si>
    <t>MammalPenis.stages.0.label</t>
  </si>
  <si>
    <t>MammalPenis.stages.1.label</t>
  </si>
  <si>
    <t>MammalPenis.stages.2.label</t>
  </si>
  <si>
    <t>MammalPenis.stages.3.label</t>
  </si>
  <si>
    <t>MammalPenis.stages.4.label</t>
  </si>
  <si>
    <t>MammalPenis.stages.5.label</t>
  </si>
  <si>
    <t>MammalVagina.stages.0.label</t>
  </si>
  <si>
    <t>MammalVagina.stages.1.label</t>
  </si>
  <si>
    <t>MammalVagina.stages.2.label</t>
  </si>
  <si>
    <t>MammalVagina.stages.3.label</t>
  </si>
  <si>
    <t>MammalVagina.stages.4.label</t>
  </si>
  <si>
    <t>MammalVagina.stages.5.label</t>
  </si>
  <si>
    <t>MammalAnus.stages.0.label</t>
  </si>
  <si>
    <t>MammalAnus.stages.1.label</t>
  </si>
  <si>
    <t>MammalAnus.stages.2.label</t>
  </si>
  <si>
    <t>MammalAnus.stages.3.label</t>
  </si>
  <si>
    <t>MammalAnus.stages.4.label</t>
  </si>
  <si>
    <t>MammalAnus.stages.5.label</t>
  </si>
  <si>
    <t>CervineAnus.stages.0.label</t>
  </si>
  <si>
    <t>CervineAnus.stages.1.label</t>
  </si>
  <si>
    <t>CervineAnus.stages.2.label</t>
  </si>
  <si>
    <t>CervineAnus.stages.3.label</t>
  </si>
  <si>
    <t>CervineAnus.stages.4.label</t>
  </si>
  <si>
    <t>CervineAnus.stages.5.label</t>
  </si>
  <si>
    <t>HorseAnus.stages.0.label</t>
  </si>
  <si>
    <t>HorseAnus.stages.1.label</t>
  </si>
  <si>
    <t>HorseAnus.stages.2.label</t>
  </si>
  <si>
    <t>HorseAnus.stages.3.label</t>
  </si>
  <si>
    <t>HorseAnus.stages.4.label</t>
  </si>
  <si>
    <t>HorseAnus.stages.5.label</t>
  </si>
  <si>
    <t>HyenaVagina.stages.0.label</t>
  </si>
  <si>
    <t>HyenaVagina.stages.1.label</t>
  </si>
  <si>
    <t>HyenaVagina.stages.2.label</t>
  </si>
  <si>
    <t>HyenaVagina.stages.3.label</t>
  </si>
  <si>
    <t>HyenaVagina.stages.4.label</t>
  </si>
  <si>
    <t>HyenaVagina.stages.5.label</t>
  </si>
  <si>
    <t>MarinePenis.stages.0.label</t>
  </si>
  <si>
    <t>MarinePenis.stages.1.label</t>
  </si>
  <si>
    <t>MarinePenis.stages.2.label</t>
  </si>
  <si>
    <t>MarinePenis.stages.3.label</t>
  </si>
  <si>
    <t>MarinePenis.stages.4.label</t>
  </si>
  <si>
    <t>MarinePenis.stages.5.label</t>
  </si>
  <si>
    <t>MarineVagina.stages.0.label</t>
  </si>
  <si>
    <t>MarineVagina.stages.1.label</t>
  </si>
  <si>
    <t>MarineVagina.stages.2.label</t>
  </si>
  <si>
    <t>MarineVagina.stages.3.label</t>
  </si>
  <si>
    <t>MarineVagina.stages.4.label</t>
  </si>
  <si>
    <t>MarineVagina.stages.5.label</t>
  </si>
  <si>
    <t>CactoidPenis.stages.0.label</t>
  </si>
  <si>
    <t>CactoidPenis.stages.1.label</t>
  </si>
  <si>
    <t>CactoidPenis.stages.2.label</t>
  </si>
  <si>
    <t>CactoidPenis.stages.3.label</t>
  </si>
  <si>
    <t>CactoidPenis.stages.4.label</t>
  </si>
  <si>
    <t>CactoidPenis.stages.5.label</t>
  </si>
  <si>
    <t>CactoidVagina.stages.0.label</t>
  </si>
  <si>
    <t>CactoidVagina.stages.1.label</t>
  </si>
  <si>
    <t>CactoidVagina.stages.2.label</t>
  </si>
  <si>
    <t>CactoidVagina.stages.3.label</t>
  </si>
  <si>
    <t>CactoidVagina.stages.4.label</t>
  </si>
  <si>
    <t>CactoidVagina.stages.5.label</t>
  </si>
  <si>
    <t>CactoidAnus.stages.0.label</t>
  </si>
  <si>
    <t>CactoidAnus.stages.1.label</t>
  </si>
  <si>
    <t>CactoidAnus.stages.2.label</t>
  </si>
  <si>
    <t>CactoidAnus.stages.3.label</t>
  </si>
  <si>
    <t>CactoidAnus.stages.4.label</t>
  </si>
  <si>
    <t>CactoidAnus.stages.5.label</t>
  </si>
  <si>
    <t>TurtlePenis.stages.0.label</t>
  </si>
  <si>
    <t>TurtlePenis.stages.1.label</t>
  </si>
  <si>
    <t>TurtlePenis.stages.2.label</t>
  </si>
  <si>
    <t>TurtlePenis.stages.3.label</t>
  </si>
  <si>
    <t>TurtlePenis.stages.4.label</t>
  </si>
  <si>
    <t>TurtlePenis.stages.5.label</t>
  </si>
  <si>
    <t>AedeagusPenis.stages.0.label</t>
  </si>
  <si>
    <t>AedeagusPenis.stages.1.label</t>
  </si>
  <si>
    <t>AedeagusPenis.stages.2.label</t>
  </si>
  <si>
    <t>AedeagusPenis.stages.3.label</t>
  </si>
  <si>
    <t>AedeagusPenis.stages.4.label</t>
  </si>
  <si>
    <t>AedeagusPenis.stages.5.label</t>
  </si>
  <si>
    <t>OviporeVagina.stages.0.label</t>
  </si>
  <si>
    <t>OviporeVagina.stages.1.label</t>
  </si>
  <si>
    <t>OviporeVagina.stages.2.label</t>
  </si>
  <si>
    <t>OviporeVagina.stages.3.label</t>
  </si>
  <si>
    <t>OviporeVagina.stages.4.label</t>
  </si>
  <si>
    <t>OviporeVagina.stages.5.label</t>
  </si>
  <si>
    <t>AntherPenis.stages.0.label</t>
  </si>
  <si>
    <t>AntherPenis.stages.1.label</t>
  </si>
  <si>
    <t>AntherPenis.stages.2.label</t>
  </si>
  <si>
    <t>AntherPenis.stages.3.label</t>
  </si>
  <si>
    <t>AntherPenis.stages.4.label</t>
  </si>
  <si>
    <t>AntherPenis.stages.5.label</t>
  </si>
  <si>
    <t>PistilVagina.stages.0.label</t>
  </si>
  <si>
    <t>PistilVagina.stages.1.label</t>
  </si>
  <si>
    <t>PistilVagina.stages.2.label</t>
  </si>
  <si>
    <t>PistilVagina.stages.3.label</t>
  </si>
  <si>
    <t>PistilVagina.stages.4.label</t>
  </si>
  <si>
    <t>PistilVagina.stages.5.label</t>
  </si>
  <si>
    <t>TentaclePenis.stages.0.label</t>
  </si>
  <si>
    <t>TentaclePenis.stages.1.label</t>
  </si>
  <si>
    <t>TentaclePenis.stages.2.label</t>
  </si>
  <si>
    <t>TentaclePenis.stages.3.label</t>
  </si>
  <si>
    <t>TentaclePenis.stages.4.label</t>
  </si>
  <si>
    <t>TentaclePenis.stages.5.label</t>
  </si>
  <si>
    <t>VinePenis.stages.0.label</t>
  </si>
  <si>
    <t>VinePenis.stages.1.label</t>
  </si>
  <si>
    <t>VinePenis.stages.2.label</t>
  </si>
  <si>
    <t>VinePenis.stages.3.label</t>
  </si>
  <si>
    <t>VinePenis.stages.4.label</t>
  </si>
  <si>
    <t>VinePenis.stages.5.label</t>
  </si>
  <si>
    <t>MammalBreasts.stages.0.label</t>
  </si>
  <si>
    <t>MammalBreasts.stages.1.label</t>
  </si>
  <si>
    <t>MammalBreasts.stages.2.label</t>
  </si>
  <si>
    <t>MammalBreasts.stages.3.label</t>
  </si>
  <si>
    <t>MammalBreasts.stages.4.label</t>
  </si>
  <si>
    <t>MammalBreasts.stages.5.label</t>
  </si>
  <si>
    <t>MammalBreasts.stages.6.label</t>
  </si>
  <si>
    <t>MammalBreasts.stages.7.label</t>
  </si>
  <si>
    <t>MammalBreasts.stages.8.label</t>
  </si>
  <si>
    <t>MammalBreasts.stages.9.label</t>
  </si>
  <si>
    <t>MammalBreasts.stages.10.label</t>
  </si>
  <si>
    <t>CatBreasts.stages.0.label</t>
  </si>
  <si>
    <t>CatBreasts.stages.1.label</t>
  </si>
  <si>
    <t>CatBreasts.stages.2.label</t>
  </si>
  <si>
    <t>CatBreasts.stages.3.label</t>
  </si>
  <si>
    <t>CatBreasts.stages.4.label</t>
  </si>
  <si>
    <t>CatBreasts.stages.5.label</t>
  </si>
  <si>
    <t>CatBreasts.stages.6.label</t>
  </si>
  <si>
    <t>CatBreasts.stages.7.label</t>
  </si>
  <si>
    <t>CatBreasts.stages.8.label</t>
  </si>
  <si>
    <t>CatBreasts.stages.9.label</t>
  </si>
  <si>
    <t>CatBreasts.stages.10.label</t>
  </si>
  <si>
    <t>GhostBreasts.stages.0.label</t>
  </si>
  <si>
    <t>GhostBreasts.stages.1.label</t>
  </si>
  <si>
    <t>GhostBreasts.stages.2.label</t>
  </si>
  <si>
    <t>GhostBreasts.stages.3.label</t>
  </si>
  <si>
    <t>GhostBreasts.stages.4.label</t>
  </si>
  <si>
    <t>GhostBreasts.stages.5.label</t>
  </si>
  <si>
    <t>GhostBreasts.stages.6.label</t>
  </si>
  <si>
    <t>GhostBreasts.stages.7.label</t>
  </si>
  <si>
    <t>GhostBreasts.stages.8.label</t>
  </si>
  <si>
    <t>GhostBreasts.stages.9.label</t>
  </si>
  <si>
    <t>GhostBreasts.stages.10.label</t>
  </si>
  <si>
    <t>CactoidBreasts.stages.0.label</t>
  </si>
  <si>
    <t>CactoidBreasts.stages.1.label</t>
  </si>
  <si>
    <t>CactoidBreasts.stages.2.label</t>
  </si>
  <si>
    <t>CactoidBreasts.stages.3.label</t>
  </si>
  <si>
    <t>CactoidBreasts.stages.4.label</t>
  </si>
  <si>
    <t>CactoidBreasts.stages.5.label</t>
  </si>
  <si>
    <t>CactoidBreasts.stages.6.label</t>
  </si>
  <si>
    <t>CactoidBreasts.stages.7.label</t>
  </si>
  <si>
    <t>CactoidBreasts.stages.8.label</t>
  </si>
  <si>
    <t>CactoidBreasts.stages.9.label</t>
  </si>
  <si>
    <t>CactoidBreasts.stages.10.label</t>
  </si>
  <si>
    <t>GhoulBreasts.stages.0.label</t>
  </si>
  <si>
    <t>GhoulBreasts.stages.1.label</t>
  </si>
  <si>
    <t>GhoulBreasts.stages.2.label</t>
  </si>
  <si>
    <t>GhoulBreasts.stages.3.label</t>
  </si>
  <si>
    <t>GhoulBreasts.stages.4.label</t>
  </si>
  <si>
    <t>GhoulBreasts.stages.5.label</t>
  </si>
  <si>
    <t>GhoulBreasts.stages.6.label</t>
  </si>
  <si>
    <t>GhoulBreasts.stages.7.label</t>
  </si>
  <si>
    <t>GhoulBreasts.stages.8.label</t>
  </si>
  <si>
    <t>GhoulBreasts.stages.9.label</t>
  </si>
  <si>
    <t>GhoulBreasts.stages.10.label</t>
  </si>
  <si>
    <t>NecroBreasts.stages.0.label</t>
  </si>
  <si>
    <t>NecroBreasts.stages.1.label</t>
  </si>
  <si>
    <t>NecroBreasts.stages.2.label</t>
  </si>
  <si>
    <t>NecroBreasts.stages.3.label</t>
  </si>
  <si>
    <t>NecroBreasts.stages.4.label</t>
  </si>
  <si>
    <t>NecroBreasts.stages.5.label</t>
  </si>
  <si>
    <t>NecroBreasts.stages.6.label</t>
  </si>
  <si>
    <t>NecroBreasts.stages.7.label</t>
  </si>
  <si>
    <t>NecroBreasts.stages.8.label</t>
  </si>
  <si>
    <t>NecroBreasts.stages.9.label</t>
  </si>
  <si>
    <t>NecroBreasts.stages.10.label</t>
  </si>
  <si>
    <t>OrcBreasts.stages.0.label</t>
  </si>
  <si>
    <t>OrcBreasts.stages.1.label</t>
  </si>
  <si>
    <t>OrcBreasts.stages.2.label</t>
  </si>
  <si>
    <t>OrcBreasts.stages.3.label</t>
  </si>
  <si>
    <t>OrcBreasts.stages.4.label</t>
  </si>
  <si>
    <t>OrcBreasts.stages.5.label</t>
  </si>
  <si>
    <t>OrcBreasts.stages.6.label</t>
  </si>
  <si>
    <t>OrcBreasts.stages.7.label</t>
  </si>
  <si>
    <t>OrcBreasts.stages.8.label</t>
  </si>
  <si>
    <t>OrcBreasts.stages.9.label</t>
  </si>
  <si>
    <t>OrcBreasts.stages.10.label</t>
  </si>
  <si>
    <t>ScaleBreasts.stages.0.label</t>
  </si>
  <si>
    <t>ScaleBreasts.stages.1.label</t>
  </si>
  <si>
    <t>ScaleBreasts.stages.2.label</t>
  </si>
  <si>
    <t>ScaleBreasts.stages.3.label</t>
  </si>
  <si>
    <t>ScaleBreasts.stages.4.label</t>
  </si>
  <si>
    <t>ScaleBreasts.stages.5.label</t>
  </si>
  <si>
    <t>ScaleBreasts.stages.6.label</t>
  </si>
  <si>
    <t>ScaleBreasts.stages.7.label</t>
  </si>
  <si>
    <t>ScaleBreasts.stages.8.label</t>
  </si>
  <si>
    <t>ScaleBreasts.stages.9.label</t>
  </si>
  <si>
    <t>ScaleBreasts.stages.10.label</t>
  </si>
  <si>
    <t>TreeBreasts.stages.0.label</t>
  </si>
  <si>
    <t>TreeBreasts.stages.1.label</t>
  </si>
  <si>
    <t>TreeBreasts.stages.2.label</t>
  </si>
  <si>
    <t>TreeBreasts.stages.3.label</t>
  </si>
  <si>
    <t>TreeBreasts.stages.4.label</t>
  </si>
  <si>
    <t>TreeBreasts.stages.5.label</t>
  </si>
  <si>
    <t>TreeBreasts.stages.6.label</t>
  </si>
  <si>
    <t>TreeBreasts.stages.7.label</t>
  </si>
  <si>
    <t>TreeBreasts.stages.8.label</t>
  </si>
  <si>
    <t>TreeBreasts.stages.9.label</t>
  </si>
  <si>
    <t>TreeBreasts.stages.10.label</t>
  </si>
  <si>
    <t>NecroPenis.stages.0.label</t>
  </si>
  <si>
    <t>NecroPenis.stages.1.label</t>
  </si>
  <si>
    <t>NecroPenis.stages.2.label</t>
  </si>
  <si>
    <t>NecroPenis.stages.3.label</t>
  </si>
  <si>
    <t>NecroPenis.stages.4.label</t>
  </si>
  <si>
    <t>NecroPenis.stages.5.label</t>
  </si>
  <si>
    <t>NecroVagina.stages.0.label</t>
  </si>
  <si>
    <t>NecroVagina.stages.1.label</t>
  </si>
  <si>
    <t>NecroVagina.stages.2.label</t>
  </si>
  <si>
    <t>NecroVagina.stages.3.label</t>
  </si>
  <si>
    <t>NecroVagina.stages.4.label</t>
  </si>
  <si>
    <t>NecroVagina.stages.5.label</t>
  </si>
  <si>
    <t>NecroAnus.stages.0.label</t>
  </si>
  <si>
    <t>NecroAnus.stages.1.label</t>
  </si>
  <si>
    <t>NecroAnus.stages.2.label</t>
  </si>
  <si>
    <t>NecroAnus.stages.3.label</t>
  </si>
  <si>
    <t>NecroAnus.stages.4.label</t>
  </si>
  <si>
    <t>NecroAnus.stages.5.label</t>
  </si>
  <si>
    <t>ElfPenis.stages.0.label</t>
  </si>
  <si>
    <t>ElfPenis.stages.1.label</t>
  </si>
  <si>
    <t>ElfPenis.stages.2.label</t>
  </si>
  <si>
    <t>ElfPenis.stages.3.label</t>
  </si>
  <si>
    <t>ElfPenis.stages.4.label</t>
  </si>
  <si>
    <t>ElfPenis.stages.5.label</t>
  </si>
  <si>
    <t>ElfVagina.stages.0.label</t>
  </si>
  <si>
    <t>ElfVagina.stages.1.label</t>
  </si>
  <si>
    <t>ElfVagina.stages.2.label</t>
  </si>
  <si>
    <t>ElfVagina.stages.3.label</t>
  </si>
  <si>
    <t>ElfVagina.stages.4.label</t>
  </si>
  <si>
    <t>ElfVagina.stages.5.label</t>
  </si>
  <si>
    <t>ElfAnus.stages.0.label</t>
  </si>
  <si>
    <t>ElfAnus.stages.1.label</t>
  </si>
  <si>
    <t>ElfAnus.stages.2.label</t>
  </si>
  <si>
    <t>ElfAnus.stages.3.label</t>
  </si>
  <si>
    <t>ElfAnus.stages.4.label</t>
  </si>
  <si>
    <t>ElfAnus.stages.5.label</t>
  </si>
  <si>
    <t>GolemPenis.stages.0.label</t>
  </si>
  <si>
    <t>GolemPenis.stages.1.label</t>
  </si>
  <si>
    <t>GolemPenis.stages.2.label</t>
  </si>
  <si>
    <t>GolemPenis.stages.3.label</t>
  </si>
  <si>
    <t>GolemPenis.stages.4.label</t>
  </si>
  <si>
    <t>GolemPenis.stages.5.label</t>
  </si>
  <si>
    <t>GhoulPenis.stages.0.label</t>
  </si>
  <si>
    <t>GhoulPenis.stages.1.label</t>
  </si>
  <si>
    <t>GhoulPenis.stages.2.label</t>
  </si>
  <si>
    <t>GhoulPenis.stages.3.label</t>
  </si>
  <si>
    <t>GhoulPenis.stages.4.label</t>
  </si>
  <si>
    <t>GhoulPenis.stages.5.label</t>
  </si>
  <si>
    <t>GhoulVagina.stages.0.label</t>
  </si>
  <si>
    <t>GhoulVagina.stages.1.label</t>
  </si>
  <si>
    <t>GhoulVagina.stages.2.label</t>
  </si>
  <si>
    <t>GhoulVagina.stages.3.label</t>
  </si>
  <si>
    <t>GhoulVagina.stages.4.label</t>
  </si>
  <si>
    <t>GhoulVagina.stages.5.label</t>
  </si>
  <si>
    <t>GhoulAnus.stages.0.label</t>
  </si>
  <si>
    <t>GhoulAnus.stages.1.label</t>
  </si>
  <si>
    <t>GhoulAnus.stages.2.label</t>
  </si>
  <si>
    <t>GhoulAnus.stages.3.label</t>
  </si>
  <si>
    <t>GhoulAnus.stages.4.label</t>
  </si>
  <si>
    <t>GhoulAnus.stages.5.label</t>
  </si>
  <si>
    <t>OrcPenis.stages.0.label</t>
  </si>
  <si>
    <t>OrcPenis.stages.1.label</t>
  </si>
  <si>
    <t>OrcPenis.stages.2.label</t>
  </si>
  <si>
    <t>OrcPenis.stages.3.label</t>
  </si>
  <si>
    <t>OrcPenis.stages.4.label</t>
  </si>
  <si>
    <t>OrcPenis.stages.5.label</t>
  </si>
  <si>
    <t>OrcVagina.stages.0.label</t>
  </si>
  <si>
    <t>OrcVagina.stages.1.label</t>
  </si>
  <si>
    <t>OrcVagina.stages.2.label</t>
  </si>
  <si>
    <t>OrcVagina.stages.3.label</t>
  </si>
  <si>
    <t>OrcVagina.stages.4.label</t>
  </si>
  <si>
    <t>OrcVagina.stages.5.label</t>
  </si>
  <si>
    <t>OrcAnus.stages.0.label</t>
  </si>
  <si>
    <t>OrcAnus.stages.1.label</t>
  </si>
  <si>
    <t>OrcAnus.stages.2.label</t>
  </si>
  <si>
    <t>OrcAnus.stages.3.label</t>
  </si>
  <si>
    <t>OrcAnus.stages.4.label</t>
  </si>
  <si>
    <t>OrcAnus.stages.5.label</t>
  </si>
  <si>
    <t>TreePenis.stages.0.label</t>
  </si>
  <si>
    <t>TreePenis.stages.1.label</t>
  </si>
  <si>
    <t>TreePenis.stages.2.label</t>
  </si>
  <si>
    <t>TreePenis.stages.3.label</t>
  </si>
  <si>
    <t>TreePenis.stages.4.label</t>
  </si>
  <si>
    <t>TreePenis.stages.5.label</t>
  </si>
  <si>
    <t>TreeVagina.stages.0.label</t>
  </si>
  <si>
    <t>TreeVagina.stages.1.label</t>
  </si>
  <si>
    <t>TreeVagina.stages.2.label</t>
  </si>
  <si>
    <t>TreeVagina.stages.3.label</t>
  </si>
  <si>
    <t>TreeVagina.stages.4.label</t>
  </si>
  <si>
    <t>TreeVagina.stages.5.label</t>
  </si>
  <si>
    <t>TreeAnus.stages.0.label</t>
  </si>
  <si>
    <t>TreeAnus.stages.1.label</t>
  </si>
  <si>
    <t>TreeAnus.stages.2.label</t>
  </si>
  <si>
    <t>TreeAnus.stages.3.label</t>
  </si>
  <si>
    <t>TreeAnus.stages.4.label</t>
  </si>
  <si>
    <t>TreeAnus.stages.5.label</t>
  </si>
  <si>
    <t>GhostPenis.stages.0.label</t>
  </si>
  <si>
    <t>GhostPenis.stages.1.label</t>
  </si>
  <si>
    <t>GhostPenis.stages.2.label</t>
  </si>
  <si>
    <t>GhostPenis.stages.3.label</t>
  </si>
  <si>
    <t>GhostPenis.stages.4.label</t>
  </si>
  <si>
    <t>GhostPenis.stages.5.label</t>
  </si>
  <si>
    <t>GhostVagina.stages.0.label</t>
  </si>
  <si>
    <t>GhostVagina.stages.1.label</t>
  </si>
  <si>
    <t>GhostVagina.stages.2.label</t>
  </si>
  <si>
    <t>GhostVagina.stages.3.label</t>
  </si>
  <si>
    <t>GhostVagina.stages.4.label</t>
  </si>
  <si>
    <t>GhostVagina.stages.5.label</t>
  </si>
  <si>
    <t>GhostAnus.stages.0.label</t>
  </si>
  <si>
    <t>GhostAnus.stages.1.label</t>
  </si>
  <si>
    <t>GhostAnus.stages.2.label</t>
  </si>
  <si>
    <t>GhostAnus.stages.3.label</t>
  </si>
  <si>
    <t>GhostAnus.stages.4.label</t>
  </si>
  <si>
    <t>GhostAnus.stages.5.label</t>
  </si>
  <si>
    <t>DemonTentaclesF.stages.0.label</t>
  </si>
  <si>
    <t>DemonTentaclesF.stages.1.label</t>
  </si>
  <si>
    <t>DemonTentaclesF.stages.2.label</t>
  </si>
  <si>
    <t>DemonTentaclesF.stages.3.label</t>
  </si>
  <si>
    <t>DemonTentaclesF.stages.4.label</t>
  </si>
  <si>
    <t>DemonTentaclesF.stages.5.label</t>
  </si>
  <si>
    <t>곰 자지</t>
  </si>
  <si>
    <t/>
  </si>
  <si>
    <t>소 자지</t>
  </si>
  <si>
    <t>소 보지</t>
  </si>
  <si>
    <t>개 항문</t>
  </si>
  <si>
    <t>공룡 자지</t>
  </si>
  <si>
    <t>코끼리 자지</t>
  </si>
  <si>
    <t>코끼리 보지</t>
  </si>
  <si>
    <t>고양이 항문</t>
  </si>
  <si>
    <t>원숭이 자지</t>
  </si>
  <si>
    <t>돼지 자지</t>
  </si>
  <si>
    <t>돼지 보지</t>
  </si>
  <si>
    <t>포유류 자지</t>
  </si>
  <si>
    <t>포유류 보지</t>
  </si>
  <si>
    <t>포유류 항문</t>
  </si>
  <si>
    <t>사슴 항문</t>
  </si>
  <si>
    <t>말 항문</t>
  </si>
  <si>
    <t>하이에나 자지</t>
  </si>
  <si>
    <t>바다짐승 자지</t>
  </si>
  <si>
    <t>바다짐승 보지</t>
  </si>
  <si>
    <t>선인장 자지</t>
  </si>
  <si>
    <t>선인장 보지</t>
  </si>
  <si>
    <t>선인장 항문</t>
  </si>
  <si>
    <t>거북이 자지</t>
  </si>
  <si>
    <t>꽃밥</t>
  </si>
  <si>
    <t>암술</t>
  </si>
  <si>
    <t>촉수</t>
  </si>
  <si>
    <t>덩굴</t>
  </si>
  <si>
    <t>포유류 가슴</t>
  </si>
  <si>
    <t>고양이 가슴</t>
  </si>
  <si>
    <t>선인장 가슴</t>
  </si>
  <si>
    <t>오크 가슴</t>
  </si>
  <si>
    <t>엘프 자지</t>
  </si>
  <si>
    <t>엘프 보지</t>
  </si>
  <si>
    <t>엘프 항문</t>
  </si>
  <si>
    <t>골렘 자지</t>
  </si>
  <si>
    <t>구울 자지</t>
  </si>
  <si>
    <t>구울 보지</t>
  </si>
  <si>
    <t>구울 항문</t>
  </si>
  <si>
    <t>오크 자지</t>
  </si>
  <si>
    <t>오크 보지</t>
  </si>
  <si>
    <t>오크 항문</t>
  </si>
  <si>
    <t>KO</t>
    <phoneticPr fontId="1" type="noConversion"/>
  </si>
  <si>
    <t>노드 도우미</t>
    <phoneticPr fontId="1" type="noConversion"/>
  </si>
  <si>
    <t>Type</t>
    <phoneticPr fontId="1" type="noConversion"/>
  </si>
  <si>
    <t>rjw.HediffDef_PartBase+BovineVagina.stages.0.label</t>
  </si>
  <si>
    <t>rjw.HediffDef_PartBase+BovineVagina.stages.1.label</t>
  </si>
  <si>
    <t>rjw.HediffDef_PartBase+BovineVagina.stages.2.label</t>
  </si>
  <si>
    <t>rjw.HediffDef_PartBase+BovineVagina.stages.3.label</t>
  </si>
  <si>
    <t>rjw.HediffDef_PartBase+BovineVagina.stages.4.label</t>
  </si>
  <si>
    <t>rjw.HediffDef_PartBase+BovineVagina.stages.5.label</t>
  </si>
  <si>
    <t>rjw.HediffDef_PartBase+DogAnus.stages.0.label</t>
  </si>
  <si>
    <t>rjw.HediffDef_PartBase+DogAnus.stages.1.label</t>
  </si>
  <si>
    <t>rjw.HediffDef_PartBase+DogAnus.stages.2.label</t>
  </si>
  <si>
    <t>rjw.HediffDef_PartBase+DogAnus.stages.3.label</t>
  </si>
  <si>
    <t>rjw.HediffDef_PartBase+DogAnus.stages.4.label</t>
  </si>
  <si>
    <t>rjw.HediffDef_PartBase+DogAnus.stages.5.label</t>
  </si>
  <si>
    <t>rjw.HediffDef_PartBase+DinoPenis.stages.0.label</t>
  </si>
  <si>
    <t>rjw.HediffDef_PartBase+DinoPenis.stages.1.label</t>
  </si>
  <si>
    <t>rjw.HediffDef_PartBase+DinoPenis.stages.2.label</t>
  </si>
  <si>
    <t>rjw.HediffDef_PartBase+DinoPenis.stages.3.label</t>
  </si>
  <si>
    <t>rjw.HediffDef_PartBase+DinoPenis.stages.4.label</t>
  </si>
  <si>
    <t>rjw.HediffDef_PartBase+DinoPenis.stages.5.label</t>
  </si>
  <si>
    <t>rjw.HediffDef_PartBase+ElephantPenis.stages.0.label</t>
  </si>
  <si>
    <t>rjw.HediffDef_PartBase+ElephantPenis.stages.1.label</t>
  </si>
  <si>
    <t>rjw.HediffDef_PartBase+ElephantPenis.stages.2.label</t>
  </si>
  <si>
    <t>rjw.HediffDef_PartBase+ElephantPenis.stages.3.label</t>
  </si>
  <si>
    <t>rjw.HediffDef_PartBase+ElephantPenis.stages.4.label</t>
  </si>
  <si>
    <t>rjw.HediffDef_PartBase+ElephantPenis.stages.5.label</t>
  </si>
  <si>
    <t>rjw.HediffDef_PartBase+ElephantVagina.stages.0.label</t>
  </si>
  <si>
    <t>rjw.HediffDef_PartBase+ElephantVagina.stages.1.label</t>
  </si>
  <si>
    <t>rjw.HediffDef_PartBase+ElephantVagina.stages.2.label</t>
  </si>
  <si>
    <t>rjw.HediffDef_PartBase+ElephantVagina.stages.3.label</t>
  </si>
  <si>
    <t>rjw.HediffDef_PartBase+ElephantVagina.stages.4.label</t>
  </si>
  <si>
    <t>rjw.HediffDef_PartBase+ElephantVagina.stages.5.label</t>
  </si>
  <si>
    <t>rjw.HediffDef_PartBase+FelineAnus.stages.0.label</t>
  </si>
  <si>
    <t>rjw.HediffDef_PartBase+FelineAnus.stages.1.label</t>
  </si>
  <si>
    <t>rjw.HediffDef_PartBase+FelineAnus.stages.2.label</t>
  </si>
  <si>
    <t>rjw.HediffDef_PartBase+FelineAnus.stages.3.label</t>
  </si>
  <si>
    <t>rjw.HediffDef_PartBase+FelineAnus.stages.4.label</t>
  </si>
  <si>
    <t>rjw.HediffDef_PartBase+FelineAnus.stages.5.label</t>
  </si>
  <si>
    <t>rjw.HediffDef_PartBase+MonkeyPenis.stages.0.label</t>
  </si>
  <si>
    <t>rjw.HediffDef_PartBase+MonkeyPenis.stages.1.label</t>
  </si>
  <si>
    <t>rjw.HediffDef_PartBase+MonkeyPenis.stages.2.label</t>
  </si>
  <si>
    <t>rjw.HediffDef_PartBase+MonkeyPenis.stages.3.label</t>
  </si>
  <si>
    <t>rjw.HediffDef_PartBase+MonkeyPenis.stages.4.label</t>
  </si>
  <si>
    <t>rjw.HediffDef_PartBase+MonkeyPenis.stages.5.label</t>
  </si>
  <si>
    <t>rjw.HediffDef_PartBase+PigPenis.stages.0.label</t>
  </si>
  <si>
    <t>rjw.HediffDef_PartBase+PigPenis.stages.1.label</t>
  </si>
  <si>
    <t>rjw.HediffDef_PartBase+PigPenis.stages.2.label</t>
  </si>
  <si>
    <t>rjw.HediffDef_PartBase+PigPenis.stages.3.label</t>
  </si>
  <si>
    <t>rjw.HediffDef_PartBase+PigPenis.stages.4.label</t>
  </si>
  <si>
    <t>rjw.HediffDef_PartBase+PigPenis.stages.5.label</t>
  </si>
  <si>
    <t>rjw.HediffDef_PartBase+PigVagina.stages.0.label</t>
  </si>
  <si>
    <t>rjw.HediffDef_PartBase+PigVagina.stages.1.label</t>
  </si>
  <si>
    <t>rjw.HediffDef_PartBase+PigVagina.stages.2.label</t>
  </si>
  <si>
    <t>rjw.HediffDef_PartBase+PigVagina.stages.3.label</t>
  </si>
  <si>
    <t>rjw.HediffDef_PartBase+PigVagina.stages.4.label</t>
  </si>
  <si>
    <t>rjw.HediffDef_PartBase+PigVagina.stages.5.label</t>
  </si>
  <si>
    <t>rjw.HediffDef_PartBase+MammalPenis.stages.0.label</t>
  </si>
  <si>
    <t>rjw.HediffDef_PartBase+MammalPenis.stages.1.label</t>
  </si>
  <si>
    <t>rjw.HediffDef_PartBase+MammalPenis.stages.2.label</t>
  </si>
  <si>
    <t>rjw.HediffDef_PartBase+MammalPenis.stages.3.label</t>
  </si>
  <si>
    <t>rjw.HediffDef_PartBase+MammalPenis.stages.4.label</t>
  </si>
  <si>
    <t>rjw.HediffDef_PartBase+MammalPenis.stages.5.label</t>
  </si>
  <si>
    <t>rjw.HediffDef_PartBase+MammalVagina.stages.0.label</t>
  </si>
  <si>
    <t>rjw.HediffDef_PartBase+MammalVagina.stages.1.label</t>
  </si>
  <si>
    <t>rjw.HediffDef_PartBase+MammalVagina.stages.2.label</t>
  </si>
  <si>
    <t>rjw.HediffDef_PartBase+MammalVagina.stages.3.label</t>
  </si>
  <si>
    <t>rjw.HediffDef_PartBase+MammalVagina.stages.4.label</t>
  </si>
  <si>
    <t>rjw.HediffDef_PartBase+MammalVagina.stages.5.label</t>
  </si>
  <si>
    <t>rjw.HediffDef_PartBase+MammalAnus.stages.0.label</t>
  </si>
  <si>
    <t>rjw.HediffDef_PartBase+MammalAnus.stages.1.label</t>
  </si>
  <si>
    <t>rjw.HediffDef_PartBase+MammalAnus.stages.2.label</t>
  </si>
  <si>
    <t>rjw.HediffDef_PartBase+MammalAnus.stages.3.label</t>
  </si>
  <si>
    <t>rjw.HediffDef_PartBase+MammalAnus.stages.4.label</t>
  </si>
  <si>
    <t>rjw.HediffDef_PartBase+MammalAnus.stages.5.label</t>
  </si>
  <si>
    <t>rjw.HediffDef_PartBase+CervineAnus.stages.0.label</t>
  </si>
  <si>
    <t>rjw.HediffDef_PartBase+CervineAnus.stages.1.label</t>
  </si>
  <si>
    <t>rjw.HediffDef_PartBase+CervineAnus.stages.2.label</t>
  </si>
  <si>
    <t>rjw.HediffDef_PartBase+CervineAnus.stages.3.label</t>
  </si>
  <si>
    <t>rjw.HediffDef_PartBase+CervineAnus.stages.4.label</t>
  </si>
  <si>
    <t>rjw.HediffDef_PartBase+CervineAnus.stages.5.label</t>
  </si>
  <si>
    <t>rjw.HediffDef_PartBase+HorseAnus.stages.0.label</t>
  </si>
  <si>
    <t>rjw.HediffDef_PartBase+HorseAnus.stages.1.label</t>
  </si>
  <si>
    <t>rjw.HediffDef_PartBase+HorseAnus.stages.2.label</t>
  </si>
  <si>
    <t>rjw.HediffDef_PartBase+HorseAnus.stages.3.label</t>
  </si>
  <si>
    <t>rjw.HediffDef_PartBase+HorseAnus.stages.4.label</t>
  </si>
  <si>
    <t>rjw.HediffDef_PartBase+HorseAnus.stages.5.label</t>
  </si>
  <si>
    <t>rjw.HediffDef_PartBase+HyenaVagina.stages.0.label</t>
  </si>
  <si>
    <t>rjw.HediffDef_PartBase+HyenaVagina.stages.1.label</t>
  </si>
  <si>
    <t>rjw.HediffDef_PartBase+HyenaVagina.stages.2.label</t>
  </si>
  <si>
    <t>rjw.HediffDef_PartBase+HyenaVagina.stages.3.label</t>
  </si>
  <si>
    <t>rjw.HediffDef_PartBase+HyenaVagina.stages.4.label</t>
  </si>
  <si>
    <t>rjw.HediffDef_PartBase+HyenaVagina.stages.5.label</t>
  </si>
  <si>
    <t>rjw.HediffDef_PartBase+MarinePenis.stages.0.label</t>
  </si>
  <si>
    <t>rjw.HediffDef_PartBase+MarinePenis.stages.1.label</t>
  </si>
  <si>
    <t>rjw.HediffDef_PartBase+MarinePenis.stages.2.label</t>
  </si>
  <si>
    <t>rjw.HediffDef_PartBase+MarinePenis.stages.3.label</t>
  </si>
  <si>
    <t>rjw.HediffDef_PartBase+MarinePenis.stages.4.label</t>
  </si>
  <si>
    <t>rjw.HediffDef_PartBase+MarinePenis.stages.5.label</t>
  </si>
  <si>
    <t>rjw.HediffDef_PartBase+MarineVagina.stages.0.label</t>
  </si>
  <si>
    <t>rjw.HediffDef_PartBase+MarineVagina.stages.1.label</t>
  </si>
  <si>
    <t>rjw.HediffDef_PartBase+MarineVagina.stages.2.label</t>
  </si>
  <si>
    <t>rjw.HediffDef_PartBase+MarineVagina.stages.3.label</t>
  </si>
  <si>
    <t>rjw.HediffDef_PartBase+MarineVagina.stages.4.label</t>
  </si>
  <si>
    <t>rjw.HediffDef_PartBase+MarineVagina.stages.5.label</t>
  </si>
  <si>
    <t>rjw.HediffDef_PartBase+CactoidPenis.stages.0.label</t>
  </si>
  <si>
    <t>rjw.HediffDef_PartBase+CactoidPenis.stages.1.label</t>
  </si>
  <si>
    <t>rjw.HediffDef_PartBase+CactoidPenis.stages.2.label</t>
  </si>
  <si>
    <t>rjw.HediffDef_PartBase+CactoidPenis.stages.3.label</t>
  </si>
  <si>
    <t>rjw.HediffDef_PartBase+CactoidPenis.stages.4.label</t>
  </si>
  <si>
    <t>rjw.HediffDef_PartBase+CactoidPenis.stages.5.label</t>
  </si>
  <si>
    <t>rjw.HediffDef_PartBase+CactoidVagina.stages.0.label</t>
  </si>
  <si>
    <t>rjw.HediffDef_PartBase+CactoidVagina.stages.1.label</t>
  </si>
  <si>
    <t>rjw.HediffDef_PartBase+CactoidVagina.stages.2.label</t>
  </si>
  <si>
    <t>rjw.HediffDef_PartBase+CactoidVagina.stages.3.label</t>
  </si>
  <si>
    <t>rjw.HediffDef_PartBase+CactoidVagina.stages.4.label</t>
  </si>
  <si>
    <t>rjw.HediffDef_PartBase+CactoidVagina.stages.5.label</t>
  </si>
  <si>
    <t>rjw.HediffDef_PartBase+CactoidAnus.stages.0.label</t>
  </si>
  <si>
    <t>rjw.HediffDef_PartBase+CactoidAnus.stages.1.label</t>
  </si>
  <si>
    <t>rjw.HediffDef_PartBase+CactoidAnus.stages.2.label</t>
  </si>
  <si>
    <t>rjw.HediffDef_PartBase+CactoidAnus.stages.3.label</t>
  </si>
  <si>
    <t>rjw.HediffDef_PartBase+CactoidAnus.stages.4.label</t>
  </si>
  <si>
    <t>rjw.HediffDef_PartBase+CactoidAnus.stages.5.label</t>
  </si>
  <si>
    <t>rjw.HediffDef_PartBase+TurtlePenis.stages.0.label</t>
  </si>
  <si>
    <t>rjw.HediffDef_PartBase+TurtlePenis.stages.1.label</t>
  </si>
  <si>
    <t>rjw.HediffDef_PartBase+TurtlePenis.stages.2.label</t>
  </si>
  <si>
    <t>rjw.HediffDef_PartBase+TurtlePenis.stages.3.label</t>
  </si>
  <si>
    <t>rjw.HediffDef_PartBase+TurtlePenis.stages.4.label</t>
  </si>
  <si>
    <t>rjw.HediffDef_PartBase+TurtlePenis.stages.5.label</t>
  </si>
  <si>
    <t>rjw.HediffDef_PartBase+AedeagusPenis.stages.0.label</t>
  </si>
  <si>
    <t>rjw.HediffDef_PartBase+AedeagusPenis.stages.1.label</t>
  </si>
  <si>
    <t>rjw.HediffDef_PartBase+AedeagusPenis.stages.2.label</t>
  </si>
  <si>
    <t>rjw.HediffDef_PartBase+AedeagusPenis.stages.3.label</t>
  </si>
  <si>
    <t>rjw.HediffDef_PartBase+AedeagusPenis.stages.4.label</t>
  </si>
  <si>
    <t>rjw.HediffDef_PartBase+AedeagusPenis.stages.5.label</t>
  </si>
  <si>
    <t>rjw.HediffDef_PartBase+OviporeVagina.stages.0.label</t>
  </si>
  <si>
    <t>rjw.HediffDef_PartBase+OviporeVagina.stages.1.label</t>
  </si>
  <si>
    <t>rjw.HediffDef_PartBase+OviporeVagina.stages.2.label</t>
  </si>
  <si>
    <t>rjw.HediffDef_PartBase+OviporeVagina.stages.3.label</t>
  </si>
  <si>
    <t>rjw.HediffDef_PartBase+OviporeVagina.stages.4.label</t>
  </si>
  <si>
    <t>rjw.HediffDef_PartBase+OviporeVagina.stages.5.label</t>
  </si>
  <si>
    <t>rjw.HediffDef_PartBase+AntherPenis.stages.0.label</t>
  </si>
  <si>
    <t>rjw.HediffDef_PartBase+AntherPenis.stages.1.label</t>
  </si>
  <si>
    <t>rjw.HediffDef_PartBase+AntherPenis.stages.2.label</t>
  </si>
  <si>
    <t>rjw.HediffDef_PartBase+AntherPenis.stages.3.label</t>
  </si>
  <si>
    <t>rjw.HediffDef_PartBase+AntherPenis.stages.4.label</t>
  </si>
  <si>
    <t>rjw.HediffDef_PartBase+AntherPenis.stages.5.label</t>
  </si>
  <si>
    <t>rjw.HediffDef_PartBase+PistilVagina.stages.0.label</t>
  </si>
  <si>
    <t>rjw.HediffDef_PartBase+PistilVagina.stages.1.label</t>
  </si>
  <si>
    <t>rjw.HediffDef_PartBase+PistilVagina.stages.2.label</t>
  </si>
  <si>
    <t>rjw.HediffDef_PartBase+PistilVagina.stages.3.label</t>
  </si>
  <si>
    <t>rjw.HediffDef_PartBase+PistilVagina.stages.4.label</t>
  </si>
  <si>
    <t>rjw.HediffDef_PartBase+PistilVagina.stages.5.label</t>
  </si>
  <si>
    <t>rjw.HediffDef_PartBase+TentaclePenis.stages.0.label</t>
  </si>
  <si>
    <t>rjw.HediffDef_PartBase+TentaclePenis.stages.1.label</t>
  </si>
  <si>
    <t>rjw.HediffDef_PartBase+TentaclePenis.stages.2.label</t>
  </si>
  <si>
    <t>rjw.HediffDef_PartBase+TentaclePenis.stages.3.label</t>
  </si>
  <si>
    <t>rjw.HediffDef_PartBase+TentaclePenis.stages.4.label</t>
  </si>
  <si>
    <t>rjw.HediffDef_PartBase+TentaclePenis.stages.5.label</t>
  </si>
  <si>
    <t>rjw.HediffDef_PartBase+VinePenis.stages.0.label</t>
  </si>
  <si>
    <t>rjw.HediffDef_PartBase+VinePenis.stages.1.label</t>
  </si>
  <si>
    <t>rjw.HediffDef_PartBase+VinePenis.stages.2.label</t>
  </si>
  <si>
    <t>rjw.HediffDef_PartBase+VinePenis.stages.3.label</t>
  </si>
  <si>
    <t>rjw.HediffDef_PartBase+VinePenis.stages.4.label</t>
  </si>
  <si>
    <t>rjw.HediffDef_PartBase+VinePenis.stages.5.label</t>
  </si>
  <si>
    <t>rjw.HediffDef_PartBase+MammalBreasts.stages.0.label</t>
  </si>
  <si>
    <t>rjw.HediffDef_PartBase+MammalBreasts.stages.1.label</t>
  </si>
  <si>
    <t>rjw.HediffDef_PartBase+MammalBreasts.stages.2.label</t>
  </si>
  <si>
    <t>rjw.HediffDef_PartBase+MammalBreasts.stages.3.label</t>
  </si>
  <si>
    <t>rjw.HediffDef_PartBase+MammalBreasts.stages.4.label</t>
  </si>
  <si>
    <t>rjw.HediffDef_PartBase+MammalBreasts.stages.5.label</t>
  </si>
  <si>
    <t>rjw.HediffDef_PartBase+MammalBreasts.stages.6.label</t>
  </si>
  <si>
    <t>rjw.HediffDef_PartBase+MammalBreasts.stages.7.label</t>
  </si>
  <si>
    <t>rjw.HediffDef_PartBase+MammalBreasts.stages.8.label</t>
  </si>
  <si>
    <t>rjw.HediffDef_PartBase+MammalBreasts.stages.9.label</t>
  </si>
  <si>
    <t>rjw.HediffDef_PartBase+MammalBreasts.stages.10.label</t>
  </si>
  <si>
    <t>rjw.HediffDef_PartBase+CatBreasts.stages.0.label</t>
  </si>
  <si>
    <t>rjw.HediffDef_PartBase+CatBreasts.stages.1.label</t>
  </si>
  <si>
    <t>rjw.HediffDef_PartBase+CatBreasts.stages.2.label</t>
  </si>
  <si>
    <t>rjw.HediffDef_PartBase+CatBreasts.stages.3.label</t>
  </si>
  <si>
    <t>rjw.HediffDef_PartBase+CatBreasts.stages.4.label</t>
  </si>
  <si>
    <t>rjw.HediffDef_PartBase+CatBreasts.stages.5.label</t>
  </si>
  <si>
    <t>rjw.HediffDef_PartBase+CatBreasts.stages.6.label</t>
  </si>
  <si>
    <t>rjw.HediffDef_PartBase+CatBreasts.stages.7.label</t>
  </si>
  <si>
    <t>rjw.HediffDef_PartBase+CatBreasts.stages.8.label</t>
  </si>
  <si>
    <t>rjw.HediffDef_PartBase+CatBreasts.stages.9.label</t>
  </si>
  <si>
    <t>rjw.HediffDef_PartBase+CatBreasts.stages.10.label</t>
  </si>
  <si>
    <t>rjw.HediffDef_PartBase+GhostBreasts.stages.0.label</t>
  </si>
  <si>
    <t>rjw.HediffDef_PartBase+GhostBreasts.stages.1.label</t>
  </si>
  <si>
    <t>rjw.HediffDef_PartBase+GhostBreasts.stages.2.label</t>
  </si>
  <si>
    <t>rjw.HediffDef_PartBase+GhostBreasts.stages.3.label</t>
  </si>
  <si>
    <t>rjw.HediffDef_PartBase+GhostBreasts.stages.4.label</t>
  </si>
  <si>
    <t>rjw.HediffDef_PartBase+GhostBreasts.stages.5.label</t>
  </si>
  <si>
    <t>rjw.HediffDef_PartBase+GhostBreasts.stages.6.label</t>
  </si>
  <si>
    <t>rjw.HediffDef_PartBase+GhostBreasts.stages.7.label</t>
  </si>
  <si>
    <t>rjw.HediffDef_PartBase+GhostBreasts.stages.8.label</t>
  </si>
  <si>
    <t>rjw.HediffDef_PartBase+GhostBreasts.stages.9.label</t>
  </si>
  <si>
    <t>rjw.HediffDef_PartBase+GhostBreasts.stages.10.label</t>
  </si>
  <si>
    <t>rjw.HediffDef_PartBase+CactoidBreasts.stages.0.label</t>
  </si>
  <si>
    <t>rjw.HediffDef_PartBase+CactoidBreasts.stages.1.label</t>
  </si>
  <si>
    <t>rjw.HediffDef_PartBase+CactoidBreasts.stages.2.label</t>
  </si>
  <si>
    <t>rjw.HediffDef_PartBase+CactoidBreasts.stages.3.label</t>
  </si>
  <si>
    <t>rjw.HediffDef_PartBase+CactoidBreasts.stages.4.label</t>
  </si>
  <si>
    <t>rjw.HediffDef_PartBase+CactoidBreasts.stages.5.label</t>
  </si>
  <si>
    <t>rjw.HediffDef_PartBase+CactoidBreasts.stages.6.label</t>
  </si>
  <si>
    <t>rjw.HediffDef_PartBase+CactoidBreasts.stages.7.label</t>
  </si>
  <si>
    <t>rjw.HediffDef_PartBase+CactoidBreasts.stages.8.label</t>
  </si>
  <si>
    <t>rjw.HediffDef_PartBase+CactoidBreasts.stages.9.label</t>
  </si>
  <si>
    <t>rjw.HediffDef_PartBase+CactoidBreasts.stages.10.label</t>
  </si>
  <si>
    <t>rjw.HediffDef_PartBase+GhoulBreasts.stages.0.label</t>
  </si>
  <si>
    <t>rjw.HediffDef_PartBase+GhoulBreasts.stages.1.label</t>
  </si>
  <si>
    <t>rjw.HediffDef_PartBase+GhoulBreasts.stages.2.label</t>
  </si>
  <si>
    <t>rjw.HediffDef_PartBase+GhoulBreasts.stages.3.label</t>
  </si>
  <si>
    <t>rjw.HediffDef_PartBase+GhoulBreasts.stages.4.label</t>
  </si>
  <si>
    <t>rjw.HediffDef_PartBase+GhoulBreasts.stages.5.label</t>
  </si>
  <si>
    <t>rjw.HediffDef_PartBase+GhoulBreasts.stages.6.label</t>
  </si>
  <si>
    <t>rjw.HediffDef_PartBase+GhoulBreasts.stages.7.label</t>
  </si>
  <si>
    <t>rjw.HediffDef_PartBase+GhoulBreasts.stages.8.label</t>
  </si>
  <si>
    <t>rjw.HediffDef_PartBase+GhoulBreasts.stages.9.label</t>
  </si>
  <si>
    <t>rjw.HediffDef_PartBase+GhoulBreasts.stages.10.label</t>
  </si>
  <si>
    <t>rjw.HediffDef_PartBase+NecroBreasts.stages.0.label</t>
  </si>
  <si>
    <t>rjw.HediffDef_PartBase+NecroBreasts.stages.1.label</t>
  </si>
  <si>
    <t>rjw.HediffDef_PartBase+NecroBreasts.stages.2.label</t>
  </si>
  <si>
    <t>rjw.HediffDef_PartBase+NecroBreasts.stages.3.label</t>
  </si>
  <si>
    <t>rjw.HediffDef_PartBase+NecroBreasts.stages.4.label</t>
  </si>
  <si>
    <t>rjw.HediffDef_PartBase+NecroBreasts.stages.5.label</t>
  </si>
  <si>
    <t>rjw.HediffDef_PartBase+NecroBreasts.stages.6.label</t>
  </si>
  <si>
    <t>rjw.HediffDef_PartBase+NecroBreasts.stages.7.label</t>
  </si>
  <si>
    <t>rjw.HediffDef_PartBase+NecroBreasts.stages.8.label</t>
  </si>
  <si>
    <t>rjw.HediffDef_PartBase+NecroBreasts.stages.9.label</t>
  </si>
  <si>
    <t>rjw.HediffDef_PartBase+NecroBreasts.stages.10.label</t>
  </si>
  <si>
    <t>rjw.HediffDef_PartBase+OrcBreasts.stages.0.label</t>
  </si>
  <si>
    <t>rjw.HediffDef_PartBase+OrcBreasts.stages.1.label</t>
  </si>
  <si>
    <t>rjw.HediffDef_PartBase+OrcBreasts.stages.2.label</t>
  </si>
  <si>
    <t>rjw.HediffDef_PartBase+OrcBreasts.stages.3.label</t>
  </si>
  <si>
    <t>rjw.HediffDef_PartBase+OrcBreasts.stages.4.label</t>
  </si>
  <si>
    <t>rjw.HediffDef_PartBase+OrcBreasts.stages.5.label</t>
  </si>
  <si>
    <t>rjw.HediffDef_PartBase+OrcBreasts.stages.6.label</t>
  </si>
  <si>
    <t>rjw.HediffDef_PartBase+OrcBreasts.stages.7.label</t>
  </si>
  <si>
    <t>rjw.HediffDef_PartBase+OrcBreasts.stages.8.label</t>
  </si>
  <si>
    <t>rjw.HediffDef_PartBase+OrcBreasts.stages.9.label</t>
  </si>
  <si>
    <t>rjw.HediffDef_PartBase+OrcBreasts.stages.10.label</t>
  </si>
  <si>
    <t>rjw.HediffDef_PartBase+ScaleBreasts.stages.0.label</t>
  </si>
  <si>
    <t>rjw.HediffDef_PartBase+ScaleBreasts.stages.1.label</t>
  </si>
  <si>
    <t>rjw.HediffDef_PartBase+ScaleBreasts.stages.2.label</t>
  </si>
  <si>
    <t>rjw.HediffDef_PartBase+ScaleBreasts.stages.3.label</t>
  </si>
  <si>
    <t>rjw.HediffDef_PartBase+ScaleBreasts.stages.4.label</t>
  </si>
  <si>
    <t>rjw.HediffDef_PartBase+ScaleBreasts.stages.5.label</t>
  </si>
  <si>
    <t>rjw.HediffDef_PartBase+ScaleBreasts.stages.6.label</t>
  </si>
  <si>
    <t>rjw.HediffDef_PartBase+ScaleBreasts.stages.7.label</t>
  </si>
  <si>
    <t>rjw.HediffDef_PartBase+ScaleBreasts.stages.8.label</t>
  </si>
  <si>
    <t>rjw.HediffDef_PartBase+ScaleBreasts.stages.9.label</t>
  </si>
  <si>
    <t>rjw.HediffDef_PartBase+ScaleBreasts.stages.10.label</t>
  </si>
  <si>
    <t>rjw.HediffDef_PartBase+TreeBreasts.stages.0.label</t>
  </si>
  <si>
    <t>rjw.HediffDef_PartBase+TreeBreasts.stages.1.label</t>
  </si>
  <si>
    <t>rjw.HediffDef_PartBase+TreeBreasts.stages.2.label</t>
  </si>
  <si>
    <t>rjw.HediffDef_PartBase+TreeBreasts.stages.3.label</t>
  </si>
  <si>
    <t>rjw.HediffDef_PartBase+TreeBreasts.stages.4.label</t>
  </si>
  <si>
    <t>rjw.HediffDef_PartBase+TreeBreasts.stages.5.label</t>
  </si>
  <si>
    <t>rjw.HediffDef_PartBase+TreeBreasts.stages.6.label</t>
  </si>
  <si>
    <t>rjw.HediffDef_PartBase+TreeBreasts.stages.7.label</t>
  </si>
  <si>
    <t>rjw.HediffDef_PartBase+TreeBreasts.stages.8.label</t>
  </si>
  <si>
    <t>rjw.HediffDef_PartBase+TreeBreasts.stages.9.label</t>
  </si>
  <si>
    <t>rjw.HediffDef_PartBase+TreeBreasts.stages.10.label</t>
  </si>
  <si>
    <t>rjw.HediffDef_PartBase+NecroPenis.stages.0.label</t>
  </si>
  <si>
    <t>rjw.HediffDef_PartBase+NecroPenis.stages.1.label</t>
  </si>
  <si>
    <t>rjw.HediffDef_PartBase+NecroPenis.stages.2.label</t>
  </si>
  <si>
    <t>rjw.HediffDef_PartBase+NecroPenis.stages.3.label</t>
  </si>
  <si>
    <t>rjw.HediffDef_PartBase+NecroPenis.stages.4.label</t>
  </si>
  <si>
    <t>rjw.HediffDef_PartBase+NecroPenis.stages.5.label</t>
  </si>
  <si>
    <t>rjw.HediffDef_PartBase+NecroVagina.stages.0.label</t>
  </si>
  <si>
    <t>rjw.HediffDef_PartBase+NecroVagina.stages.1.label</t>
  </si>
  <si>
    <t>rjw.HediffDef_PartBase+NecroVagina.stages.2.label</t>
  </si>
  <si>
    <t>rjw.HediffDef_PartBase+NecroVagina.stages.3.label</t>
  </si>
  <si>
    <t>rjw.HediffDef_PartBase+NecroVagina.stages.4.label</t>
  </si>
  <si>
    <t>rjw.HediffDef_PartBase+NecroVagina.stages.5.label</t>
  </si>
  <si>
    <t>rjw.HediffDef_PartBase+NecroAnus.stages.0.label</t>
  </si>
  <si>
    <t>rjw.HediffDef_PartBase+NecroAnus.stages.1.label</t>
  </si>
  <si>
    <t>rjw.HediffDef_PartBase+NecroAnus.stages.2.label</t>
  </si>
  <si>
    <t>rjw.HediffDef_PartBase+NecroAnus.stages.3.label</t>
  </si>
  <si>
    <t>rjw.HediffDef_PartBase+NecroAnus.stages.4.label</t>
  </si>
  <si>
    <t>rjw.HediffDef_PartBase+NecroAnus.stages.5.label</t>
  </si>
  <si>
    <t>rjw.HediffDef_PartBase+ElfPenis.stages.0.label</t>
  </si>
  <si>
    <t>rjw.HediffDef_PartBase+ElfPenis.stages.1.label</t>
  </si>
  <si>
    <t>rjw.HediffDef_PartBase+ElfPenis.stages.2.label</t>
  </si>
  <si>
    <t>rjw.HediffDef_PartBase+ElfPenis.stages.3.label</t>
  </si>
  <si>
    <t>rjw.HediffDef_PartBase+ElfPenis.stages.4.label</t>
  </si>
  <si>
    <t>rjw.HediffDef_PartBase+ElfPenis.stages.5.label</t>
  </si>
  <si>
    <t>rjw.HediffDef_PartBase+ElfVagina.stages.0.label</t>
  </si>
  <si>
    <t>rjw.HediffDef_PartBase+ElfVagina.stages.1.label</t>
  </si>
  <si>
    <t>rjw.HediffDef_PartBase+ElfVagina.stages.2.label</t>
  </si>
  <si>
    <t>rjw.HediffDef_PartBase+ElfVagina.stages.3.label</t>
  </si>
  <si>
    <t>rjw.HediffDef_PartBase+ElfVagina.stages.4.label</t>
  </si>
  <si>
    <t>rjw.HediffDef_PartBase+ElfVagina.stages.5.label</t>
  </si>
  <si>
    <t>rjw.HediffDef_PartBase+ElfAnus.stages.0.label</t>
  </si>
  <si>
    <t>rjw.HediffDef_PartBase+ElfAnus.stages.1.label</t>
  </si>
  <si>
    <t>rjw.HediffDef_PartBase+ElfAnus.stages.2.label</t>
  </si>
  <si>
    <t>rjw.HediffDef_PartBase+ElfAnus.stages.3.label</t>
  </si>
  <si>
    <t>rjw.HediffDef_PartBase+ElfAnus.stages.4.label</t>
  </si>
  <si>
    <t>rjw.HediffDef_PartBase+ElfAnus.stages.5.label</t>
  </si>
  <si>
    <t>rjw.HediffDef_PartBase+GolemPenis.stages.0.label</t>
  </si>
  <si>
    <t>rjw.HediffDef_PartBase+GolemPenis.stages.1.label</t>
  </si>
  <si>
    <t>rjw.HediffDef_PartBase+GolemPenis.stages.2.label</t>
  </si>
  <si>
    <t>rjw.HediffDef_PartBase+GolemPenis.stages.3.label</t>
  </si>
  <si>
    <t>rjw.HediffDef_PartBase+GolemPenis.stages.4.label</t>
  </si>
  <si>
    <t>rjw.HediffDef_PartBase+GolemPenis.stages.5.label</t>
  </si>
  <si>
    <t>rjw.HediffDef_PartBase+GhoulPenis.stages.0.label</t>
  </si>
  <si>
    <t>rjw.HediffDef_PartBase+GhoulPenis.stages.1.label</t>
  </si>
  <si>
    <t>rjw.HediffDef_PartBase+GhoulPenis.stages.2.label</t>
  </si>
  <si>
    <t>rjw.HediffDef_PartBase+GhoulPenis.stages.3.label</t>
  </si>
  <si>
    <t>rjw.HediffDef_PartBase+GhoulPenis.stages.4.label</t>
  </si>
  <si>
    <t>rjw.HediffDef_PartBase+GhoulPenis.stages.5.label</t>
  </si>
  <si>
    <t>rjw.HediffDef_PartBase+GhoulVagina.stages.0.label</t>
  </si>
  <si>
    <t>rjw.HediffDef_PartBase+GhoulVagina.stages.1.label</t>
  </si>
  <si>
    <t>rjw.HediffDef_PartBase+GhoulVagina.stages.2.label</t>
  </si>
  <si>
    <t>rjw.HediffDef_PartBase+GhoulVagina.stages.3.label</t>
  </si>
  <si>
    <t>rjw.HediffDef_PartBase+GhoulVagina.stages.4.label</t>
  </si>
  <si>
    <t>rjw.HediffDef_PartBase+GhoulVagina.stages.5.label</t>
  </si>
  <si>
    <t>rjw.HediffDef_PartBase+GhoulAnus.stages.0.label</t>
  </si>
  <si>
    <t>rjw.HediffDef_PartBase+GhoulAnus.stages.1.label</t>
  </si>
  <si>
    <t>rjw.HediffDef_PartBase+GhoulAnus.stages.2.label</t>
  </si>
  <si>
    <t>rjw.HediffDef_PartBase+GhoulAnus.stages.3.label</t>
  </si>
  <si>
    <t>rjw.HediffDef_PartBase+GhoulAnus.stages.4.label</t>
  </si>
  <si>
    <t>rjw.HediffDef_PartBase+GhoulAnus.stages.5.label</t>
  </si>
  <si>
    <t>rjw.HediffDef_PartBase+OrcPenis.stages.0.label</t>
  </si>
  <si>
    <t>rjw.HediffDef_PartBase+OrcPenis.stages.1.label</t>
  </si>
  <si>
    <t>rjw.HediffDef_PartBase+OrcPenis.stages.2.label</t>
  </si>
  <si>
    <t>rjw.HediffDef_PartBase+OrcPenis.stages.3.label</t>
  </si>
  <si>
    <t>rjw.HediffDef_PartBase+OrcPenis.stages.4.label</t>
  </si>
  <si>
    <t>rjw.HediffDef_PartBase+OrcPenis.stages.5.label</t>
  </si>
  <si>
    <t>rjw.HediffDef_PartBase+OrcVagina.stages.0.label</t>
  </si>
  <si>
    <t>rjw.HediffDef_PartBase+OrcVagina.stages.1.label</t>
  </si>
  <si>
    <t>rjw.HediffDef_PartBase+OrcVagina.stages.2.label</t>
  </si>
  <si>
    <t>rjw.HediffDef_PartBase+OrcVagina.stages.3.label</t>
  </si>
  <si>
    <t>rjw.HediffDef_PartBase+OrcVagina.stages.4.label</t>
  </si>
  <si>
    <t>rjw.HediffDef_PartBase+OrcVagina.stages.5.label</t>
  </si>
  <si>
    <t>rjw.HediffDef_PartBase+OrcAnus.stages.0.label</t>
  </si>
  <si>
    <t>rjw.HediffDef_PartBase+OrcAnus.stages.1.label</t>
  </si>
  <si>
    <t>rjw.HediffDef_PartBase+OrcAnus.stages.2.label</t>
  </si>
  <si>
    <t>rjw.HediffDef_PartBase+OrcAnus.stages.3.label</t>
  </si>
  <si>
    <t>rjw.HediffDef_PartBase+OrcAnus.stages.4.label</t>
  </si>
  <si>
    <t>rjw.HediffDef_PartBase+OrcAnus.stages.5.label</t>
  </si>
  <si>
    <t>rjw.HediffDef_PartBase+TreePenis.stages.0.label</t>
  </si>
  <si>
    <t>rjw.HediffDef_PartBase+TreePenis.stages.1.label</t>
  </si>
  <si>
    <t>rjw.HediffDef_PartBase+TreePenis.stages.2.label</t>
  </si>
  <si>
    <t>rjw.HediffDef_PartBase+TreePenis.stages.3.label</t>
  </si>
  <si>
    <t>rjw.HediffDef_PartBase+TreePenis.stages.4.label</t>
  </si>
  <si>
    <t>rjw.HediffDef_PartBase+TreePenis.stages.5.label</t>
  </si>
  <si>
    <t>rjw.HediffDef_PartBase+TreeVagina.stages.0.label</t>
  </si>
  <si>
    <t>rjw.HediffDef_PartBase+TreeVagina.stages.1.label</t>
  </si>
  <si>
    <t>rjw.HediffDef_PartBase+TreeVagina.stages.2.label</t>
  </si>
  <si>
    <t>rjw.HediffDef_PartBase+TreeVagina.stages.3.label</t>
  </si>
  <si>
    <t>rjw.HediffDef_PartBase+TreeVagina.stages.4.label</t>
  </si>
  <si>
    <t>rjw.HediffDef_PartBase+TreeVagina.stages.5.label</t>
  </si>
  <si>
    <t>rjw.HediffDef_PartBase+TreeAnus.stages.0.label</t>
  </si>
  <si>
    <t>rjw.HediffDef_PartBase+TreeAnus.stages.1.label</t>
  </si>
  <si>
    <t>rjw.HediffDef_PartBase+TreeAnus.stages.2.label</t>
  </si>
  <si>
    <t>rjw.HediffDef_PartBase+TreeAnus.stages.3.label</t>
  </si>
  <si>
    <t>rjw.HediffDef_PartBase+TreeAnus.stages.4.label</t>
  </si>
  <si>
    <t>rjw.HediffDef_PartBase+TreeAnus.stages.5.label</t>
  </si>
  <si>
    <t>rjw.HediffDef_PartBase+GhostPenis.stages.0.label</t>
  </si>
  <si>
    <t>rjw.HediffDef_PartBase+GhostPenis.stages.1.label</t>
  </si>
  <si>
    <t>rjw.HediffDef_PartBase+GhostPenis.stages.2.label</t>
  </si>
  <si>
    <t>rjw.HediffDef_PartBase+GhostPenis.stages.3.label</t>
  </si>
  <si>
    <t>rjw.HediffDef_PartBase+GhostPenis.stages.4.label</t>
  </si>
  <si>
    <t>rjw.HediffDef_PartBase+GhostPenis.stages.5.label</t>
  </si>
  <si>
    <t>rjw.HediffDef_PartBase+GhostVagina.stages.0.label</t>
  </si>
  <si>
    <t>rjw.HediffDef_PartBase+GhostVagina.stages.1.label</t>
  </si>
  <si>
    <t>rjw.HediffDef_PartBase+GhostVagina.stages.2.label</t>
  </si>
  <si>
    <t>rjw.HediffDef_PartBase+GhostVagina.stages.3.label</t>
  </si>
  <si>
    <t>rjw.HediffDef_PartBase+GhostVagina.stages.4.label</t>
  </si>
  <si>
    <t>rjw.HediffDef_PartBase+GhostVagina.stages.5.label</t>
  </si>
  <si>
    <t>rjw.HediffDef_PartBase+GhostAnus.stages.0.label</t>
  </si>
  <si>
    <t>rjw.HediffDef_PartBase+GhostAnus.stages.1.label</t>
  </si>
  <si>
    <t>rjw.HediffDef_PartBase+GhostAnus.stages.2.label</t>
  </si>
  <si>
    <t>rjw.HediffDef_PartBase+GhostAnus.stages.3.label</t>
  </si>
  <si>
    <t>rjw.HediffDef_PartBase+GhostAnus.stages.4.label</t>
  </si>
  <si>
    <t>rjw.HediffDef_PartBase+GhostAnus.stages.5.label</t>
  </si>
  <si>
    <t>rjw.HediffDef_PartBase+DemonTentaclesF.stages.0.label</t>
  </si>
  <si>
    <t>rjw.HediffDef_PartBase+DemonTentaclesF.stages.1.label</t>
  </si>
  <si>
    <t>rjw.HediffDef_PartBase+DemonTentaclesF.stages.2.label</t>
  </si>
  <si>
    <t>rjw.HediffDef_PartBase+DemonTentaclesF.stages.3.label</t>
  </si>
  <si>
    <t>rjw.HediffDef_PartBase+DemonTentaclesF.stages.4.label</t>
  </si>
  <si>
    <t>rjw.HediffDef_PartBase+DemonTentaclesF.stages.5.label</t>
  </si>
  <si>
    <t>복붙 도우미</t>
    <phoneticPr fontId="1" type="noConversion"/>
  </si>
  <si>
    <t>Translation</t>
    <phoneticPr fontId="1" type="noConversion"/>
  </si>
  <si>
    <t>Key</t>
    <phoneticPr fontId="1" type="noConversion"/>
  </si>
  <si>
    <t>(을)를 이식합니다.</t>
    <phoneticPr fontId="1" type="noConversion"/>
  </si>
  <si>
    <t xml:space="preserve"> 이식 중</t>
    <phoneticPr fontId="1" type="noConversion"/>
  </si>
  <si>
    <t xml:space="preserve"> 이식</t>
    <phoneticPr fontId="1" type="noConversion"/>
  </si>
  <si>
    <t>Key</t>
    <phoneticPr fontId="1" type="noConversion"/>
  </si>
  <si>
    <t>Objective</t>
    <phoneticPr fontId="1" type="noConversion"/>
  </si>
  <si>
    <t>HediffLabel</t>
    <phoneticPr fontId="1" type="noConversion"/>
  </si>
  <si>
    <t>조사 처리</t>
    <phoneticPr fontId="1" type="noConversion"/>
  </si>
  <si>
    <t>Postfix</t>
    <phoneticPr fontId="1" type="noConversion"/>
  </si>
  <si>
    <t>곰 자지 이식</t>
  </si>
  <si>
    <t>곰 자지를 이식합니다.</t>
  </si>
  <si>
    <t>곰 자지 이식 중</t>
  </si>
  <si>
    <t>소 자지 이식</t>
  </si>
  <si>
    <t>소 자지를 이식합니다.</t>
  </si>
  <si>
    <t>소 자지 이식 중</t>
  </si>
  <si>
    <t>소 보지 이식</t>
  </si>
  <si>
    <t>소 보지를 이식합니다.</t>
  </si>
  <si>
    <t>소 보지 이식 중</t>
  </si>
  <si>
    <t>개 항문 이식</t>
  </si>
  <si>
    <t>개 항문을 이식합니다.</t>
  </si>
  <si>
    <t>개 항문 이식 중</t>
  </si>
  <si>
    <t>공룡 자지 이식</t>
  </si>
  <si>
    <t>공룡 자지를 이식합니다.</t>
  </si>
  <si>
    <t>공룡 자지 이식 중</t>
  </si>
  <si>
    <t>코끼리 자지 이식</t>
  </si>
  <si>
    <t>코끼리 자지를 이식합니다.</t>
  </si>
  <si>
    <t>코끼리 자지 이식 중</t>
  </si>
  <si>
    <t>코끼리 보지 이식</t>
  </si>
  <si>
    <t>코끼리 보지를 이식합니다.</t>
  </si>
  <si>
    <t>코끼리 보지 이식 중</t>
  </si>
  <si>
    <t>고양이 항문 이식</t>
  </si>
  <si>
    <t>고양이 항문을 이식합니다.</t>
  </si>
  <si>
    <t>고양이 항문 이식 중</t>
  </si>
  <si>
    <t>원숭이 자지 이식</t>
  </si>
  <si>
    <t>원숭이 자지를 이식합니다.</t>
  </si>
  <si>
    <t>원숭이 자지 이식 중</t>
  </si>
  <si>
    <t>돼지 자지 이식</t>
  </si>
  <si>
    <t>돼지 자지를 이식합니다.</t>
  </si>
  <si>
    <t>돼지 자지 이식 중</t>
  </si>
  <si>
    <t>돼지 보지 이식</t>
  </si>
  <si>
    <t>돼지 보지를 이식합니다.</t>
  </si>
  <si>
    <t>돼지 보지 이식 중</t>
  </si>
  <si>
    <t>포유류 자지 이식</t>
  </si>
  <si>
    <t>포유류 보지 이식</t>
  </si>
  <si>
    <t>포유류 항문 이식</t>
  </si>
  <si>
    <t>사슴 항문 이식</t>
  </si>
  <si>
    <t>말 항문 이식</t>
  </si>
  <si>
    <t>하이에나 자지 이식</t>
  </si>
  <si>
    <t>하이에나 자지를 이식합니다.</t>
  </si>
  <si>
    <t>하이에나 자지 이식 중</t>
  </si>
  <si>
    <t>바다짐승 자지 이식</t>
  </si>
  <si>
    <t>바다짐승 보지 이식</t>
  </si>
  <si>
    <t>선인장 자지 이식</t>
  </si>
  <si>
    <t>선인장 자지를 이식합니다.</t>
  </si>
  <si>
    <t>선인장 자지 이식 중</t>
  </si>
  <si>
    <t>선인장 보지 이식</t>
  </si>
  <si>
    <t>선인장 보지를 이식합니다.</t>
  </si>
  <si>
    <t>선인장 보지 이식 중</t>
  </si>
  <si>
    <t>선인장 항문 이식</t>
  </si>
  <si>
    <t>선인장 항문을 이식합니다.</t>
  </si>
  <si>
    <t>선인장 항문 이식 중</t>
  </si>
  <si>
    <t>거북이 자지 이식</t>
  </si>
  <si>
    <t>거북이 자지를 이식합니다.</t>
  </si>
  <si>
    <t>거북이 자지 이식 중</t>
  </si>
  <si>
    <t>꽃밥 이식</t>
  </si>
  <si>
    <t>암술 이식</t>
  </si>
  <si>
    <t>촉수 이식</t>
  </si>
  <si>
    <t>덩굴 이식</t>
  </si>
  <si>
    <t>덩굴을 이식합니다.</t>
  </si>
  <si>
    <t>덩굴 이식 중</t>
  </si>
  <si>
    <t>엘프 자지 이식</t>
  </si>
  <si>
    <t>엘프 자지를 이식합니다.</t>
  </si>
  <si>
    <t>엘프 자지 이식 중</t>
  </si>
  <si>
    <t>엘프 보지 이식</t>
  </si>
  <si>
    <t>엘프 보지를 이식합니다.</t>
  </si>
  <si>
    <t>엘프 보지 이식 중</t>
  </si>
  <si>
    <t>엘프 항문 이식</t>
  </si>
  <si>
    <t>엘프 항문을 이식합니다.</t>
  </si>
  <si>
    <t>엘프 항문 이식 중</t>
  </si>
  <si>
    <t>골렘 자지 이식</t>
  </si>
  <si>
    <t>골렘 자지를 이식합니다.</t>
  </si>
  <si>
    <t>골렘 자지 이식 중</t>
  </si>
  <si>
    <t>구울 자지 이식</t>
  </si>
  <si>
    <t>구울 자지를 이식합니다.</t>
  </si>
  <si>
    <t>구울 자지 이식 중</t>
  </si>
  <si>
    <t>구울 보지 이식</t>
  </si>
  <si>
    <t>구울 보지를 이식합니다.</t>
  </si>
  <si>
    <t>구울 보지 이식 중</t>
  </si>
  <si>
    <t>구울 항문 이식</t>
  </si>
  <si>
    <t>구울 항문을 이식합니다.</t>
  </si>
  <si>
    <t>구울 항문 이식 중</t>
  </si>
  <si>
    <t>오크 자지 이식</t>
  </si>
  <si>
    <t>오크 자지를 이식합니다.</t>
  </si>
  <si>
    <t>오크 자지 이식 중</t>
  </si>
  <si>
    <t>오크 보지 이식</t>
  </si>
  <si>
    <t>오크 보지를 이식합니다.</t>
  </si>
  <si>
    <t>오크 보지 이식 중</t>
  </si>
  <si>
    <t>오크 항문 이식</t>
  </si>
  <si>
    <t>오크 항문을 이식합니다.</t>
  </si>
  <si>
    <t>오크 항문 이식 중</t>
  </si>
  <si>
    <t>포유류 가슴 이식</t>
  </si>
  <si>
    <t>고양이 가슴 이식</t>
  </si>
  <si>
    <t>선인장 가슴 이식</t>
  </si>
  <si>
    <t>선인장 가슴을 이식합니다.</t>
  </si>
  <si>
    <t>선인장 가슴 이식 중</t>
  </si>
  <si>
    <t>오크 가슴 이식</t>
  </si>
  <si>
    <t>오크 가슴을 이식합니다.</t>
  </si>
  <si>
    <t>오크 가슴 이식 중</t>
  </si>
  <si>
    <t>악마의 촉수 이식</t>
  </si>
  <si>
    <t>시체 자지</t>
    <phoneticPr fontId="1" type="noConversion"/>
  </si>
  <si>
    <t>시체 보지</t>
    <phoneticPr fontId="1" type="noConversion"/>
  </si>
  <si>
    <t>시체 항문</t>
    <phoneticPr fontId="1" type="noConversion"/>
  </si>
  <si>
    <t>방사능 가슴</t>
    <phoneticPr fontId="1" type="noConversion"/>
  </si>
  <si>
    <t>부패 가슴</t>
    <phoneticPr fontId="1" type="noConversion"/>
  </si>
  <si>
    <t>비늘 가슴</t>
    <phoneticPr fontId="1" type="noConversion"/>
  </si>
  <si>
    <t>악마 촉수</t>
    <phoneticPr fontId="1" type="noConversion"/>
  </si>
  <si>
    <t>immaterial vagina</t>
    <phoneticPr fontId="1" type="noConversion"/>
  </si>
  <si>
    <t>무형 자지</t>
    <phoneticPr fontId="1" type="noConversion"/>
  </si>
  <si>
    <t>무형 보지</t>
    <phoneticPr fontId="1" type="noConversion"/>
  </si>
  <si>
    <t>무형 항문</t>
    <phoneticPr fontId="1" type="noConversion"/>
  </si>
  <si>
    <t>나무 자지</t>
    <phoneticPr fontId="1" type="noConversion"/>
  </si>
  <si>
    <t>나무 보지</t>
    <phoneticPr fontId="1" type="noConversion"/>
  </si>
  <si>
    <t>나무 항문</t>
    <phoneticPr fontId="1" type="noConversion"/>
  </si>
  <si>
    <t>나무 가슴</t>
    <phoneticPr fontId="1" type="noConversion"/>
  </si>
  <si>
    <t>무형 가슴</t>
    <phoneticPr fontId="1" type="noConversion"/>
  </si>
  <si>
    <t>정관</t>
    <phoneticPr fontId="1" type="noConversion"/>
  </si>
  <si>
    <t>알주머니</t>
    <phoneticPr fontId="1" type="noConversion"/>
  </si>
  <si>
    <t>자지 (시체)</t>
  </si>
  <si>
    <t>보지 (시체)</t>
  </si>
  <si>
    <t>항문 (시체)</t>
  </si>
  <si>
    <t>자지 (나무)</t>
  </si>
  <si>
    <t>보지 (나무)</t>
  </si>
  <si>
    <t>항문 (나무)</t>
  </si>
  <si>
    <t>가슴 (무형)</t>
  </si>
  <si>
    <t>가슴 (선인장)</t>
  </si>
  <si>
    <t>가슴 (방사능)</t>
  </si>
  <si>
    <t>가슴 (부패)</t>
  </si>
  <si>
    <t>가슴 (비늘)</t>
  </si>
  <si>
    <t>가슴 (나무)</t>
  </si>
  <si>
    <t>자지 (무형)</t>
  </si>
  <si>
    <t>보지 (무형)</t>
  </si>
  <si>
    <t>항문 (무형)</t>
  </si>
  <si>
    <t>촉수 (악마)</t>
  </si>
  <si>
    <t>포유류 자지를 이식합니다.</t>
    <phoneticPr fontId="1" type="noConversion"/>
  </si>
  <si>
    <t>포유류 자지 이식 중</t>
    <phoneticPr fontId="1" type="noConversion"/>
  </si>
  <si>
    <t>포유류 보지를 이식합니다.</t>
    <phoneticPr fontId="1" type="noConversion"/>
  </si>
  <si>
    <t>포유류 보지 이식 중</t>
    <phoneticPr fontId="1" type="noConversion"/>
  </si>
  <si>
    <t>포유류 항문을 이식합니다.</t>
    <phoneticPr fontId="1" type="noConversion"/>
  </si>
  <si>
    <t>포유류 항문 이식 중</t>
    <phoneticPr fontId="1" type="noConversion"/>
  </si>
  <si>
    <t>사슴 항문을 이식합니다.</t>
    <phoneticPr fontId="1" type="noConversion"/>
  </si>
  <si>
    <t>사슴 항문 이식 중</t>
    <phoneticPr fontId="1" type="noConversion"/>
  </si>
  <si>
    <t>말 항문을 이식합니다.</t>
    <phoneticPr fontId="1" type="noConversion"/>
  </si>
  <si>
    <t>말 항문 이식 중</t>
    <phoneticPr fontId="1" type="noConversion"/>
  </si>
  <si>
    <t>정관 이식</t>
  </si>
  <si>
    <t>정관을 이식합니다.</t>
  </si>
  <si>
    <t>정관 이식 중</t>
  </si>
  <si>
    <t>알주머니 이식</t>
  </si>
  <si>
    <t>알주머니를 이식합니다.</t>
  </si>
  <si>
    <t>알주머니 이식 중</t>
  </si>
  <si>
    <t>시체 자지 이식</t>
  </si>
  <si>
    <t>시체 자지를 이식합니다.</t>
  </si>
  <si>
    <t>시체 자지 이식 중</t>
  </si>
  <si>
    <t>시체 보지 이식</t>
  </si>
  <si>
    <t>시체 보지를 이식합니다.</t>
  </si>
  <si>
    <t>시체 보지 이식 중</t>
  </si>
  <si>
    <t>시체 항문 이식</t>
  </si>
  <si>
    <t>시체 항문을 이식합니다.</t>
  </si>
  <si>
    <t>시체 항문 이식 중</t>
  </si>
  <si>
    <t>무형 가슴 이식</t>
  </si>
  <si>
    <t>무형 가슴을 이식합니다.</t>
  </si>
  <si>
    <t>무형 가슴 이식 중</t>
  </si>
  <si>
    <t>방사능 가슴 이식</t>
  </si>
  <si>
    <t>방사능 가슴을 이식합니다.</t>
  </si>
  <si>
    <t>방사능 가슴 이식 중</t>
  </si>
  <si>
    <t>부패 가슴 이식</t>
  </si>
  <si>
    <t>부패 가슴을 이식합니다.</t>
  </si>
  <si>
    <t>부패 가슴 이식 중</t>
  </si>
  <si>
    <t>비늘 가슴 이식</t>
  </si>
  <si>
    <t>비늘 가슴을 이식합니다.</t>
  </si>
  <si>
    <t>비늘 가슴 이식 중</t>
  </si>
  <si>
    <t>나무 가슴 이식</t>
  </si>
  <si>
    <t>무형 자지 이식</t>
  </si>
  <si>
    <t>무형 자지를 이식합니다.</t>
  </si>
  <si>
    <t>무형 자지 이식 중</t>
  </si>
  <si>
    <t>무형 보지 이식</t>
  </si>
  <si>
    <t>무형 보지를 이식합니다.</t>
  </si>
  <si>
    <t>무형 보지 이식 중</t>
  </si>
  <si>
    <t>무형 항문 이식</t>
  </si>
  <si>
    <t>무형 항문을 이식합니다.</t>
  </si>
  <si>
    <t>무형 항문 이식 중</t>
  </si>
  <si>
    <t>바다짐승 자지를 이식합니다.</t>
    <phoneticPr fontId="1" type="noConversion"/>
  </si>
  <si>
    <t>바다짐승 자지 이식 중</t>
    <phoneticPr fontId="1" type="noConversion"/>
  </si>
  <si>
    <t>바다짐승 보지를 이식합니다.</t>
    <phoneticPr fontId="1" type="noConversion"/>
  </si>
  <si>
    <t>바다짐승 보지 이식 중</t>
    <phoneticPr fontId="1" type="noConversion"/>
  </si>
  <si>
    <t>포유류 가슴을 이식합니다.</t>
    <phoneticPr fontId="1" type="noConversion"/>
  </si>
  <si>
    <t>포유류 가슴 이식 중</t>
    <phoneticPr fontId="1" type="noConversion"/>
  </si>
  <si>
    <t>고양이 가슴을 이식합니다.</t>
    <phoneticPr fontId="1" type="noConversion"/>
  </si>
  <si>
    <t>고양이 가슴 이식 중</t>
    <phoneticPr fontId="1" type="noConversion"/>
  </si>
  <si>
    <t>나무 가슴 이식</t>
    <phoneticPr fontId="1" type="noConversion"/>
  </si>
  <si>
    <t>ASMR.RJW.RaceSupport</t>
    <phoneticPr fontId="1" type="noConversion"/>
  </si>
  <si>
    <t>RJW Race Support - NS9439099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</si>
</sst>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rgb="FF7F7F7F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7" borderId="1" xfId="3" applyAlignment="1"/>
    <xf numFmtId="0" fontId="0" fillId="0" borderId="4" xfId="0" applyBorder="1"/>
    <xf numFmtId="0" fontId="0" fillId="0" borderId="5" xfId="0" applyBorder="1"/>
    <xf numFmtId="0" fontId="0" fillId="10" borderId="0" xfId="0" applyFill="1"/>
    <xf numFmtId="0" fontId="0" fillId="9" borderId="0" xfId="0" applyFill="1"/>
    <xf numFmtId="0" fontId="0" fillId="0" borderId="6" xfId="0" applyBorder="1"/>
    <xf numFmtId="0" fontId="0" fillId="0" borderId="7" xfId="0" applyBorder="1"/>
    <xf numFmtId="0" fontId="0" fillId="9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7" borderId="15" xfId="3" applyBorder="1" applyAlignment="1"/>
    <xf numFmtId="0" fontId="5" fillId="7" borderId="3" xfId="3" applyBorder="1" applyAlignment="1"/>
    <xf numFmtId="0" fontId="0" fillId="8" borderId="16" xfId="4" applyFont="1" applyBorder="1" applyAlignment="1"/>
    <xf numFmtId="0" fontId="0" fillId="8" borderId="2" xfId="4" applyFont="1" applyAlignment="1"/>
    <xf numFmtId="0" fontId="3" fillId="5" borderId="0" xfId="1" applyBorder="1" applyAlignment="1"/>
    <xf numFmtId="0" fontId="4" fillId="6" borderId="5" xfId="2" applyBorder="1" applyAlignment="1"/>
    <xf numFmtId="0" fontId="0" fillId="8" borderId="17" xfId="4" applyFont="1" applyBorder="1" applyAlignment="1"/>
    <xf numFmtId="0" fontId="0" fillId="8" borderId="18" xfId="4" applyFont="1" applyBorder="1" applyAlignment="1"/>
    <xf numFmtId="0" fontId="3" fillId="5" borderId="7" xfId="1" applyBorder="1" applyAlignment="1"/>
    <xf numFmtId="0" fontId="4" fillId="6" borderId="8" xfId="2" applyBorder="1" applyAlignment="1"/>
    <xf numFmtId="0" fontId="4" fillId="6" borderId="19" xfId="2" applyBorder="1" applyAlignment="1"/>
    <xf numFmtId="0" fontId="4" fillId="6" borderId="20" xfId="2" applyBorder="1" applyAlignment="1"/>
    <xf numFmtId="0" fontId="5" fillId="7" borderId="1" xfId="3" applyAlignment="1">
      <alignment horizontal="center"/>
    </xf>
    <xf numFmtId="0" fontId="5" fillId="7" borderId="14" xfId="3" applyBorder="1" applyAlignment="1"/>
    <xf numFmtId="0" fontId="5" fillId="7" borderId="21" xfId="3" applyBorder="1" applyAlignment="1"/>
    <xf numFmtId="0" fontId="4" fillId="6" borderId="6" xfId="2" applyBorder="1" applyAlignment="1"/>
    <xf numFmtId="0" fontId="5" fillId="7" borderId="22" xfId="3" applyBorder="1" applyAlignment="1"/>
    <xf numFmtId="0" fontId="4" fillId="6" borderId="4" xfId="2" applyBorder="1" applyAlignment="1"/>
    <xf numFmtId="0" fontId="4" fillId="6" borderId="0" xfId="2" applyBorder="1" applyAlignment="1"/>
    <xf numFmtId="0" fontId="3" fillId="5" borderId="5" xfId="1" applyBorder="1" applyAlignment="1"/>
    <xf numFmtId="0" fontId="4" fillId="6" borderId="7" xfId="2" applyBorder="1" applyAlignment="1"/>
    <xf numFmtId="0" fontId="3" fillId="5" borderId="8" xfId="1" applyBorder="1" applyAlignment="1"/>
    <xf numFmtId="0" fontId="8" fillId="0" borderId="0" xfId="5" applyAlignment="1"/>
    <xf numFmtId="0" fontId="4" fillId="6" borderId="0" xfId="2" applyAlignment="1"/>
    <xf numFmtId="0" fontId="5" fillId="7" borderId="14" xfId="3" applyBorder="1" applyAlignment="1">
      <alignment horizontal="center"/>
    </xf>
    <xf numFmtId="0" fontId="5" fillId="7" borderId="15" xfId="3" applyBorder="1" applyAlignment="1">
      <alignment horizontal="center"/>
    </xf>
  </cellXfs>
  <cellStyles count="6">
    <cellStyle name="메모" xfId="4" builtinId="10"/>
    <cellStyle name="보통" xfId="2" builtinId="28"/>
    <cellStyle name="설명 텍스트" xfId="5" builtinId="53"/>
    <cellStyle name="셀 확인" xfId="3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7"/>
  <sheetViews>
    <sheetView tabSelected="1" workbookViewId="0">
      <selection activeCell="F8" sqref="F8"/>
    </sheetView>
  </sheetViews>
  <sheetFormatPr defaultRowHeight="17" x14ac:dyDescent="0.45"/>
  <cols>
    <col min="1" max="1" width="53.6640625" bestFit="1" customWidth="1"/>
    <col min="2" max="2" width="21.5" bestFit="1" customWidth="1"/>
    <col min="3" max="3" width="43.33203125" bestFit="1" customWidth="1"/>
    <col min="4" max="4" width="45.1640625" customWidth="1"/>
    <col min="5" max="5" width="25.25" customWidth="1"/>
    <col min="6" max="6" width="29.33203125" bestFit="1" customWidth="1"/>
    <col min="7" max="7" width="16.33203125" bestFit="1" customWidth="1"/>
    <col min="8" max="8" width="10.4140625" bestFit="1" customWidth="1"/>
    <col min="9" max="9" width="24.33203125" bestFit="1" customWidth="1"/>
    <col min="10" max="10" width="13.08203125" bestFit="1" customWidth="1"/>
    <col min="11" max="11" width="16.75" bestFit="1" customWidth="1"/>
    <col min="12" max="12" width="28.58203125" bestFit="1" customWidth="1"/>
    <col min="13" max="13" width="26" bestFit="1" customWidth="1"/>
    <col min="14" max="14" width="14.9140625" bestFit="1" customWidth="1"/>
    <col min="15" max="15" width="11.08203125" bestFit="1" customWidth="1"/>
    <col min="16" max="16" width="13.08203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6" x14ac:dyDescent="0.45">
      <c r="A2" t="str">
        <f>_xlfn.TEXTJOIN("+",,B2,C2)</f>
        <v>rjw.HediffDef_InsectEgg+RJW_InsectHulkEgg.label</v>
      </c>
      <c r="B2" t="s">
        <v>6</v>
      </c>
      <c r="C2" t="s">
        <v>7</v>
      </c>
      <c r="D2" t="s">
        <v>8</v>
      </c>
      <c r="F2" s="2" t="s">
        <v>9</v>
      </c>
    </row>
    <row r="3" spans="1:16" x14ac:dyDescent="0.45">
      <c r="A3" t="s">
        <v>10</v>
      </c>
      <c r="B3" t="s">
        <v>6</v>
      </c>
      <c r="C3" t="s">
        <v>11</v>
      </c>
      <c r="D3" t="s">
        <v>12</v>
      </c>
      <c r="F3" s="3" t="s">
        <v>3084</v>
      </c>
    </row>
    <row r="4" spans="1:16" ht="17.5" thickBot="1" x14ac:dyDescent="0.5">
      <c r="A4" t="s">
        <v>13</v>
      </c>
      <c r="B4" t="s">
        <v>6</v>
      </c>
      <c r="C4" t="s">
        <v>14</v>
      </c>
      <c r="D4" t="s">
        <v>8</v>
      </c>
      <c r="F4" s="2" t="s">
        <v>15</v>
      </c>
    </row>
    <row r="5" spans="1:16" ht="17.5" thickBot="1" x14ac:dyDescent="0.5">
      <c r="A5" t="s">
        <v>16</v>
      </c>
      <c r="B5" t="s">
        <v>6</v>
      </c>
      <c r="C5" t="s">
        <v>17</v>
      </c>
      <c r="D5" t="s">
        <v>12</v>
      </c>
      <c r="F5" s="3" t="s">
        <v>3085</v>
      </c>
      <c r="G5" s="42" t="s">
        <v>2500</v>
      </c>
      <c r="H5" s="43"/>
      <c r="I5" s="43"/>
      <c r="J5" s="43"/>
      <c r="K5" s="43"/>
      <c r="L5" s="18" t="s">
        <v>2037</v>
      </c>
      <c r="M5" s="18" t="s">
        <v>2501</v>
      </c>
      <c r="N5" s="18" t="s">
        <v>2038</v>
      </c>
      <c r="O5" s="18" t="s">
        <v>2075</v>
      </c>
      <c r="P5" s="19" t="s">
        <v>2499</v>
      </c>
    </row>
    <row r="6" spans="1:16" ht="18" thickTop="1" thickBot="1" x14ac:dyDescent="0.5">
      <c r="A6" t="s">
        <v>18</v>
      </c>
      <c r="B6" t="s">
        <v>19</v>
      </c>
      <c r="C6" t="s">
        <v>20</v>
      </c>
      <c r="D6" t="s">
        <v>21</v>
      </c>
      <c r="E6" s="41" t="s">
        <v>2457</v>
      </c>
      <c r="G6" s="20" t="str" cm="1">
        <f t="array" ref="G6:H6">IF(ISBLANK(A6),G5,IF(INDEX(_xlfn.TEXTSPLIT(INDEX(_xlfn.TEXTSPLIT(A6,"+"),1,2),"."),1,2)="stages",G5,_xlfn.TEXTSPLIT(INDEX(_xlfn.TEXTSPLIT(A6,"+"),1,2),".")))</f>
        <v>BearPenis</v>
      </c>
      <c r="H6" s="21" t="str">
        <v>label</v>
      </c>
      <c r="I6" s="21" t="str">
        <f t="shared" ref="I6:I69" si="0">IF(ISBLANK(H6),"stages","")</f>
        <v/>
      </c>
      <c r="J6" s="21" t="str" cm="1">
        <f t="array" ref="J6">IF(I6="","",IF(AND(I6="stages",J5=""),0,_xlfn.SWITCH(J5,0,1,1,2,2,3,3,4,4,5,5,6,6,7,7,8,8,9,9,10,10,11)))</f>
        <v/>
      </c>
      <c r="K6" s="21" t="str">
        <f>IF(ISNUMBER(J6),"label","")</f>
        <v/>
      </c>
      <c r="L6" s="22" t="str">
        <f>_xlfn.TEXTJOIN(".",TRUE,G6,H6,I6,J6,K6)</f>
        <v>BearPenis.label</v>
      </c>
      <c r="M6" s="21" t="str" cm="1">
        <f t="array" ref="M6">_xlfn.IFS(IFERROR(FIND("Penis",G6),FALSE),"Penis",IFERROR(FIND("Vagina",G6),FALSE),"Vagina",IFERROR(FIND("Anus",G6),FALSE),"Anus",IFERROR(FIND("Breasts",G6),FALSE),"Breasts",IF(RIGHT(G6,1)="F",TRUE,FALSE),"Vagina")</f>
        <v>Penis</v>
      </c>
      <c r="N6" s="22" t="str">
        <f>IF(J6="",D6,HLOOKUP(M6,Sheet1!$B$2:$E$13,J6+2,FALSE))</f>
        <v>bear penis</v>
      </c>
      <c r="O6" s="22" t="str">
        <f>IF(J6="","",HLOOKUP(M6,Sheet1!$B$16:$E$27,J6+2,FALSE))</f>
        <v/>
      </c>
      <c r="P6" s="23" t="str">
        <f>IF(E6="",O6,E6)</f>
        <v>곰 자지</v>
      </c>
    </row>
    <row r="7" spans="1:16" ht="18" thickTop="1" thickBot="1" x14ac:dyDescent="0.5">
      <c r="A7" t="s">
        <v>22</v>
      </c>
      <c r="B7" t="s">
        <v>19</v>
      </c>
      <c r="C7" t="s">
        <v>23</v>
      </c>
      <c r="D7" t="s">
        <v>24</v>
      </c>
      <c r="E7" s="4" t="s">
        <v>2458</v>
      </c>
      <c r="G7" s="20" t="str" cm="1">
        <f t="array" ref="G7:H7">IF(ISBLANK(A7),G6,IF(INDEX(_xlfn.TEXTSPLIT(INDEX(_xlfn.TEXTSPLIT(A7,"+"),1,2),"."),1,2)="stages",G6,_xlfn.TEXTSPLIT(INDEX(_xlfn.TEXTSPLIT(A7,"+"),1,2),".")))</f>
        <v>BearPenis</v>
      </c>
      <c r="H7" s="21" t="str">
        <v>labelNoun</v>
      </c>
      <c r="I7" s="21" t="str">
        <f t="shared" si="0"/>
        <v/>
      </c>
      <c r="J7" s="21" t="str" cm="1">
        <f t="array" ref="J7">IF(I7="","",IF(AND(I7="stages",J6=""),0,_xlfn.SWITCH(J6,0,1,1,2,2,3,3,4,4,5,5,6,6,7,7,8,8,9,9,10,10,11)))</f>
        <v/>
      </c>
      <c r="K7" s="21" t="str">
        <f t="shared" ref="K7:K70" si="1">IF(ISNUMBER(J7),"label","")</f>
        <v/>
      </c>
      <c r="L7" s="22" t="str">
        <f t="shared" ref="L7:L70" si="2">_xlfn.TEXTJOIN(".",TRUE,G7,H7,I7,J7,K7)</f>
        <v>BearPenis.labelNoun</v>
      </c>
      <c r="M7" s="21" t="str" cm="1">
        <f t="array" ref="M7">_xlfn.IFS(IFERROR(FIND("Penis",G7),FALSE),"Penis",IFERROR(FIND("Vagina",G7),FALSE),"Vagina",IFERROR(FIND("Anus",G7),FALSE),"Anus",IFERROR(FIND("Breasts",G7),FALSE),"Breasts",IF(RIGHT(G7,1)="F",TRUE,FALSE),"Vagina")</f>
        <v>Penis</v>
      </c>
      <c r="N7" s="22" t="str">
        <f>IF(J7="",D7,HLOOKUP(M7,Sheet1!$B$2:$E$13,J7+2,FALSE))</f>
        <v>a bear penis</v>
      </c>
      <c r="O7" s="22" t="str">
        <f>IF(J7="","",HLOOKUP(M7,Sheet1!$B$16:$E$27,J7+2,FALSE))</f>
        <v/>
      </c>
      <c r="P7" s="23" t="str">
        <f t="shared" ref="P7:P70" si="3">IF(E7="",O7,E7)</f>
        <v/>
      </c>
    </row>
    <row r="8" spans="1:16" ht="17.5" thickTop="1" x14ac:dyDescent="0.45">
      <c r="A8" t="s">
        <v>25</v>
      </c>
      <c r="B8" t="s">
        <v>19</v>
      </c>
      <c r="C8" t="s">
        <v>26</v>
      </c>
      <c r="D8" t="s">
        <v>27</v>
      </c>
      <c r="G8" s="20" t="str" cm="1">
        <f t="array" ref="G8:H8">IF(ISBLANK(A8),G7,IF(INDEX(_xlfn.TEXTSPLIT(INDEX(_xlfn.TEXTSPLIT(A8,"+"),1,2),"."),1,2)="stages",G7,_xlfn.TEXTSPLIT(INDEX(_xlfn.TEXTSPLIT(A8,"+"),1,2),".")))</f>
        <v>BearPenis</v>
      </c>
      <c r="H8" s="21" t="str">
        <v>description</v>
      </c>
      <c r="I8" s="21" t="str">
        <f t="shared" si="0"/>
        <v/>
      </c>
      <c r="J8" s="21" t="str" cm="1">
        <f t="array" ref="J8">IF(I8="","",IF(AND(I8="stages",J7=""),0,_xlfn.SWITCH(J7,0,1,1,2,2,3,3,4,4,5,5,6,6,7,7,8,8,9,9,10,10,11)))</f>
        <v/>
      </c>
      <c r="K8" s="21" t="str">
        <f t="shared" si="1"/>
        <v/>
      </c>
      <c r="L8" s="22" t="str">
        <f t="shared" si="2"/>
        <v>BearPenis.description</v>
      </c>
      <c r="M8" s="21" t="str" cm="1">
        <f t="array" ref="M8">_xlfn.IFS(IFERROR(FIND("Penis",G8),FALSE),"Penis",IFERROR(FIND("Vagina",G8),FALSE),"Vagina",IFERROR(FIND("Anus",G8),FALSE),"Anus",IFERROR(FIND("Breasts",G8),FALSE),"Breasts",IF(RIGHT(G8,1)="F",TRUE,FALSE),"Vagina")</f>
        <v>Penis</v>
      </c>
      <c r="N8" s="22" t="str">
        <f>IF(J8="",D8,HLOOKUP(M8,Sheet1!$B$2:$E$13,J8+2,FALSE))</f>
        <v>A small penis supported by a bone.</v>
      </c>
      <c r="O8" s="22" t="str">
        <f>IF(J8="","",HLOOKUP(M8,Sheet1!$B$16:$E$27,J8+2,FALSE))</f>
        <v/>
      </c>
      <c r="P8" s="23" t="str">
        <f t="shared" si="3"/>
        <v/>
      </c>
    </row>
    <row r="9" spans="1:16" x14ac:dyDescent="0.45">
      <c r="A9" s="40" t="s">
        <v>2020</v>
      </c>
      <c r="B9" s="40" t="s">
        <v>19</v>
      </c>
      <c r="C9" s="40" t="s">
        <v>2002</v>
      </c>
      <c r="D9" s="40" t="s">
        <v>1964</v>
      </c>
      <c r="E9" s="40" t="s">
        <v>2008</v>
      </c>
      <c r="G9" s="20" t="str" cm="1">
        <f t="array" ref="G9">IF(ISBLANK(A9),G8,IF(INDEX(_xlfn.TEXTSPLIT(INDEX(_xlfn.TEXTSPLIT(A9,"+"),1,2),"."),1,2)="stages",G8,_xlfn.TEXTSPLIT(INDEX(_xlfn.TEXTSPLIT(A9,"+"),1,2),".")))</f>
        <v>BearPenis</v>
      </c>
      <c r="H9" s="21"/>
      <c r="I9" s="21" t="str">
        <f t="shared" si="0"/>
        <v>stages</v>
      </c>
      <c r="J9" s="21" cm="1">
        <f t="array" ref="J9">IF(I9="","",IF(AND(I9="stages",J8=""),0,_xlfn.SWITCH(J8,0,1,1,2,2,3,3,4,4,5,5,6,6,7,7,8,8,9,9,10,10,11)))</f>
        <v>0</v>
      </c>
      <c r="K9" s="21" t="str">
        <f t="shared" si="1"/>
        <v>label</v>
      </c>
      <c r="L9" s="22" t="str">
        <f t="shared" si="2"/>
        <v>BearPenis.stages.0.label</v>
      </c>
      <c r="M9" s="21" t="str" cm="1">
        <f t="array" ref="M9">_xlfn.IFS(IFERROR(FIND("Penis",G9),FALSE),"Penis",IFERROR(FIND("Vagina",G9),FALSE),"Vagina",IFERROR(FIND("Anus",G9),FALSE),"Anus",IFERROR(FIND("Breasts",G9),FALSE),"Breasts",IF(RIGHT(G9,1)="F",TRUE,FALSE),"Vagina")</f>
        <v>Penis</v>
      </c>
      <c r="N9" s="22" t="str">
        <f>IF(J9="",D9,HLOOKUP(M9,Sheet1!$B$2:$E$13,J9+2,FALSE))</f>
        <v>Micro</v>
      </c>
      <c r="O9" s="22" t="str">
        <f>IF(J9="","",HLOOKUP(M9,Sheet1!$B$16:$E$27,J9+2,FALSE))</f>
        <v>왜소한</v>
      </c>
      <c r="P9" s="23" t="str">
        <f t="shared" si="3"/>
        <v>왜소한</v>
      </c>
    </row>
    <row r="10" spans="1:16" x14ac:dyDescent="0.45">
      <c r="A10" s="40" t="s">
        <v>2021</v>
      </c>
      <c r="B10" s="40" t="s">
        <v>19</v>
      </c>
      <c r="C10" s="40" t="s">
        <v>2003</v>
      </c>
      <c r="D10" s="40" t="s">
        <v>1966</v>
      </c>
      <c r="E10" s="40" t="s">
        <v>2009</v>
      </c>
      <c r="G10" s="20" t="str" cm="1">
        <f t="array" ref="G10">IF(ISBLANK(A10),G9,IF(INDEX(_xlfn.TEXTSPLIT(INDEX(_xlfn.TEXTSPLIT(A10,"+"),1,2),"."),1,2)="stages",G9,_xlfn.TEXTSPLIT(INDEX(_xlfn.TEXTSPLIT(A10,"+"),1,2),".")))</f>
        <v>BearPenis</v>
      </c>
      <c r="H10" s="21"/>
      <c r="I10" s="21" t="str">
        <f t="shared" si="0"/>
        <v>stages</v>
      </c>
      <c r="J10" s="21" cm="1">
        <f t="array" ref="J10">IF(I10="","",IF(AND(I10="stages",J9=""),0,_xlfn.SWITCH(J9,0,1,1,2,2,3,3,4,4,5,5,6,6,7,7,8,8,9,9,10,10,11)))</f>
        <v>1</v>
      </c>
      <c r="K10" s="21" t="str">
        <f t="shared" si="1"/>
        <v>label</v>
      </c>
      <c r="L10" s="22" t="str">
        <f t="shared" si="2"/>
        <v>BearPenis.stages.1.label</v>
      </c>
      <c r="M10" s="21" t="str" cm="1">
        <f t="array" ref="M10">_xlfn.IFS(IFERROR(FIND("Penis",G10),FALSE),"Penis",IFERROR(FIND("Vagina",G10),FALSE),"Vagina",IFERROR(FIND("Anus",G10),FALSE),"Anus",IFERROR(FIND("Breasts",G10),FALSE),"Breasts",IF(RIGHT(G10,1)="F",TRUE,FALSE),"Vagina")</f>
        <v>Penis</v>
      </c>
      <c r="N10" s="22" t="str">
        <f>IF(J10="",D10,HLOOKUP(M10,Sheet1!$B$2:$E$13,J10+2,FALSE))</f>
        <v>Small</v>
      </c>
      <c r="O10" s="22" t="str">
        <f>IF(J10="","",HLOOKUP(M10,Sheet1!$B$16:$E$27,J10+2,FALSE))</f>
        <v>작은</v>
      </c>
      <c r="P10" s="23" t="str">
        <f t="shared" si="3"/>
        <v>작은</v>
      </c>
    </row>
    <row r="11" spans="1:16" x14ac:dyDescent="0.45">
      <c r="A11" s="40" t="s">
        <v>2022</v>
      </c>
      <c r="B11" s="40" t="s">
        <v>19</v>
      </c>
      <c r="C11" s="40" t="s">
        <v>2004</v>
      </c>
      <c r="D11" s="40" t="s">
        <v>1968</v>
      </c>
      <c r="E11" s="40" t="s">
        <v>2010</v>
      </c>
      <c r="G11" s="20" t="str" cm="1">
        <f t="array" ref="G11">IF(ISBLANK(A11),G10,IF(INDEX(_xlfn.TEXTSPLIT(INDEX(_xlfn.TEXTSPLIT(A11,"+"),1,2),"."),1,2)="stages",G10,_xlfn.TEXTSPLIT(INDEX(_xlfn.TEXTSPLIT(A11,"+"),1,2),".")))</f>
        <v>BearPenis</v>
      </c>
      <c r="H11" s="21"/>
      <c r="I11" s="21" t="str">
        <f t="shared" si="0"/>
        <v>stages</v>
      </c>
      <c r="J11" s="21" cm="1">
        <f t="array" ref="J11">IF(I11="","",IF(AND(I11="stages",J10=""),0,_xlfn.SWITCH(J10,0,1,1,2,2,3,3,4,4,5,5,6,6,7,7,8,8,9,9,10,10,11)))</f>
        <v>2</v>
      </c>
      <c r="K11" s="21" t="str">
        <f t="shared" si="1"/>
        <v>label</v>
      </c>
      <c r="L11" s="22" t="str">
        <f t="shared" si="2"/>
        <v>BearPenis.stages.2.label</v>
      </c>
      <c r="M11" s="21" t="str" cm="1">
        <f t="array" ref="M11">_xlfn.IFS(IFERROR(FIND("Penis",G11),FALSE),"Penis",IFERROR(FIND("Vagina",G11),FALSE),"Vagina",IFERROR(FIND("Anus",G11),FALSE),"Anus",IFERROR(FIND("Breasts",G11),FALSE),"Breasts",IF(RIGHT(G11,1)="F",TRUE,FALSE),"Vagina")</f>
        <v>Penis</v>
      </c>
      <c r="N11" s="22" t="str">
        <f>IF(J11="",D11,HLOOKUP(M11,Sheet1!$B$2:$E$13,J11+2,FALSE))</f>
        <v>Average</v>
      </c>
      <c r="O11" s="22" t="str">
        <f>IF(J11="","",HLOOKUP(M11,Sheet1!$B$16:$E$27,J11+2,FALSE))</f>
        <v>평범한</v>
      </c>
      <c r="P11" s="23" t="str">
        <f t="shared" si="3"/>
        <v>평범한</v>
      </c>
    </row>
    <row r="12" spans="1:16" x14ac:dyDescent="0.45">
      <c r="A12" s="40" t="s">
        <v>2023</v>
      </c>
      <c r="B12" s="40" t="s">
        <v>19</v>
      </c>
      <c r="C12" s="40" t="s">
        <v>2005</v>
      </c>
      <c r="D12" s="40" t="s">
        <v>1970</v>
      </c>
      <c r="E12" s="40" t="s">
        <v>2011</v>
      </c>
      <c r="G12" s="20" t="str" cm="1">
        <f t="array" ref="G12">IF(ISBLANK(A12),G11,IF(INDEX(_xlfn.TEXTSPLIT(INDEX(_xlfn.TEXTSPLIT(A12,"+"),1,2),"."),1,2)="stages",G11,_xlfn.TEXTSPLIT(INDEX(_xlfn.TEXTSPLIT(A12,"+"),1,2),".")))</f>
        <v>BearPenis</v>
      </c>
      <c r="H12" s="21"/>
      <c r="I12" s="21" t="str">
        <f t="shared" si="0"/>
        <v>stages</v>
      </c>
      <c r="J12" s="21" cm="1">
        <f t="array" ref="J12">IF(I12="","",IF(AND(I12="stages",J11=""),0,_xlfn.SWITCH(J11,0,1,1,2,2,3,3,4,4,5,5,6,6,7,7,8,8,9,9,10,10,11)))</f>
        <v>3</v>
      </c>
      <c r="K12" s="21" t="str">
        <f t="shared" si="1"/>
        <v>label</v>
      </c>
      <c r="L12" s="22" t="str">
        <f t="shared" si="2"/>
        <v>BearPenis.stages.3.label</v>
      </c>
      <c r="M12" s="21" t="str" cm="1">
        <f t="array" ref="M12">_xlfn.IFS(IFERROR(FIND("Penis",G12),FALSE),"Penis",IFERROR(FIND("Vagina",G12),FALSE),"Vagina",IFERROR(FIND("Anus",G12),FALSE),"Anus",IFERROR(FIND("Breasts",G12),FALSE),"Breasts",IF(RIGHT(G12,1)="F",TRUE,FALSE),"Vagina")</f>
        <v>Penis</v>
      </c>
      <c r="N12" s="22" t="str">
        <f>IF(J12="",D12,HLOOKUP(M12,Sheet1!$B$2:$E$13,J12+2,FALSE))</f>
        <v>Large</v>
      </c>
      <c r="O12" s="22" t="str">
        <f>IF(J12="","",HLOOKUP(M12,Sheet1!$B$16:$E$27,J12+2,FALSE))</f>
        <v>큰</v>
      </c>
      <c r="P12" s="23" t="str">
        <f t="shared" si="3"/>
        <v>큰</v>
      </c>
    </row>
    <row r="13" spans="1:16" x14ac:dyDescent="0.45">
      <c r="A13" s="40" t="s">
        <v>2024</v>
      </c>
      <c r="B13" s="40" t="s">
        <v>19</v>
      </c>
      <c r="C13" s="40" t="s">
        <v>2006</v>
      </c>
      <c r="D13" s="40" t="s">
        <v>1972</v>
      </c>
      <c r="E13" s="40" t="s">
        <v>2012</v>
      </c>
      <c r="G13" s="20" t="str" cm="1">
        <f t="array" ref="G13">IF(ISBLANK(A13),G12,IF(INDEX(_xlfn.TEXTSPLIT(INDEX(_xlfn.TEXTSPLIT(A13,"+"),1,2),"."),1,2)="stages",G12,_xlfn.TEXTSPLIT(INDEX(_xlfn.TEXTSPLIT(A13,"+"),1,2),".")))</f>
        <v>BearPenis</v>
      </c>
      <c r="H13" s="21"/>
      <c r="I13" s="21" t="str">
        <f t="shared" si="0"/>
        <v>stages</v>
      </c>
      <c r="J13" s="21" cm="1">
        <f t="array" ref="J13">IF(I13="","",IF(AND(I13="stages",J12=""),0,_xlfn.SWITCH(J12,0,1,1,2,2,3,3,4,4,5,5,6,6,7,7,8,8,9,9,10,10,11)))</f>
        <v>4</v>
      </c>
      <c r="K13" s="21" t="str">
        <f t="shared" si="1"/>
        <v>label</v>
      </c>
      <c r="L13" s="22" t="str">
        <f t="shared" si="2"/>
        <v>BearPenis.stages.4.label</v>
      </c>
      <c r="M13" s="21" t="str" cm="1">
        <f t="array" ref="M13">_xlfn.IFS(IFERROR(FIND("Penis",G13),FALSE),"Penis",IFERROR(FIND("Vagina",G13),FALSE),"Vagina",IFERROR(FIND("Anus",G13),FALSE),"Anus",IFERROR(FIND("Breasts",G13),FALSE),"Breasts",IF(RIGHT(G13,1)="F",TRUE,FALSE),"Vagina")</f>
        <v>Penis</v>
      </c>
      <c r="N13" s="22" t="str">
        <f>IF(J13="",D13,HLOOKUP(M13,Sheet1!$B$2:$E$13,J13+2,FALSE))</f>
        <v>Huge</v>
      </c>
      <c r="O13" s="22" t="str">
        <f>IF(J13="","",HLOOKUP(M13,Sheet1!$B$16:$E$27,J13+2,FALSE))</f>
        <v>대물</v>
      </c>
      <c r="P13" s="23" t="str">
        <f t="shared" si="3"/>
        <v>대물</v>
      </c>
    </row>
    <row r="14" spans="1:16" x14ac:dyDescent="0.45">
      <c r="A14" s="40" t="s">
        <v>2025</v>
      </c>
      <c r="B14" s="40" t="s">
        <v>19</v>
      </c>
      <c r="C14" s="40" t="s">
        <v>2007</v>
      </c>
      <c r="D14" s="40" t="s">
        <v>1974</v>
      </c>
      <c r="E14" s="40" t="s">
        <v>2013</v>
      </c>
      <c r="G14" s="20" t="str" cm="1">
        <f t="array" ref="G14">IF(ISBLANK(A14),G13,IF(INDEX(_xlfn.TEXTSPLIT(INDEX(_xlfn.TEXTSPLIT(A14,"+"),1,2),"."),1,2)="stages",G13,_xlfn.TEXTSPLIT(INDEX(_xlfn.TEXTSPLIT(A14,"+"),1,2),".")))</f>
        <v>BearPenis</v>
      </c>
      <c r="H14" s="21"/>
      <c r="I14" s="21" t="str">
        <f t="shared" si="0"/>
        <v>stages</v>
      </c>
      <c r="J14" s="21" cm="1">
        <f t="array" ref="J14">IF(I14="","",IF(AND(I14="stages",J13=""),0,_xlfn.SWITCH(J13,0,1,1,2,2,3,3,4,4,5,5,6,6,7,7,8,8,9,9,10,10,11)))</f>
        <v>5</v>
      </c>
      <c r="K14" s="21" t="str">
        <f t="shared" si="1"/>
        <v>label</v>
      </c>
      <c r="L14" s="22" t="str">
        <f t="shared" si="2"/>
        <v>BearPenis.stages.5.label</v>
      </c>
      <c r="M14" s="21" t="str" cm="1">
        <f t="array" ref="M14">_xlfn.IFS(IFERROR(FIND("Penis",G14),FALSE),"Penis",IFERROR(FIND("Vagina",G14),FALSE),"Vagina",IFERROR(FIND("Anus",G14),FALSE),"Anus",IFERROR(FIND("Breasts",G14),FALSE),"Breasts",IF(RIGHT(G14,1)="F",TRUE,FALSE),"Vagina")</f>
        <v>Penis</v>
      </c>
      <c r="N14" s="22" t="str">
        <f>IF(J14="",D14,HLOOKUP(M14,Sheet1!$B$2:$E$13,J14+2,FALSE))</f>
        <v>Towering</v>
      </c>
      <c r="O14" s="22" t="str">
        <f>IF(J14="","",HLOOKUP(M14,Sheet1!$B$16:$E$27,J14+2,FALSE))</f>
        <v>초대물</v>
      </c>
      <c r="P14" s="23" t="str">
        <f t="shared" si="3"/>
        <v>초대물</v>
      </c>
    </row>
    <row r="15" spans="1:16" ht="17.5" thickBot="1" x14ac:dyDescent="0.5">
      <c r="A15" t="s">
        <v>28</v>
      </c>
      <c r="B15" t="s">
        <v>19</v>
      </c>
      <c r="C15" t="s">
        <v>29</v>
      </c>
      <c r="D15" t="s">
        <v>30</v>
      </c>
      <c r="E15" s="41" t="s">
        <v>2459</v>
      </c>
      <c r="G15" s="20" t="str" cm="1">
        <f t="array" ref="G15:H15">IF(ISBLANK(A15),G14,IF(INDEX(_xlfn.TEXTSPLIT(INDEX(_xlfn.TEXTSPLIT(A15,"+"),1,2),"."),1,2)="stages",G14,_xlfn.TEXTSPLIT(INDEX(_xlfn.TEXTSPLIT(A15,"+"),1,2),".")))</f>
        <v>BovinePenis</v>
      </c>
      <c r="H15" s="21" t="str">
        <v>label</v>
      </c>
      <c r="I15" s="21" t="str">
        <f t="shared" si="0"/>
        <v/>
      </c>
      <c r="J15" s="21" t="str" cm="1">
        <f t="array" ref="J15">IF(I15="","",IF(AND(I15="stages",J14=""),0,_xlfn.SWITCH(J14,0,1,1,2,2,3,3,4,4,5,5,6,6,7,7,8,8,9,9,10,10,11)))</f>
        <v/>
      </c>
      <c r="K15" s="21" t="str">
        <f t="shared" si="1"/>
        <v/>
      </c>
      <c r="L15" s="22" t="str">
        <f t="shared" si="2"/>
        <v>BovinePenis.label</v>
      </c>
      <c r="M15" s="21" t="str" cm="1">
        <f t="array" ref="M15">_xlfn.IFS(IFERROR(FIND("Penis",G15),FALSE),"Penis",IFERROR(FIND("Vagina",G15),FALSE),"Vagina",IFERROR(FIND("Anus",G15),FALSE),"Anus",IFERROR(FIND("Breasts",G15),FALSE),"Breasts",IF(RIGHT(G15,1)="F",TRUE,FALSE),"Vagina")</f>
        <v>Penis</v>
      </c>
      <c r="N15" s="22" t="str">
        <f>IF(J15="",D15,HLOOKUP(M15,Sheet1!$B$2:$E$13,J15+2,FALSE))</f>
        <v>bovine penis</v>
      </c>
      <c r="O15" s="22" t="str">
        <f>IF(J15="","",HLOOKUP(M15,Sheet1!$B$16:$E$27,J15+2,FALSE))</f>
        <v/>
      </c>
      <c r="P15" s="23" t="str">
        <f t="shared" si="3"/>
        <v>소 자지</v>
      </c>
    </row>
    <row r="16" spans="1:16" ht="18" thickTop="1" thickBot="1" x14ac:dyDescent="0.5">
      <c r="A16" t="s">
        <v>31</v>
      </c>
      <c r="B16" t="s">
        <v>19</v>
      </c>
      <c r="C16" t="s">
        <v>32</v>
      </c>
      <c r="D16" t="s">
        <v>33</v>
      </c>
      <c r="E16" s="4" t="s">
        <v>2458</v>
      </c>
      <c r="G16" s="20" t="str" cm="1">
        <f t="array" ref="G16:H16">IF(ISBLANK(A16),G15,IF(INDEX(_xlfn.TEXTSPLIT(INDEX(_xlfn.TEXTSPLIT(A16,"+"),1,2),"."),1,2)="stages",G15,_xlfn.TEXTSPLIT(INDEX(_xlfn.TEXTSPLIT(A16,"+"),1,2),".")))</f>
        <v>BovinePenis</v>
      </c>
      <c r="H16" s="21" t="str">
        <v>labelNoun</v>
      </c>
      <c r="I16" s="21" t="str">
        <f t="shared" si="0"/>
        <v/>
      </c>
      <c r="J16" s="21" t="str" cm="1">
        <f t="array" ref="J16">IF(I16="","",IF(AND(I16="stages",J15=""),0,_xlfn.SWITCH(J15,0,1,1,2,2,3,3,4,4,5,5,6,6,7,7,8,8,9,9,10,10,11)))</f>
        <v/>
      </c>
      <c r="K16" s="21" t="str">
        <f t="shared" si="1"/>
        <v/>
      </c>
      <c r="L16" s="22" t="str">
        <f t="shared" si="2"/>
        <v>BovinePenis.labelNoun</v>
      </c>
      <c r="M16" s="21" t="str" cm="1">
        <f t="array" ref="M16">_xlfn.IFS(IFERROR(FIND("Penis",G16),FALSE),"Penis",IFERROR(FIND("Vagina",G16),FALSE),"Vagina",IFERROR(FIND("Anus",G16),FALSE),"Anus",IFERROR(FIND("Breasts",G16),FALSE),"Breasts",IF(RIGHT(G16,1)="F",TRUE,FALSE),"Vagina")</f>
        <v>Penis</v>
      </c>
      <c r="N16" s="22" t="str">
        <f>IF(J16="",D16,HLOOKUP(M16,Sheet1!$B$2:$E$13,J16+2,FALSE))</f>
        <v>a bovine penis</v>
      </c>
      <c r="O16" s="22" t="str">
        <f>IF(J16="","",HLOOKUP(M16,Sheet1!$B$16:$E$27,J16+2,FALSE))</f>
        <v/>
      </c>
      <c r="P16" s="23" t="str">
        <f t="shared" si="3"/>
        <v/>
      </c>
    </row>
    <row r="17" spans="1:16" ht="17.5" thickTop="1" x14ac:dyDescent="0.45">
      <c r="A17" t="s">
        <v>34</v>
      </c>
      <c r="B17" t="s">
        <v>19</v>
      </c>
      <c r="C17" t="s">
        <v>35</v>
      </c>
      <c r="D17" t="s">
        <v>36</v>
      </c>
      <c r="E17" t="s">
        <v>2458</v>
      </c>
      <c r="G17" s="20" t="str" cm="1">
        <f t="array" ref="G17:H17">IF(ISBLANK(A17),G16,IF(INDEX(_xlfn.TEXTSPLIT(INDEX(_xlfn.TEXTSPLIT(A17,"+"),1,2),"."),1,2)="stages",G16,_xlfn.TEXTSPLIT(INDEX(_xlfn.TEXTSPLIT(A17,"+"),1,2),".")))</f>
        <v>BovinePenis</v>
      </c>
      <c r="H17" s="21" t="str">
        <v>description</v>
      </c>
      <c r="I17" s="21" t="str">
        <f t="shared" si="0"/>
        <v/>
      </c>
      <c r="J17" s="21" t="str" cm="1">
        <f t="array" ref="J17">IF(I17="","",IF(AND(I17="stages",J16=""),0,_xlfn.SWITCH(J16,0,1,1,2,2,3,3,4,4,5,5,6,6,7,7,8,8,9,9,10,10,11)))</f>
        <v/>
      </c>
      <c r="K17" s="21" t="str">
        <f t="shared" si="1"/>
        <v/>
      </c>
      <c r="L17" s="22" t="str">
        <f t="shared" si="2"/>
        <v>BovinePenis.description</v>
      </c>
      <c r="M17" s="21" t="str" cm="1">
        <f t="array" ref="M17">_xlfn.IFS(IFERROR(FIND("Penis",G17),FALSE),"Penis",IFERROR(FIND("Vagina",G17),FALSE),"Vagina",IFERROR(FIND("Anus",G17),FALSE),"Anus",IFERROR(FIND("Breasts",G17),FALSE),"Breasts",IF(RIGHT(G17,1)="F",TRUE,FALSE),"Vagina")</f>
        <v>Penis</v>
      </c>
      <c r="N17" s="22" t="str">
        <f>IF(J17="",D17,HLOOKUP(M17,Sheet1!$B$2:$E$13,J17+2,FALSE))</f>
        <v>A rather long but thin penis with large testicles.</v>
      </c>
      <c r="O17" s="22" t="str">
        <f>IF(J17="","",HLOOKUP(M17,Sheet1!$B$16:$E$27,J17+2,FALSE))</f>
        <v/>
      </c>
      <c r="P17" s="23" t="str">
        <f t="shared" si="3"/>
        <v/>
      </c>
    </row>
    <row r="18" spans="1:16" x14ac:dyDescent="0.45">
      <c r="A18" s="40" t="s">
        <v>2026</v>
      </c>
      <c r="B18" s="40" t="s">
        <v>19</v>
      </c>
      <c r="C18" s="40" t="s">
        <v>2014</v>
      </c>
      <c r="D18" s="40" t="s">
        <v>1964</v>
      </c>
      <c r="E18" s="40" t="s">
        <v>2008</v>
      </c>
      <c r="G18" s="20" t="str" cm="1">
        <f t="array" ref="G18">IF(ISBLANK(A18),G17,IF(INDEX(_xlfn.TEXTSPLIT(INDEX(_xlfn.TEXTSPLIT(A18,"+"),1,2),"."),1,2)="stages",G17,_xlfn.TEXTSPLIT(INDEX(_xlfn.TEXTSPLIT(A18,"+"),1,2),".")))</f>
        <v>BovinePenis</v>
      </c>
      <c r="H18" s="21"/>
      <c r="I18" s="21" t="str">
        <f t="shared" si="0"/>
        <v>stages</v>
      </c>
      <c r="J18" s="21" cm="1">
        <f t="array" ref="J18">IF(I18="","",IF(AND(I18="stages",J17=""),0,_xlfn.SWITCH(J17,0,1,1,2,2,3,3,4,4,5,5,6,6,7,7,8,8,9,9,10,10,11)))</f>
        <v>0</v>
      </c>
      <c r="K18" s="21" t="str">
        <f t="shared" si="1"/>
        <v>label</v>
      </c>
      <c r="L18" s="22" t="str">
        <f t="shared" si="2"/>
        <v>BovinePenis.stages.0.label</v>
      </c>
      <c r="M18" s="21" t="str" cm="1">
        <f t="array" ref="M18">_xlfn.IFS(IFERROR(FIND("Penis",G18),FALSE),"Penis",IFERROR(FIND("Vagina",G18),FALSE),"Vagina",IFERROR(FIND("Anus",G18),FALSE),"Anus",IFERROR(FIND("Breasts",G18),FALSE),"Breasts",IF(RIGHT(G18,1)="F",TRUE,FALSE),"Vagina")</f>
        <v>Penis</v>
      </c>
      <c r="N18" s="22" t="str">
        <f>IF(J18="",D18,HLOOKUP(M18,Sheet1!$B$2:$E$13,J18+2,FALSE))</f>
        <v>Micro</v>
      </c>
      <c r="O18" s="22" t="str">
        <f>IF(J18="","",HLOOKUP(M18,Sheet1!$B$16:$E$27,J18+2,FALSE))</f>
        <v>왜소한</v>
      </c>
      <c r="P18" s="23" t="str">
        <f t="shared" si="3"/>
        <v>왜소한</v>
      </c>
    </row>
    <row r="19" spans="1:16" x14ac:dyDescent="0.45">
      <c r="A19" s="40" t="s">
        <v>2027</v>
      </c>
      <c r="B19" s="40" t="s">
        <v>19</v>
      </c>
      <c r="C19" s="40" t="s">
        <v>2015</v>
      </c>
      <c r="D19" s="40" t="s">
        <v>1966</v>
      </c>
      <c r="E19" s="40" t="s">
        <v>2009</v>
      </c>
      <c r="G19" s="20" t="str" cm="1">
        <f t="array" ref="G19">IF(ISBLANK(A19),G18,IF(INDEX(_xlfn.TEXTSPLIT(INDEX(_xlfn.TEXTSPLIT(A19,"+"),1,2),"."),1,2)="stages",G18,_xlfn.TEXTSPLIT(INDEX(_xlfn.TEXTSPLIT(A19,"+"),1,2),".")))</f>
        <v>BovinePenis</v>
      </c>
      <c r="H19" s="21"/>
      <c r="I19" s="21" t="str">
        <f t="shared" si="0"/>
        <v>stages</v>
      </c>
      <c r="J19" s="21" cm="1">
        <f t="array" ref="J19">IF(I19="","",IF(AND(I19="stages",J18=""),0,_xlfn.SWITCH(J18,0,1,1,2,2,3,3,4,4,5,5,6,6,7,7,8,8,9,9,10,10,11)))</f>
        <v>1</v>
      </c>
      <c r="K19" s="21" t="str">
        <f t="shared" si="1"/>
        <v>label</v>
      </c>
      <c r="L19" s="22" t="str">
        <f t="shared" si="2"/>
        <v>BovinePenis.stages.1.label</v>
      </c>
      <c r="M19" s="21" t="str" cm="1">
        <f t="array" ref="M19">_xlfn.IFS(IFERROR(FIND("Penis",G19),FALSE),"Penis",IFERROR(FIND("Vagina",G19),FALSE),"Vagina",IFERROR(FIND("Anus",G19),FALSE),"Anus",IFERROR(FIND("Breasts",G19),FALSE),"Breasts",IF(RIGHT(G19,1)="F",TRUE,FALSE),"Vagina")</f>
        <v>Penis</v>
      </c>
      <c r="N19" s="22" t="str">
        <f>IF(J19="",D19,HLOOKUP(M19,Sheet1!$B$2:$E$13,J19+2,FALSE))</f>
        <v>Small</v>
      </c>
      <c r="O19" s="22" t="str">
        <f>IF(J19="","",HLOOKUP(M19,Sheet1!$B$16:$E$27,J19+2,FALSE))</f>
        <v>작은</v>
      </c>
      <c r="P19" s="23" t="str">
        <f t="shared" si="3"/>
        <v>작은</v>
      </c>
    </row>
    <row r="20" spans="1:16" x14ac:dyDescent="0.45">
      <c r="A20" s="40" t="s">
        <v>2028</v>
      </c>
      <c r="B20" s="40" t="s">
        <v>19</v>
      </c>
      <c r="C20" s="40" t="s">
        <v>2016</v>
      </c>
      <c r="D20" s="40" t="s">
        <v>1968</v>
      </c>
      <c r="E20" s="40" t="s">
        <v>2010</v>
      </c>
      <c r="G20" s="20" t="str" cm="1">
        <f t="array" ref="G20">IF(ISBLANK(A20),G19,IF(INDEX(_xlfn.TEXTSPLIT(INDEX(_xlfn.TEXTSPLIT(A20,"+"),1,2),"."),1,2)="stages",G19,_xlfn.TEXTSPLIT(INDEX(_xlfn.TEXTSPLIT(A20,"+"),1,2),".")))</f>
        <v>BovinePenis</v>
      </c>
      <c r="H20" s="21"/>
      <c r="I20" s="21" t="str">
        <f t="shared" si="0"/>
        <v>stages</v>
      </c>
      <c r="J20" s="21" cm="1">
        <f t="array" ref="J20">IF(I20="","",IF(AND(I20="stages",J19=""),0,_xlfn.SWITCH(J19,0,1,1,2,2,3,3,4,4,5,5,6,6,7,7,8,8,9,9,10,10,11)))</f>
        <v>2</v>
      </c>
      <c r="K20" s="21" t="str">
        <f t="shared" si="1"/>
        <v>label</v>
      </c>
      <c r="L20" s="22" t="str">
        <f t="shared" si="2"/>
        <v>BovinePenis.stages.2.label</v>
      </c>
      <c r="M20" s="21" t="str" cm="1">
        <f t="array" ref="M20">_xlfn.IFS(IFERROR(FIND("Penis",G20),FALSE),"Penis",IFERROR(FIND("Vagina",G20),FALSE),"Vagina",IFERROR(FIND("Anus",G20),FALSE),"Anus",IFERROR(FIND("Breasts",G20),FALSE),"Breasts",IF(RIGHT(G20,1)="F",TRUE,FALSE),"Vagina")</f>
        <v>Penis</v>
      </c>
      <c r="N20" s="22" t="str">
        <f>IF(J20="",D20,HLOOKUP(M20,Sheet1!$B$2:$E$13,J20+2,FALSE))</f>
        <v>Average</v>
      </c>
      <c r="O20" s="22" t="str">
        <f>IF(J20="","",HLOOKUP(M20,Sheet1!$B$16:$E$27,J20+2,FALSE))</f>
        <v>평범한</v>
      </c>
      <c r="P20" s="23" t="str">
        <f t="shared" si="3"/>
        <v>평범한</v>
      </c>
    </row>
    <row r="21" spans="1:16" x14ac:dyDescent="0.45">
      <c r="A21" s="40" t="s">
        <v>2029</v>
      </c>
      <c r="B21" s="40" t="s">
        <v>19</v>
      </c>
      <c r="C21" s="40" t="s">
        <v>2017</v>
      </c>
      <c r="D21" s="40" t="s">
        <v>1970</v>
      </c>
      <c r="E21" s="40" t="s">
        <v>2011</v>
      </c>
      <c r="G21" s="20" t="str" cm="1">
        <f t="array" ref="G21">IF(ISBLANK(A21),G20,IF(INDEX(_xlfn.TEXTSPLIT(INDEX(_xlfn.TEXTSPLIT(A21,"+"),1,2),"."),1,2)="stages",G20,_xlfn.TEXTSPLIT(INDEX(_xlfn.TEXTSPLIT(A21,"+"),1,2),".")))</f>
        <v>BovinePenis</v>
      </c>
      <c r="H21" s="21"/>
      <c r="I21" s="21" t="str">
        <f t="shared" si="0"/>
        <v>stages</v>
      </c>
      <c r="J21" s="21" cm="1">
        <f t="array" ref="J21">IF(I21="","",IF(AND(I21="stages",J20=""),0,_xlfn.SWITCH(J20,0,1,1,2,2,3,3,4,4,5,5,6,6,7,7,8,8,9,9,10,10,11)))</f>
        <v>3</v>
      </c>
      <c r="K21" s="21" t="str">
        <f t="shared" si="1"/>
        <v>label</v>
      </c>
      <c r="L21" s="22" t="str">
        <f t="shared" si="2"/>
        <v>BovinePenis.stages.3.label</v>
      </c>
      <c r="M21" s="21" t="str" cm="1">
        <f t="array" ref="M21">_xlfn.IFS(IFERROR(FIND("Penis",G21),FALSE),"Penis",IFERROR(FIND("Vagina",G21),FALSE),"Vagina",IFERROR(FIND("Anus",G21),FALSE),"Anus",IFERROR(FIND("Breasts",G21),FALSE),"Breasts",IF(RIGHT(G21,1)="F",TRUE,FALSE),"Vagina")</f>
        <v>Penis</v>
      </c>
      <c r="N21" s="22" t="str">
        <f>IF(J21="",D21,HLOOKUP(M21,Sheet1!$B$2:$E$13,J21+2,FALSE))</f>
        <v>Large</v>
      </c>
      <c r="O21" s="22" t="str">
        <f>IF(J21="","",HLOOKUP(M21,Sheet1!$B$16:$E$27,J21+2,FALSE))</f>
        <v>큰</v>
      </c>
      <c r="P21" s="23" t="str">
        <f t="shared" si="3"/>
        <v>큰</v>
      </c>
    </row>
    <row r="22" spans="1:16" x14ac:dyDescent="0.45">
      <c r="A22" s="40" t="s">
        <v>2030</v>
      </c>
      <c r="B22" s="40" t="s">
        <v>19</v>
      </c>
      <c r="C22" s="40" t="s">
        <v>2018</v>
      </c>
      <c r="D22" s="40" t="s">
        <v>1972</v>
      </c>
      <c r="E22" s="40" t="s">
        <v>2012</v>
      </c>
      <c r="G22" s="20" t="str" cm="1">
        <f t="array" ref="G22">IF(ISBLANK(A22),G21,IF(INDEX(_xlfn.TEXTSPLIT(INDEX(_xlfn.TEXTSPLIT(A22,"+"),1,2),"."),1,2)="stages",G21,_xlfn.TEXTSPLIT(INDEX(_xlfn.TEXTSPLIT(A22,"+"),1,2),".")))</f>
        <v>BovinePenis</v>
      </c>
      <c r="H22" s="21"/>
      <c r="I22" s="21" t="str">
        <f t="shared" si="0"/>
        <v>stages</v>
      </c>
      <c r="J22" s="21" cm="1">
        <f t="array" ref="J22">IF(I22="","",IF(AND(I22="stages",J21=""),0,_xlfn.SWITCH(J21,0,1,1,2,2,3,3,4,4,5,5,6,6,7,7,8,8,9,9,10,10,11)))</f>
        <v>4</v>
      </c>
      <c r="K22" s="21" t="str">
        <f t="shared" si="1"/>
        <v>label</v>
      </c>
      <c r="L22" s="22" t="str">
        <f t="shared" si="2"/>
        <v>BovinePenis.stages.4.label</v>
      </c>
      <c r="M22" s="21" t="str" cm="1">
        <f t="array" ref="M22">_xlfn.IFS(IFERROR(FIND("Penis",G22),FALSE),"Penis",IFERROR(FIND("Vagina",G22),FALSE),"Vagina",IFERROR(FIND("Anus",G22),FALSE),"Anus",IFERROR(FIND("Breasts",G22),FALSE),"Breasts",IF(RIGHT(G22,1)="F",TRUE,FALSE),"Vagina")</f>
        <v>Penis</v>
      </c>
      <c r="N22" s="22" t="str">
        <f>IF(J22="",D22,HLOOKUP(M22,Sheet1!$B$2:$E$13,J22+2,FALSE))</f>
        <v>Huge</v>
      </c>
      <c r="O22" s="22" t="str">
        <f>IF(J22="","",HLOOKUP(M22,Sheet1!$B$16:$E$27,J22+2,FALSE))</f>
        <v>대물</v>
      </c>
      <c r="P22" s="23" t="str">
        <f t="shared" si="3"/>
        <v>대물</v>
      </c>
    </row>
    <row r="23" spans="1:16" x14ac:dyDescent="0.45">
      <c r="A23" s="40" t="s">
        <v>2031</v>
      </c>
      <c r="B23" s="40" t="s">
        <v>19</v>
      </c>
      <c r="C23" s="40" t="s">
        <v>2019</v>
      </c>
      <c r="D23" s="40" t="s">
        <v>1974</v>
      </c>
      <c r="E23" s="40" t="s">
        <v>2013</v>
      </c>
      <c r="G23" s="20" t="str" cm="1">
        <f t="array" ref="G23">IF(ISBLANK(A23),G22,IF(INDEX(_xlfn.TEXTSPLIT(INDEX(_xlfn.TEXTSPLIT(A23,"+"),1,2),"."),1,2)="stages",G22,_xlfn.TEXTSPLIT(INDEX(_xlfn.TEXTSPLIT(A23,"+"),1,2),".")))</f>
        <v>BovinePenis</v>
      </c>
      <c r="H23" s="21"/>
      <c r="I23" s="21" t="str">
        <f t="shared" si="0"/>
        <v>stages</v>
      </c>
      <c r="J23" s="21" cm="1">
        <f t="array" ref="J23">IF(I23="","",IF(AND(I23="stages",J22=""),0,_xlfn.SWITCH(J22,0,1,1,2,2,3,3,4,4,5,5,6,6,7,7,8,8,9,9,10,10,11)))</f>
        <v>5</v>
      </c>
      <c r="K23" s="21" t="str">
        <f t="shared" si="1"/>
        <v>label</v>
      </c>
      <c r="L23" s="22" t="str">
        <f t="shared" si="2"/>
        <v>BovinePenis.stages.5.label</v>
      </c>
      <c r="M23" s="21" t="str" cm="1">
        <f t="array" ref="M23">_xlfn.IFS(IFERROR(FIND("Penis",G23),FALSE),"Penis",IFERROR(FIND("Vagina",G23),FALSE),"Vagina",IFERROR(FIND("Anus",G23),FALSE),"Anus",IFERROR(FIND("Breasts",G23),FALSE),"Breasts",IF(RIGHT(G23,1)="F",TRUE,FALSE),"Vagina")</f>
        <v>Penis</v>
      </c>
      <c r="N23" s="22" t="str">
        <f>IF(J23="",D23,HLOOKUP(M23,Sheet1!$B$2:$E$13,J23+2,FALSE))</f>
        <v>Towering</v>
      </c>
      <c r="O23" s="22" t="str">
        <f>IF(J23="","",HLOOKUP(M23,Sheet1!$B$16:$E$27,J23+2,FALSE))</f>
        <v>초대물</v>
      </c>
      <c r="P23" s="23" t="str">
        <f t="shared" si="3"/>
        <v>초대물</v>
      </c>
    </row>
    <row r="24" spans="1:16" ht="17.5" thickBot="1" x14ac:dyDescent="0.5">
      <c r="A24" t="s">
        <v>37</v>
      </c>
      <c r="B24" t="s">
        <v>19</v>
      </c>
      <c r="C24" t="s">
        <v>38</v>
      </c>
      <c r="D24" t="s">
        <v>39</v>
      </c>
      <c r="E24" s="41" t="s">
        <v>2460</v>
      </c>
      <c r="G24" s="20" t="str" cm="1">
        <f t="array" ref="G24:H24">IF(ISBLANK(A24),G23,IF(INDEX(_xlfn.TEXTSPLIT(INDEX(_xlfn.TEXTSPLIT(A24,"+"),1,2),"."),1,2)="stages",G23,_xlfn.TEXTSPLIT(INDEX(_xlfn.TEXTSPLIT(A24,"+"),1,2),".")))</f>
        <v>BovineVagina</v>
      </c>
      <c r="H24" s="21" t="str">
        <v>label</v>
      </c>
      <c r="I24" s="21" t="str">
        <f t="shared" si="0"/>
        <v/>
      </c>
      <c r="J24" s="21" t="str" cm="1">
        <f t="array" ref="J24">IF(I24="","",IF(AND(I24="stages",J23=""),0,_xlfn.SWITCH(J23,0,1,1,2,2,3,3,4,4,5,5,6,6,7,7,8,8,9,9,10,10,11)))</f>
        <v/>
      </c>
      <c r="K24" s="21" t="str">
        <f t="shared" si="1"/>
        <v/>
      </c>
      <c r="L24" s="22" t="str">
        <f t="shared" si="2"/>
        <v>BovineVagina.label</v>
      </c>
      <c r="M24" s="21" t="str" cm="1">
        <f t="array" ref="M24">_xlfn.IFS(IFERROR(FIND("Penis",G24),FALSE),"Penis",IFERROR(FIND("Vagina",G24),FALSE),"Vagina",IFERROR(FIND("Anus",G24),FALSE),"Anus",IFERROR(FIND("Breasts",G24),FALSE),"Breasts",IF(RIGHT(G24,1)="F",TRUE,FALSE),"Vagina")</f>
        <v>Vagina</v>
      </c>
      <c r="N24" s="22" t="str">
        <f>IF(J24="",D24,HLOOKUP(M24,Sheet1!$B$2:$E$13,J24+2,FALSE))</f>
        <v>bovine vagina</v>
      </c>
      <c r="O24" s="22" t="str">
        <f>IF(J24="","",HLOOKUP(M24,Sheet1!$B$16:$E$27,J24+2,FALSE))</f>
        <v/>
      </c>
      <c r="P24" s="23" t="str">
        <f t="shared" si="3"/>
        <v>소 보지</v>
      </c>
    </row>
    <row r="25" spans="1:16" ht="18" thickTop="1" thickBot="1" x14ac:dyDescent="0.5">
      <c r="A25" t="s">
        <v>40</v>
      </c>
      <c r="B25" t="s">
        <v>19</v>
      </c>
      <c r="C25" t="s">
        <v>41</v>
      </c>
      <c r="D25" t="s">
        <v>42</v>
      </c>
      <c r="E25" s="4" t="s">
        <v>2458</v>
      </c>
      <c r="G25" s="20" t="str" cm="1">
        <f t="array" ref="G25:H25">IF(ISBLANK(A25),G24,IF(INDEX(_xlfn.TEXTSPLIT(INDEX(_xlfn.TEXTSPLIT(A25,"+"),1,2),"."),1,2)="stages",G24,_xlfn.TEXTSPLIT(INDEX(_xlfn.TEXTSPLIT(A25,"+"),1,2),".")))</f>
        <v>BovineVagina</v>
      </c>
      <c r="H25" s="21" t="str">
        <v>labelNoun</v>
      </c>
      <c r="I25" s="21" t="str">
        <f t="shared" si="0"/>
        <v/>
      </c>
      <c r="J25" s="21" t="str" cm="1">
        <f t="array" ref="J25">IF(I25="","",IF(AND(I25="stages",J24=""),0,_xlfn.SWITCH(J24,0,1,1,2,2,3,3,4,4,5,5,6,6,7,7,8,8,9,9,10,10,11)))</f>
        <v/>
      </c>
      <c r="K25" s="21" t="str">
        <f t="shared" si="1"/>
        <v/>
      </c>
      <c r="L25" s="22" t="str">
        <f t="shared" si="2"/>
        <v>BovineVagina.labelNoun</v>
      </c>
      <c r="M25" s="21" t="str" cm="1">
        <f t="array" ref="M25">_xlfn.IFS(IFERROR(FIND("Penis",G25),FALSE),"Penis",IFERROR(FIND("Vagina",G25),FALSE),"Vagina",IFERROR(FIND("Anus",G25),FALSE),"Anus",IFERROR(FIND("Breasts",G25),FALSE),"Breasts",IF(RIGHT(G25,1)="F",TRUE,FALSE),"Vagina")</f>
        <v>Vagina</v>
      </c>
      <c r="N25" s="22" t="str">
        <f>IF(J25="",D25,HLOOKUP(M25,Sheet1!$B$2:$E$13,J25+2,FALSE))</f>
        <v>a bovine vagina</v>
      </c>
      <c r="O25" s="22" t="str">
        <f>IF(J25="","",HLOOKUP(M25,Sheet1!$B$16:$E$27,J25+2,FALSE))</f>
        <v/>
      </c>
      <c r="P25" s="23" t="str">
        <f t="shared" si="3"/>
        <v/>
      </c>
    </row>
    <row r="26" spans="1:16" ht="17.5" thickTop="1" x14ac:dyDescent="0.45">
      <c r="A26" t="s">
        <v>43</v>
      </c>
      <c r="B26" t="s">
        <v>19</v>
      </c>
      <c r="C26" t="s">
        <v>44</v>
      </c>
      <c r="D26" t="s">
        <v>45</v>
      </c>
      <c r="E26" t="s">
        <v>2458</v>
      </c>
      <c r="G26" s="20" t="str" cm="1">
        <f t="array" ref="G26:H26">IF(ISBLANK(A26),G25,IF(INDEX(_xlfn.TEXTSPLIT(INDEX(_xlfn.TEXTSPLIT(A26,"+"),1,2),"."),1,2)="stages",G25,_xlfn.TEXTSPLIT(INDEX(_xlfn.TEXTSPLIT(A26,"+"),1,2),".")))</f>
        <v>BovineVagina</v>
      </c>
      <c r="H26" s="21" t="str">
        <v>description</v>
      </c>
      <c r="I26" s="21" t="str">
        <f t="shared" si="0"/>
        <v/>
      </c>
      <c r="J26" s="21" t="str" cm="1">
        <f t="array" ref="J26">IF(I26="","",IF(AND(I26="stages",J25=""),0,_xlfn.SWITCH(J25,0,1,1,2,2,3,3,4,4,5,5,6,6,7,7,8,8,9,9,10,10,11)))</f>
        <v/>
      </c>
      <c r="K26" s="21" t="str">
        <f t="shared" si="1"/>
        <v/>
      </c>
      <c r="L26" s="22" t="str">
        <f t="shared" si="2"/>
        <v>BovineVagina.description</v>
      </c>
      <c r="M26" s="21" t="str" cm="1">
        <f t="array" ref="M26">_xlfn.IFS(IFERROR(FIND("Penis",G26),FALSE),"Penis",IFERROR(FIND("Vagina",G26),FALSE),"Vagina",IFERROR(FIND("Anus",G26),FALSE),"Anus",IFERROR(FIND("Breasts",G26),FALSE),"Breasts",IF(RIGHT(G26,1)="F",TRUE,FALSE),"Vagina")</f>
        <v>Vagina</v>
      </c>
      <c r="N26" s="22" t="str">
        <f>IF(J26="",D26,HLOOKUP(M26,Sheet1!$B$2:$E$13,J26+2,FALSE))</f>
        <v>A rather thin and deep vagina, likely belonging to a large mammal.</v>
      </c>
      <c r="O26" s="22" t="str">
        <f>IF(J26="","",HLOOKUP(M26,Sheet1!$B$16:$E$27,J26+2,FALSE))</f>
        <v/>
      </c>
      <c r="P26" s="23" t="str">
        <f t="shared" si="3"/>
        <v/>
      </c>
    </row>
    <row r="27" spans="1:16" x14ac:dyDescent="0.45">
      <c r="A27" s="40" t="s">
        <v>2502</v>
      </c>
      <c r="B27" s="40" t="s">
        <v>19</v>
      </c>
      <c r="C27" s="40" t="s">
        <v>2076</v>
      </c>
      <c r="D27" s="40" t="s">
        <v>1964</v>
      </c>
      <c r="E27" s="40" t="s">
        <v>2008</v>
      </c>
      <c r="G27" s="20" t="str" cm="1">
        <f t="array" ref="G27">IF(ISBLANK(A27),G26,IF(INDEX(_xlfn.TEXTSPLIT(INDEX(_xlfn.TEXTSPLIT(A27,"+"),1,2),"."),1,2)="stages",G26,_xlfn.TEXTSPLIT(INDEX(_xlfn.TEXTSPLIT(A27,"+"),1,2),".")))</f>
        <v>BovineVagina</v>
      </c>
      <c r="H27" s="21"/>
      <c r="I27" s="21" t="str">
        <f t="shared" si="0"/>
        <v>stages</v>
      </c>
      <c r="J27" s="21" cm="1">
        <f t="array" ref="J27">IF(I27="","",IF(AND(I27="stages",J26=""),0,_xlfn.SWITCH(J26,0,1,1,2,2,3,3,4,4,5,5,6,6,7,7,8,8,9,9,10,10,11)))</f>
        <v>0</v>
      </c>
      <c r="K27" s="21" t="str">
        <f t="shared" si="1"/>
        <v>label</v>
      </c>
      <c r="L27" s="22" t="str">
        <f t="shared" si="2"/>
        <v>BovineVagina.stages.0.label</v>
      </c>
      <c r="M27" s="21" t="str" cm="1">
        <f t="array" ref="M27">_xlfn.IFS(IFERROR(FIND("Penis",G27),FALSE),"Penis",IFERROR(FIND("Vagina",G27),FALSE),"Vagina",IFERROR(FIND("Anus",G27),FALSE),"Anus",IFERROR(FIND("Breasts",G27),FALSE),"Breasts",IF(RIGHT(G27,1)="F",TRUE,FALSE),"Vagina")</f>
        <v>Vagina</v>
      </c>
      <c r="N27" s="22" t="str">
        <f>IF(J27="",D27,HLOOKUP(M27,Sheet1!$B$2:$E$13,J27+2,FALSE))</f>
        <v>Micro</v>
      </c>
      <c r="O27" s="22" t="str">
        <f>IF(J27="","",HLOOKUP(M27,Sheet1!$B$16:$E$27,J27+2,FALSE))</f>
        <v>왜소한</v>
      </c>
      <c r="P27" s="23" t="str">
        <f t="shared" si="3"/>
        <v>왜소한</v>
      </c>
    </row>
    <row r="28" spans="1:16" x14ac:dyDescent="0.45">
      <c r="A28" s="40" t="s">
        <v>2503</v>
      </c>
      <c r="B28" s="40" t="s">
        <v>19</v>
      </c>
      <c r="C28" s="40" t="s">
        <v>2077</v>
      </c>
      <c r="D28" s="40" t="s">
        <v>1977</v>
      </c>
      <c r="E28" s="40" t="s">
        <v>2045</v>
      </c>
      <c r="G28" s="20" t="str" cm="1">
        <f t="array" ref="G28">IF(ISBLANK(A28),G27,IF(INDEX(_xlfn.TEXTSPLIT(INDEX(_xlfn.TEXTSPLIT(A28,"+"),1,2),"."),1,2)="stages",G27,_xlfn.TEXTSPLIT(INDEX(_xlfn.TEXTSPLIT(A28,"+"),1,2),".")))</f>
        <v>BovineVagina</v>
      </c>
      <c r="H28" s="21"/>
      <c r="I28" s="21" t="str">
        <f t="shared" si="0"/>
        <v>stages</v>
      </c>
      <c r="J28" s="21" cm="1">
        <f t="array" ref="J28">IF(I28="","",IF(AND(I28="stages",J27=""),0,_xlfn.SWITCH(J27,0,1,1,2,2,3,3,4,4,5,5,6,6,7,7,8,8,9,9,10,10,11)))</f>
        <v>1</v>
      </c>
      <c r="K28" s="21" t="str">
        <f t="shared" si="1"/>
        <v>label</v>
      </c>
      <c r="L28" s="22" t="str">
        <f t="shared" si="2"/>
        <v>BovineVagina.stages.1.label</v>
      </c>
      <c r="M28" s="21" t="str" cm="1">
        <f t="array" ref="M28">_xlfn.IFS(IFERROR(FIND("Penis",G28),FALSE),"Penis",IFERROR(FIND("Vagina",G28),FALSE),"Vagina",IFERROR(FIND("Anus",G28),FALSE),"Anus",IFERROR(FIND("Breasts",G28),FALSE),"Breasts",IF(RIGHT(G28,1)="F",TRUE,FALSE),"Vagina")</f>
        <v>Vagina</v>
      </c>
      <c r="N28" s="22" t="str">
        <f>IF(J28="",D28,HLOOKUP(M28,Sheet1!$B$2:$E$13,J28+2,FALSE))</f>
        <v>Tight</v>
      </c>
      <c r="O28" s="22" t="str">
        <f>IF(J28="","",HLOOKUP(M28,Sheet1!$B$16:$E$27,J28+2,FALSE))</f>
        <v>조이는</v>
      </c>
      <c r="P28" s="23" t="str">
        <f t="shared" si="3"/>
        <v>조이는</v>
      </c>
    </row>
    <row r="29" spans="1:16" x14ac:dyDescent="0.45">
      <c r="A29" s="40" t="s">
        <v>2504</v>
      </c>
      <c r="B29" s="40" t="s">
        <v>19</v>
      </c>
      <c r="C29" s="40" t="s">
        <v>2078</v>
      </c>
      <c r="D29" s="40" t="s">
        <v>1968</v>
      </c>
      <c r="E29" s="40" t="s">
        <v>2010</v>
      </c>
      <c r="G29" s="20" t="str" cm="1">
        <f t="array" ref="G29">IF(ISBLANK(A29),G28,IF(INDEX(_xlfn.TEXTSPLIT(INDEX(_xlfn.TEXTSPLIT(A29,"+"),1,2),"."),1,2)="stages",G28,_xlfn.TEXTSPLIT(INDEX(_xlfn.TEXTSPLIT(A29,"+"),1,2),".")))</f>
        <v>BovineVagina</v>
      </c>
      <c r="H29" s="21"/>
      <c r="I29" s="21" t="str">
        <f t="shared" si="0"/>
        <v>stages</v>
      </c>
      <c r="J29" s="21" cm="1">
        <f t="array" ref="J29">IF(I29="","",IF(AND(I29="stages",J28=""),0,_xlfn.SWITCH(J28,0,1,1,2,2,3,3,4,4,5,5,6,6,7,7,8,8,9,9,10,10,11)))</f>
        <v>2</v>
      </c>
      <c r="K29" s="21" t="str">
        <f t="shared" si="1"/>
        <v>label</v>
      </c>
      <c r="L29" s="22" t="str">
        <f t="shared" si="2"/>
        <v>BovineVagina.stages.2.label</v>
      </c>
      <c r="M29" s="21" t="str" cm="1">
        <f t="array" ref="M29">_xlfn.IFS(IFERROR(FIND("Penis",G29),FALSE),"Penis",IFERROR(FIND("Vagina",G29),FALSE),"Vagina",IFERROR(FIND("Anus",G29),FALSE),"Anus",IFERROR(FIND("Breasts",G29),FALSE),"Breasts",IF(RIGHT(G29,1)="F",TRUE,FALSE),"Vagina")</f>
        <v>Vagina</v>
      </c>
      <c r="N29" s="22" t="str">
        <f>IF(J29="",D29,HLOOKUP(M29,Sheet1!$B$2:$E$13,J29+2,FALSE))</f>
        <v>Average</v>
      </c>
      <c r="O29" s="22" t="str">
        <f>IF(J29="","",HLOOKUP(M29,Sheet1!$B$16:$E$27,J29+2,FALSE))</f>
        <v>평범한</v>
      </c>
      <c r="P29" s="23" t="str">
        <f t="shared" si="3"/>
        <v>평범한</v>
      </c>
    </row>
    <row r="30" spans="1:16" x14ac:dyDescent="0.45">
      <c r="A30" s="40" t="s">
        <v>2505</v>
      </c>
      <c r="B30" s="40" t="s">
        <v>19</v>
      </c>
      <c r="C30" s="40" t="s">
        <v>2079</v>
      </c>
      <c r="D30" s="40" t="s">
        <v>1979</v>
      </c>
      <c r="E30" s="40" t="s">
        <v>2047</v>
      </c>
      <c r="G30" s="20" t="str" cm="1">
        <f t="array" ref="G30">IF(ISBLANK(A30),G29,IF(INDEX(_xlfn.TEXTSPLIT(INDEX(_xlfn.TEXTSPLIT(A30,"+"),1,2),"."),1,2)="stages",G29,_xlfn.TEXTSPLIT(INDEX(_xlfn.TEXTSPLIT(A30,"+"),1,2),".")))</f>
        <v>BovineVagina</v>
      </c>
      <c r="H30" s="21"/>
      <c r="I30" s="21" t="str">
        <f t="shared" si="0"/>
        <v>stages</v>
      </c>
      <c r="J30" s="21" cm="1">
        <f t="array" ref="J30">IF(I30="","",IF(AND(I30="stages",J29=""),0,_xlfn.SWITCH(J29,0,1,1,2,2,3,3,4,4,5,5,6,6,7,7,8,8,9,9,10,10,11)))</f>
        <v>3</v>
      </c>
      <c r="K30" s="21" t="str">
        <f t="shared" si="1"/>
        <v>label</v>
      </c>
      <c r="L30" s="22" t="str">
        <f t="shared" si="2"/>
        <v>BovineVagina.stages.3.label</v>
      </c>
      <c r="M30" s="21" t="str" cm="1">
        <f t="array" ref="M30">_xlfn.IFS(IFERROR(FIND("Penis",G30),FALSE),"Penis",IFERROR(FIND("Vagina",G30),FALSE),"Vagina",IFERROR(FIND("Anus",G30),FALSE),"Anus",IFERROR(FIND("Breasts",G30),FALSE),"Breasts",IF(RIGHT(G30,1)="F",TRUE,FALSE),"Vagina")</f>
        <v>Vagina</v>
      </c>
      <c r="N30" s="22" t="str">
        <f>IF(J30="",D30,HLOOKUP(M30,Sheet1!$B$2:$E$13,J30+2,FALSE))</f>
        <v>Accommodating</v>
      </c>
      <c r="O30" s="22" t="str">
        <f>IF(J30="","",HLOOKUP(M30,Sheet1!$B$16:$E$27,J30+2,FALSE))</f>
        <v>느슨한</v>
      </c>
      <c r="P30" s="23" t="str">
        <f t="shared" si="3"/>
        <v>느슨한</v>
      </c>
    </row>
    <row r="31" spans="1:16" x14ac:dyDescent="0.45">
      <c r="A31" s="40" t="s">
        <v>2506</v>
      </c>
      <c r="B31" s="40" t="s">
        <v>19</v>
      </c>
      <c r="C31" s="40" t="s">
        <v>2080</v>
      </c>
      <c r="D31" s="40" t="s">
        <v>1981</v>
      </c>
      <c r="E31" s="40" t="s">
        <v>2049</v>
      </c>
      <c r="G31" s="20" t="str" cm="1">
        <f t="array" ref="G31">IF(ISBLANK(A31),G30,IF(INDEX(_xlfn.TEXTSPLIT(INDEX(_xlfn.TEXTSPLIT(A31,"+"),1,2),"."),1,2)="stages",G30,_xlfn.TEXTSPLIT(INDEX(_xlfn.TEXTSPLIT(A31,"+"),1,2),".")))</f>
        <v>BovineVagina</v>
      </c>
      <c r="H31" s="21"/>
      <c r="I31" s="21" t="str">
        <f t="shared" si="0"/>
        <v>stages</v>
      </c>
      <c r="J31" s="21" cm="1">
        <f t="array" ref="J31">IF(I31="","",IF(AND(I31="stages",J30=""),0,_xlfn.SWITCH(J30,0,1,1,2,2,3,3,4,4,5,5,6,6,7,7,8,8,9,9,10,10,11)))</f>
        <v>4</v>
      </c>
      <c r="K31" s="21" t="str">
        <f t="shared" si="1"/>
        <v>label</v>
      </c>
      <c r="L31" s="22" t="str">
        <f t="shared" si="2"/>
        <v>BovineVagina.stages.4.label</v>
      </c>
      <c r="M31" s="21" t="str" cm="1">
        <f t="array" ref="M31">_xlfn.IFS(IFERROR(FIND("Penis",G31),FALSE),"Penis",IFERROR(FIND("Vagina",G31),FALSE),"Vagina",IFERROR(FIND("Anus",G31),FALSE),"Anus",IFERROR(FIND("Breasts",G31),FALSE),"Breasts",IF(RIGHT(G31,1)="F",TRUE,FALSE),"Vagina")</f>
        <v>Vagina</v>
      </c>
      <c r="N31" s="22" t="str">
        <f>IF(J31="",D31,HLOOKUP(M31,Sheet1!$B$2:$E$13,J31+2,FALSE))</f>
        <v>Cavenous</v>
      </c>
      <c r="O31" s="22" t="str">
        <f>IF(J31="","",HLOOKUP(M31,Sheet1!$B$16:$E$27,J31+2,FALSE))</f>
        <v>동굴같은</v>
      </c>
      <c r="P31" s="23" t="str">
        <f t="shared" si="3"/>
        <v>동굴같은</v>
      </c>
    </row>
    <row r="32" spans="1:16" x14ac:dyDescent="0.45">
      <c r="A32" s="40" t="s">
        <v>2507</v>
      </c>
      <c r="B32" s="40" t="s">
        <v>19</v>
      </c>
      <c r="C32" s="40" t="s">
        <v>2081</v>
      </c>
      <c r="D32" s="40" t="s">
        <v>1983</v>
      </c>
      <c r="E32" s="40" t="s">
        <v>2051</v>
      </c>
      <c r="G32" s="20" t="str" cm="1">
        <f t="array" ref="G32">IF(ISBLANK(A32),G31,IF(INDEX(_xlfn.TEXTSPLIT(INDEX(_xlfn.TEXTSPLIT(A32,"+"),1,2),"."),1,2)="stages",G31,_xlfn.TEXTSPLIT(INDEX(_xlfn.TEXTSPLIT(A32,"+"),1,2),".")))</f>
        <v>BovineVagina</v>
      </c>
      <c r="H32" s="21"/>
      <c r="I32" s="21" t="str">
        <f t="shared" si="0"/>
        <v>stages</v>
      </c>
      <c r="J32" s="21" cm="1">
        <f t="array" ref="J32">IF(I32="","",IF(AND(I32="stages",J31=""),0,_xlfn.SWITCH(J31,0,1,1,2,2,3,3,4,4,5,5,6,6,7,7,8,8,9,9,10,10,11)))</f>
        <v>5</v>
      </c>
      <c r="K32" s="21" t="str">
        <f t="shared" si="1"/>
        <v>label</v>
      </c>
      <c r="L32" s="22" t="str">
        <f t="shared" si="2"/>
        <v>BovineVagina.stages.5.label</v>
      </c>
      <c r="M32" s="21" t="str" cm="1">
        <f t="array" ref="M32">_xlfn.IFS(IFERROR(FIND("Penis",G32),FALSE),"Penis",IFERROR(FIND("Vagina",G32),FALSE),"Vagina",IFERROR(FIND("Anus",G32),FALSE),"Anus",IFERROR(FIND("Breasts",G32),FALSE),"Breasts",IF(RIGHT(G32,1)="F",TRUE,FALSE),"Vagina")</f>
        <v>Vagina</v>
      </c>
      <c r="N32" s="22" t="str">
        <f>IF(J32="",D32,HLOOKUP(M32,Sheet1!$B$2:$E$13,J32+2,FALSE))</f>
        <v>Abyssal</v>
      </c>
      <c r="O32" s="22" t="str">
        <f>IF(J32="","",HLOOKUP(M32,Sheet1!$B$16:$E$27,J32+2,FALSE))</f>
        <v>심연같은</v>
      </c>
      <c r="P32" s="23" t="str">
        <f t="shared" si="3"/>
        <v>심연같은</v>
      </c>
    </row>
    <row r="33" spans="1:16" ht="17.5" thickBot="1" x14ac:dyDescent="0.5">
      <c r="A33" t="s">
        <v>46</v>
      </c>
      <c r="B33" t="s">
        <v>19</v>
      </c>
      <c r="C33" t="s">
        <v>47</v>
      </c>
      <c r="D33" t="s">
        <v>48</v>
      </c>
      <c r="E33" s="41" t="s">
        <v>2461</v>
      </c>
      <c r="G33" s="20" t="str" cm="1">
        <f t="array" ref="G33:H33">IF(ISBLANK(A33),G32,IF(INDEX(_xlfn.TEXTSPLIT(INDEX(_xlfn.TEXTSPLIT(A33,"+"),1,2),"."),1,2)="stages",G32,_xlfn.TEXTSPLIT(INDEX(_xlfn.TEXTSPLIT(A33,"+"),1,2),".")))</f>
        <v>DogAnus</v>
      </c>
      <c r="H33" s="21" t="str">
        <v>label</v>
      </c>
      <c r="I33" s="21" t="str">
        <f t="shared" si="0"/>
        <v/>
      </c>
      <c r="J33" s="21" t="str" cm="1">
        <f t="array" ref="J33">IF(I33="","",IF(AND(I33="stages",J32=""),0,_xlfn.SWITCH(J32,0,1,1,2,2,3,3,4,4,5,5,6,6,7,7,8,8,9,9,10,10,11)))</f>
        <v/>
      </c>
      <c r="K33" s="21" t="str">
        <f t="shared" si="1"/>
        <v/>
      </c>
      <c r="L33" s="22" t="str">
        <f t="shared" si="2"/>
        <v>DogAnus.label</v>
      </c>
      <c r="M33" s="21" t="str" cm="1">
        <f t="array" ref="M33">_xlfn.IFS(IFERROR(FIND("Penis",G33),FALSE),"Penis",IFERROR(FIND("Vagina",G33),FALSE),"Vagina",IFERROR(FIND("Anus",G33),FALSE),"Anus",IFERROR(FIND("Breasts",G33),FALSE),"Breasts",IF(RIGHT(G33,1)="F",TRUE,FALSE),"Vagina")</f>
        <v>Anus</v>
      </c>
      <c r="N33" s="22" t="str">
        <f>IF(J33="",D33,HLOOKUP(M33,Sheet1!$B$2:$E$13,J33+2,FALSE))</f>
        <v>dog anus</v>
      </c>
      <c r="O33" s="22" t="str">
        <f>IF(J33="","",HLOOKUP(M33,Sheet1!$B$16:$E$27,J33+2,FALSE))</f>
        <v/>
      </c>
      <c r="P33" s="23" t="str">
        <f t="shared" si="3"/>
        <v>개 항문</v>
      </c>
    </row>
    <row r="34" spans="1:16" ht="18" thickTop="1" thickBot="1" x14ac:dyDescent="0.5">
      <c r="A34" t="s">
        <v>49</v>
      </c>
      <c r="B34" t="s">
        <v>19</v>
      </c>
      <c r="C34" t="s">
        <v>50</v>
      </c>
      <c r="D34" t="s">
        <v>51</v>
      </c>
      <c r="E34" s="4" t="s">
        <v>2458</v>
      </c>
      <c r="G34" s="20" t="str" cm="1">
        <f t="array" ref="G34:H34">IF(ISBLANK(A34),G33,IF(INDEX(_xlfn.TEXTSPLIT(INDEX(_xlfn.TEXTSPLIT(A34,"+"),1,2),"."),1,2)="stages",G33,_xlfn.TEXTSPLIT(INDEX(_xlfn.TEXTSPLIT(A34,"+"),1,2),".")))</f>
        <v>DogAnus</v>
      </c>
      <c r="H34" s="21" t="str">
        <v>labelNoun</v>
      </c>
      <c r="I34" s="21" t="str">
        <f t="shared" si="0"/>
        <v/>
      </c>
      <c r="J34" s="21" t="str" cm="1">
        <f t="array" ref="J34">IF(I34="","",IF(AND(I34="stages",J33=""),0,_xlfn.SWITCH(J33,0,1,1,2,2,3,3,4,4,5,5,6,6,7,7,8,8,9,9,10,10,11)))</f>
        <v/>
      </c>
      <c r="K34" s="21" t="str">
        <f t="shared" si="1"/>
        <v/>
      </c>
      <c r="L34" s="22" t="str">
        <f t="shared" si="2"/>
        <v>DogAnus.labelNoun</v>
      </c>
      <c r="M34" s="21" t="str" cm="1">
        <f t="array" ref="M34">_xlfn.IFS(IFERROR(FIND("Penis",G34),FALSE),"Penis",IFERROR(FIND("Vagina",G34),FALSE),"Vagina",IFERROR(FIND("Anus",G34),FALSE),"Anus",IFERROR(FIND("Breasts",G34),FALSE),"Breasts",IF(RIGHT(G34,1)="F",TRUE,FALSE),"Vagina")</f>
        <v>Anus</v>
      </c>
      <c r="N34" s="22" t="str">
        <f>IF(J34="",D34,HLOOKUP(M34,Sheet1!$B$2:$E$13,J34+2,FALSE))</f>
        <v>a dog anus</v>
      </c>
      <c r="O34" s="22" t="str">
        <f>IF(J34="","",HLOOKUP(M34,Sheet1!$B$16:$E$27,J34+2,FALSE))</f>
        <v/>
      </c>
      <c r="P34" s="23" t="str">
        <f t="shared" si="3"/>
        <v/>
      </c>
    </row>
    <row r="35" spans="1:16" ht="17.5" thickTop="1" x14ac:dyDescent="0.45">
      <c r="A35" t="s">
        <v>52</v>
      </c>
      <c r="B35" t="s">
        <v>19</v>
      </c>
      <c r="C35" t="s">
        <v>53</v>
      </c>
      <c r="D35" t="s">
        <v>54</v>
      </c>
      <c r="E35" t="s">
        <v>2458</v>
      </c>
      <c r="G35" s="20" t="str" cm="1">
        <f t="array" ref="G35:H35">IF(ISBLANK(A35),G34,IF(INDEX(_xlfn.TEXTSPLIT(INDEX(_xlfn.TEXTSPLIT(A35,"+"),1,2),"."),1,2)="stages",G34,_xlfn.TEXTSPLIT(INDEX(_xlfn.TEXTSPLIT(A35,"+"),1,2),".")))</f>
        <v>DogAnus</v>
      </c>
      <c r="H35" s="21" t="str">
        <v>description</v>
      </c>
      <c r="I35" s="21" t="str">
        <f t="shared" si="0"/>
        <v/>
      </c>
      <c r="J35" s="21" t="str" cm="1">
        <f t="array" ref="J35">IF(I35="","",IF(AND(I35="stages",J34=""),0,_xlfn.SWITCH(J34,0,1,1,2,2,3,3,4,4,5,5,6,6,7,7,8,8,9,9,10,10,11)))</f>
        <v/>
      </c>
      <c r="K35" s="21" t="str">
        <f t="shared" si="1"/>
        <v/>
      </c>
      <c r="L35" s="22" t="str">
        <f t="shared" si="2"/>
        <v>DogAnus.description</v>
      </c>
      <c r="M35" s="21" t="str" cm="1">
        <f t="array" ref="M35">_xlfn.IFS(IFERROR(FIND("Penis",G35),FALSE),"Penis",IFERROR(FIND("Vagina",G35),FALSE),"Vagina",IFERROR(FIND("Anus",G35),FALSE),"Anus",IFERROR(FIND("Breasts",G35),FALSE),"Breasts",IF(RIGHT(G35,1)="F",TRUE,FALSE),"Vagina")</f>
        <v>Anus</v>
      </c>
      <c r="N35" s="22" t="str">
        <f>IF(J35="",D35,HLOOKUP(M35,Sheet1!$B$2:$E$13,J35+2,FALSE))</f>
        <v>A canine anus.</v>
      </c>
      <c r="O35" s="22" t="str">
        <f>IF(J35="","",HLOOKUP(M35,Sheet1!$B$16:$E$27,J35+2,FALSE))</f>
        <v/>
      </c>
      <c r="P35" s="23" t="str">
        <f t="shared" si="3"/>
        <v/>
      </c>
    </row>
    <row r="36" spans="1:16" x14ac:dyDescent="0.45">
      <c r="A36" s="40" t="s">
        <v>2508</v>
      </c>
      <c r="B36" s="40" t="s">
        <v>19</v>
      </c>
      <c r="C36" s="40" t="s">
        <v>2082</v>
      </c>
      <c r="D36" s="40" t="s">
        <v>1964</v>
      </c>
      <c r="E36" s="40" t="s">
        <v>2008</v>
      </c>
      <c r="G36" s="20" t="str" cm="1">
        <f t="array" ref="G36">IF(ISBLANK(A36),G35,IF(INDEX(_xlfn.TEXTSPLIT(INDEX(_xlfn.TEXTSPLIT(A36,"+"),1,2),"."),1,2)="stages",G35,_xlfn.TEXTSPLIT(INDEX(_xlfn.TEXTSPLIT(A36,"+"),1,2),".")))</f>
        <v>DogAnus</v>
      </c>
      <c r="H36" s="21"/>
      <c r="I36" s="21" t="str">
        <f t="shared" si="0"/>
        <v>stages</v>
      </c>
      <c r="J36" s="21" cm="1">
        <f t="array" ref="J36">IF(I36="","",IF(AND(I36="stages",J35=""),0,_xlfn.SWITCH(J35,0,1,1,2,2,3,3,4,4,5,5,6,6,7,7,8,8,9,9,10,10,11)))</f>
        <v>0</v>
      </c>
      <c r="K36" s="21" t="str">
        <f t="shared" si="1"/>
        <v>label</v>
      </c>
      <c r="L36" s="22" t="str">
        <f t="shared" si="2"/>
        <v>DogAnus.stages.0.label</v>
      </c>
      <c r="M36" s="21" t="str" cm="1">
        <f t="array" ref="M36">_xlfn.IFS(IFERROR(FIND("Penis",G36),FALSE),"Penis",IFERROR(FIND("Vagina",G36),FALSE),"Vagina",IFERROR(FIND("Anus",G36),FALSE),"Anus",IFERROR(FIND("Breasts",G36),FALSE),"Breasts",IF(RIGHT(G36,1)="F",TRUE,FALSE),"Vagina")</f>
        <v>Anus</v>
      </c>
      <c r="N36" s="22" t="str">
        <f>IF(J36="",D36,HLOOKUP(M36,Sheet1!$B$2:$E$13,J36+2,FALSE))</f>
        <v>Micro</v>
      </c>
      <c r="O36" s="22" t="str">
        <f>IF(J36="","",HLOOKUP(M36,Sheet1!$B$16:$E$27,J36+2,FALSE))</f>
        <v>왜소한</v>
      </c>
      <c r="P36" s="23" t="str">
        <f t="shared" si="3"/>
        <v>왜소한</v>
      </c>
    </row>
    <row r="37" spans="1:16" x14ac:dyDescent="0.45">
      <c r="A37" s="40" t="s">
        <v>2509</v>
      </c>
      <c r="B37" s="40" t="s">
        <v>19</v>
      </c>
      <c r="C37" s="40" t="s">
        <v>2083</v>
      </c>
      <c r="D37" s="40" t="s">
        <v>1977</v>
      </c>
      <c r="E37" s="40" t="s">
        <v>2045</v>
      </c>
      <c r="G37" s="20" t="str" cm="1">
        <f t="array" ref="G37">IF(ISBLANK(A37),G36,IF(INDEX(_xlfn.TEXTSPLIT(INDEX(_xlfn.TEXTSPLIT(A37,"+"),1,2),"."),1,2)="stages",G36,_xlfn.TEXTSPLIT(INDEX(_xlfn.TEXTSPLIT(A37,"+"),1,2),".")))</f>
        <v>DogAnus</v>
      </c>
      <c r="H37" s="21"/>
      <c r="I37" s="21" t="str">
        <f t="shared" si="0"/>
        <v>stages</v>
      </c>
      <c r="J37" s="21" cm="1">
        <f t="array" ref="J37">IF(I37="","",IF(AND(I37="stages",J36=""),0,_xlfn.SWITCH(J36,0,1,1,2,2,3,3,4,4,5,5,6,6,7,7,8,8,9,9,10,10,11)))</f>
        <v>1</v>
      </c>
      <c r="K37" s="21" t="str">
        <f t="shared" si="1"/>
        <v>label</v>
      </c>
      <c r="L37" s="22" t="str">
        <f t="shared" si="2"/>
        <v>DogAnus.stages.1.label</v>
      </c>
      <c r="M37" s="21" t="str" cm="1">
        <f t="array" ref="M37">_xlfn.IFS(IFERROR(FIND("Penis",G37),FALSE),"Penis",IFERROR(FIND("Vagina",G37),FALSE),"Vagina",IFERROR(FIND("Anus",G37),FALSE),"Anus",IFERROR(FIND("Breasts",G37),FALSE),"Breasts",IF(RIGHT(G37,1)="F",TRUE,FALSE),"Vagina")</f>
        <v>Anus</v>
      </c>
      <c r="N37" s="22" t="str">
        <f>IF(J37="",D37,HLOOKUP(M37,Sheet1!$B$2:$E$13,J37+2,FALSE))</f>
        <v>Tight</v>
      </c>
      <c r="O37" s="22" t="str">
        <f>IF(J37="","",HLOOKUP(M37,Sheet1!$B$16:$E$27,J37+2,FALSE))</f>
        <v>조이는</v>
      </c>
      <c r="P37" s="23" t="str">
        <f t="shared" si="3"/>
        <v>조이는</v>
      </c>
    </row>
    <row r="38" spans="1:16" x14ac:dyDescent="0.45">
      <c r="A38" s="40" t="s">
        <v>2510</v>
      </c>
      <c r="B38" s="40" t="s">
        <v>19</v>
      </c>
      <c r="C38" s="40" t="s">
        <v>2084</v>
      </c>
      <c r="D38" s="40" t="s">
        <v>1968</v>
      </c>
      <c r="E38" s="40" t="s">
        <v>2010</v>
      </c>
      <c r="G38" s="20" t="str" cm="1">
        <f t="array" ref="G38">IF(ISBLANK(A38),G37,IF(INDEX(_xlfn.TEXTSPLIT(INDEX(_xlfn.TEXTSPLIT(A38,"+"),1,2),"."),1,2)="stages",G37,_xlfn.TEXTSPLIT(INDEX(_xlfn.TEXTSPLIT(A38,"+"),1,2),".")))</f>
        <v>DogAnus</v>
      </c>
      <c r="H38" s="21"/>
      <c r="I38" s="21" t="str">
        <f t="shared" si="0"/>
        <v>stages</v>
      </c>
      <c r="J38" s="21" cm="1">
        <f t="array" ref="J38">IF(I38="","",IF(AND(I38="stages",J37=""),0,_xlfn.SWITCH(J37,0,1,1,2,2,3,3,4,4,5,5,6,6,7,7,8,8,9,9,10,10,11)))</f>
        <v>2</v>
      </c>
      <c r="K38" s="21" t="str">
        <f t="shared" si="1"/>
        <v>label</v>
      </c>
      <c r="L38" s="22" t="str">
        <f t="shared" si="2"/>
        <v>DogAnus.stages.2.label</v>
      </c>
      <c r="M38" s="21" t="str" cm="1">
        <f t="array" ref="M38">_xlfn.IFS(IFERROR(FIND("Penis",G38),FALSE),"Penis",IFERROR(FIND("Vagina",G38),FALSE),"Vagina",IFERROR(FIND("Anus",G38),FALSE),"Anus",IFERROR(FIND("Breasts",G38),FALSE),"Breasts",IF(RIGHT(G38,1)="F",TRUE,FALSE),"Vagina")</f>
        <v>Anus</v>
      </c>
      <c r="N38" s="22" t="str">
        <f>IF(J38="",D38,HLOOKUP(M38,Sheet1!$B$2:$E$13,J38+2,FALSE))</f>
        <v>Average</v>
      </c>
      <c r="O38" s="22" t="str">
        <f>IF(J38="","",HLOOKUP(M38,Sheet1!$B$16:$E$27,J38+2,FALSE))</f>
        <v>평범한</v>
      </c>
      <c r="P38" s="23" t="str">
        <f t="shared" si="3"/>
        <v>평범한</v>
      </c>
    </row>
    <row r="39" spans="1:16" x14ac:dyDescent="0.45">
      <c r="A39" s="40" t="s">
        <v>2511</v>
      </c>
      <c r="B39" s="40" t="s">
        <v>19</v>
      </c>
      <c r="C39" s="40" t="s">
        <v>2085</v>
      </c>
      <c r="D39" s="40" t="s">
        <v>1979</v>
      </c>
      <c r="E39" s="40" t="s">
        <v>2047</v>
      </c>
      <c r="G39" s="20" t="str" cm="1">
        <f t="array" ref="G39">IF(ISBLANK(A39),G38,IF(INDEX(_xlfn.TEXTSPLIT(INDEX(_xlfn.TEXTSPLIT(A39,"+"),1,2),"."),1,2)="stages",G38,_xlfn.TEXTSPLIT(INDEX(_xlfn.TEXTSPLIT(A39,"+"),1,2),".")))</f>
        <v>DogAnus</v>
      </c>
      <c r="H39" s="21"/>
      <c r="I39" s="21" t="str">
        <f t="shared" si="0"/>
        <v>stages</v>
      </c>
      <c r="J39" s="21" cm="1">
        <f t="array" ref="J39">IF(I39="","",IF(AND(I39="stages",J38=""),0,_xlfn.SWITCH(J38,0,1,1,2,2,3,3,4,4,5,5,6,6,7,7,8,8,9,9,10,10,11)))</f>
        <v>3</v>
      </c>
      <c r="K39" s="21" t="str">
        <f t="shared" si="1"/>
        <v>label</v>
      </c>
      <c r="L39" s="22" t="str">
        <f t="shared" si="2"/>
        <v>DogAnus.stages.3.label</v>
      </c>
      <c r="M39" s="21" t="str" cm="1">
        <f t="array" ref="M39">_xlfn.IFS(IFERROR(FIND("Penis",G39),FALSE),"Penis",IFERROR(FIND("Vagina",G39),FALSE),"Vagina",IFERROR(FIND("Anus",G39),FALSE),"Anus",IFERROR(FIND("Breasts",G39),FALSE),"Breasts",IF(RIGHT(G39,1)="F",TRUE,FALSE),"Vagina")</f>
        <v>Anus</v>
      </c>
      <c r="N39" s="22" t="str">
        <f>IF(J39="",D39,HLOOKUP(M39,Sheet1!$B$2:$E$13,J39+2,FALSE))</f>
        <v>Accommodating</v>
      </c>
      <c r="O39" s="22" t="str">
        <f>IF(J39="","",HLOOKUP(M39,Sheet1!$B$16:$E$27,J39+2,FALSE))</f>
        <v>느슨한</v>
      </c>
      <c r="P39" s="23" t="str">
        <f t="shared" si="3"/>
        <v>느슨한</v>
      </c>
    </row>
    <row r="40" spans="1:16" x14ac:dyDescent="0.45">
      <c r="A40" s="40" t="s">
        <v>2512</v>
      </c>
      <c r="B40" s="40" t="s">
        <v>19</v>
      </c>
      <c r="C40" s="40" t="s">
        <v>2086</v>
      </c>
      <c r="D40" s="40" t="s">
        <v>1981</v>
      </c>
      <c r="E40" s="40" t="s">
        <v>2049</v>
      </c>
      <c r="G40" s="20" t="str" cm="1">
        <f t="array" ref="G40">IF(ISBLANK(A40),G39,IF(INDEX(_xlfn.TEXTSPLIT(INDEX(_xlfn.TEXTSPLIT(A40,"+"),1,2),"."),1,2)="stages",G39,_xlfn.TEXTSPLIT(INDEX(_xlfn.TEXTSPLIT(A40,"+"),1,2),".")))</f>
        <v>DogAnus</v>
      </c>
      <c r="H40" s="21"/>
      <c r="I40" s="21" t="str">
        <f t="shared" si="0"/>
        <v>stages</v>
      </c>
      <c r="J40" s="21" cm="1">
        <f t="array" ref="J40">IF(I40="","",IF(AND(I40="stages",J39=""),0,_xlfn.SWITCH(J39,0,1,1,2,2,3,3,4,4,5,5,6,6,7,7,8,8,9,9,10,10,11)))</f>
        <v>4</v>
      </c>
      <c r="K40" s="21" t="str">
        <f t="shared" si="1"/>
        <v>label</v>
      </c>
      <c r="L40" s="22" t="str">
        <f t="shared" si="2"/>
        <v>DogAnus.stages.4.label</v>
      </c>
      <c r="M40" s="21" t="str" cm="1">
        <f t="array" ref="M40">_xlfn.IFS(IFERROR(FIND("Penis",G40),FALSE),"Penis",IFERROR(FIND("Vagina",G40),FALSE),"Vagina",IFERROR(FIND("Anus",G40),FALSE),"Anus",IFERROR(FIND("Breasts",G40),FALSE),"Breasts",IF(RIGHT(G40,1)="F",TRUE,FALSE),"Vagina")</f>
        <v>Anus</v>
      </c>
      <c r="N40" s="22" t="str">
        <f>IF(J40="",D40,HLOOKUP(M40,Sheet1!$B$2:$E$13,J40+2,FALSE))</f>
        <v>Cavenous</v>
      </c>
      <c r="O40" s="22" t="str">
        <f>IF(J40="","",HLOOKUP(M40,Sheet1!$B$16:$E$27,J40+2,FALSE))</f>
        <v>동굴같은</v>
      </c>
      <c r="P40" s="23" t="str">
        <f t="shared" si="3"/>
        <v>동굴같은</v>
      </c>
    </row>
    <row r="41" spans="1:16" x14ac:dyDescent="0.45">
      <c r="A41" s="40" t="s">
        <v>2513</v>
      </c>
      <c r="B41" s="40" t="s">
        <v>19</v>
      </c>
      <c r="C41" s="40" t="s">
        <v>2087</v>
      </c>
      <c r="D41" s="40" t="s">
        <v>1983</v>
      </c>
      <c r="E41" s="40" t="s">
        <v>2051</v>
      </c>
      <c r="G41" s="20" t="str" cm="1">
        <f t="array" ref="G41">IF(ISBLANK(A41),G40,IF(INDEX(_xlfn.TEXTSPLIT(INDEX(_xlfn.TEXTSPLIT(A41,"+"),1,2),"."),1,2)="stages",G40,_xlfn.TEXTSPLIT(INDEX(_xlfn.TEXTSPLIT(A41,"+"),1,2),".")))</f>
        <v>DogAnus</v>
      </c>
      <c r="H41" s="21"/>
      <c r="I41" s="21" t="str">
        <f t="shared" si="0"/>
        <v>stages</v>
      </c>
      <c r="J41" s="21" cm="1">
        <f t="array" ref="J41">IF(I41="","",IF(AND(I41="stages",J40=""),0,_xlfn.SWITCH(J40,0,1,1,2,2,3,3,4,4,5,5,6,6,7,7,8,8,9,9,10,10,11)))</f>
        <v>5</v>
      </c>
      <c r="K41" s="21" t="str">
        <f t="shared" si="1"/>
        <v>label</v>
      </c>
      <c r="L41" s="22" t="str">
        <f t="shared" si="2"/>
        <v>DogAnus.stages.5.label</v>
      </c>
      <c r="M41" s="21" t="str" cm="1">
        <f t="array" ref="M41">_xlfn.IFS(IFERROR(FIND("Penis",G41),FALSE),"Penis",IFERROR(FIND("Vagina",G41),FALSE),"Vagina",IFERROR(FIND("Anus",G41),FALSE),"Anus",IFERROR(FIND("Breasts",G41),FALSE),"Breasts",IF(RIGHT(G41,1)="F",TRUE,FALSE),"Vagina")</f>
        <v>Anus</v>
      </c>
      <c r="N41" s="22" t="str">
        <f>IF(J41="",D41,HLOOKUP(M41,Sheet1!$B$2:$E$13,J41+2,FALSE))</f>
        <v>Abyssal</v>
      </c>
      <c r="O41" s="22" t="str">
        <f>IF(J41="","",HLOOKUP(M41,Sheet1!$B$16:$E$27,J41+2,FALSE))</f>
        <v>심연같은</v>
      </c>
      <c r="P41" s="23" t="str">
        <f t="shared" si="3"/>
        <v>심연같은</v>
      </c>
    </row>
    <row r="42" spans="1:16" ht="17.5" thickBot="1" x14ac:dyDescent="0.5">
      <c r="A42" t="s">
        <v>55</v>
      </c>
      <c r="B42" t="s">
        <v>19</v>
      </c>
      <c r="C42" t="s">
        <v>56</v>
      </c>
      <c r="D42" t="s">
        <v>57</v>
      </c>
      <c r="E42" s="41" t="s">
        <v>2462</v>
      </c>
      <c r="G42" s="20" t="str" cm="1">
        <f t="array" ref="G42:H42">IF(ISBLANK(A42),G41,IF(INDEX(_xlfn.TEXTSPLIT(INDEX(_xlfn.TEXTSPLIT(A42,"+"),1,2),"."),1,2)="stages",G41,_xlfn.TEXTSPLIT(INDEX(_xlfn.TEXTSPLIT(A42,"+"),1,2),".")))</f>
        <v>DinoPenis</v>
      </c>
      <c r="H42" s="21" t="str">
        <v>label</v>
      </c>
      <c r="I42" s="21" t="str">
        <f t="shared" si="0"/>
        <v/>
      </c>
      <c r="J42" s="21" t="str" cm="1">
        <f t="array" ref="J42">IF(I42="","",IF(AND(I42="stages",J41=""),0,_xlfn.SWITCH(J41,0,1,1,2,2,3,3,4,4,5,5,6,6,7,7,8,8,9,9,10,10,11)))</f>
        <v/>
      </c>
      <c r="K42" s="21" t="str">
        <f t="shared" si="1"/>
        <v/>
      </c>
      <c r="L42" s="22" t="str">
        <f t="shared" si="2"/>
        <v>DinoPenis.label</v>
      </c>
      <c r="M42" s="21" t="str" cm="1">
        <f t="array" ref="M42">_xlfn.IFS(IFERROR(FIND("Penis",G42),FALSE),"Penis",IFERROR(FIND("Vagina",G42),FALSE),"Vagina",IFERROR(FIND("Anus",G42),FALSE),"Anus",IFERROR(FIND("Breasts",G42),FALSE),"Breasts",IF(RIGHT(G42,1)="F",TRUE,FALSE),"Vagina")</f>
        <v>Penis</v>
      </c>
      <c r="N42" s="22" t="str">
        <f>IF(J42="",D42,HLOOKUP(M42,Sheet1!$B$2:$E$13,J42+2,FALSE))</f>
        <v>dino penis</v>
      </c>
      <c r="O42" s="22" t="str">
        <f>IF(J42="","",HLOOKUP(M42,Sheet1!$B$16:$E$27,J42+2,FALSE))</f>
        <v/>
      </c>
      <c r="P42" s="23" t="str">
        <f t="shared" si="3"/>
        <v>공룡 자지</v>
      </c>
    </row>
    <row r="43" spans="1:16" ht="18" thickTop="1" thickBot="1" x14ac:dyDescent="0.5">
      <c r="A43" t="s">
        <v>58</v>
      </c>
      <c r="B43" t="s">
        <v>19</v>
      </c>
      <c r="C43" t="s">
        <v>59</v>
      </c>
      <c r="D43" t="s">
        <v>60</v>
      </c>
      <c r="E43" s="4" t="s">
        <v>2458</v>
      </c>
      <c r="G43" s="20" t="str" cm="1">
        <f t="array" ref="G43:H43">IF(ISBLANK(A43),G42,IF(INDEX(_xlfn.TEXTSPLIT(INDEX(_xlfn.TEXTSPLIT(A43,"+"),1,2),"."),1,2)="stages",G42,_xlfn.TEXTSPLIT(INDEX(_xlfn.TEXTSPLIT(A43,"+"),1,2),".")))</f>
        <v>DinoPenis</v>
      </c>
      <c r="H43" s="21" t="str">
        <v>labelNoun</v>
      </c>
      <c r="I43" s="21" t="str">
        <f t="shared" si="0"/>
        <v/>
      </c>
      <c r="J43" s="21" t="str" cm="1">
        <f t="array" ref="J43">IF(I43="","",IF(AND(I43="stages",J42=""),0,_xlfn.SWITCH(J42,0,1,1,2,2,3,3,4,4,5,5,6,6,7,7,8,8,9,9,10,10,11)))</f>
        <v/>
      </c>
      <c r="K43" s="21" t="str">
        <f t="shared" si="1"/>
        <v/>
      </c>
      <c r="L43" s="22" t="str">
        <f t="shared" si="2"/>
        <v>DinoPenis.labelNoun</v>
      </c>
      <c r="M43" s="21" t="str" cm="1">
        <f t="array" ref="M43">_xlfn.IFS(IFERROR(FIND("Penis",G43),FALSE),"Penis",IFERROR(FIND("Vagina",G43),FALSE),"Vagina",IFERROR(FIND("Anus",G43),FALSE),"Anus",IFERROR(FIND("Breasts",G43),FALSE),"Breasts",IF(RIGHT(G43,1)="F",TRUE,FALSE),"Vagina")</f>
        <v>Penis</v>
      </c>
      <c r="N43" s="22" t="str">
        <f>IF(J43="",D43,HLOOKUP(M43,Sheet1!$B$2:$E$13,J43+2,FALSE))</f>
        <v>a dino penis</v>
      </c>
      <c r="O43" s="22" t="str">
        <f>IF(J43="","",HLOOKUP(M43,Sheet1!$B$16:$E$27,J43+2,FALSE))</f>
        <v/>
      </c>
      <c r="P43" s="23" t="str">
        <f t="shared" si="3"/>
        <v/>
      </c>
    </row>
    <row r="44" spans="1:16" ht="17.5" thickTop="1" x14ac:dyDescent="0.45">
      <c r="A44" t="s">
        <v>61</v>
      </c>
      <c r="B44" t="s">
        <v>19</v>
      </c>
      <c r="C44" t="s">
        <v>62</v>
      </c>
      <c r="D44" t="s">
        <v>63</v>
      </c>
      <c r="E44" t="s">
        <v>2458</v>
      </c>
      <c r="G44" s="20" t="str" cm="1">
        <f t="array" ref="G44:H44">IF(ISBLANK(A44),G43,IF(INDEX(_xlfn.TEXTSPLIT(INDEX(_xlfn.TEXTSPLIT(A44,"+"),1,2),"."),1,2)="stages",G43,_xlfn.TEXTSPLIT(INDEX(_xlfn.TEXTSPLIT(A44,"+"),1,2),".")))</f>
        <v>DinoPenis</v>
      </c>
      <c r="H44" s="21" t="str">
        <v>description</v>
      </c>
      <c r="I44" s="21" t="str">
        <f t="shared" si="0"/>
        <v/>
      </c>
      <c r="J44" s="21" t="str" cm="1">
        <f t="array" ref="J44">IF(I44="","",IF(AND(I44="stages",J43=""),0,_xlfn.SWITCH(J43,0,1,1,2,2,3,3,4,4,5,5,6,6,7,7,8,8,9,9,10,10,11)))</f>
        <v/>
      </c>
      <c r="K44" s="21" t="str">
        <f t="shared" si="1"/>
        <v/>
      </c>
      <c r="L44" s="22" t="str">
        <f t="shared" si="2"/>
        <v>DinoPenis.description</v>
      </c>
      <c r="M44" s="21" t="str" cm="1">
        <f t="array" ref="M44">_xlfn.IFS(IFERROR(FIND("Penis",G44),FALSE),"Penis",IFERROR(FIND("Vagina",G44),FALSE),"Vagina",IFERROR(FIND("Anus",G44),FALSE),"Anus",IFERROR(FIND("Breasts",G44),FALSE),"Breasts",IF(RIGHT(G44,1)="F",TRUE,FALSE),"Vagina")</f>
        <v>Penis</v>
      </c>
      <c r="N44" s="22" t="str">
        <f>IF(J44="",D44,HLOOKUP(M44,Sheet1!$B$2:$E$13,J44+2,FALSE))</f>
        <v>A large tapered penis that is slightly flattened at the top. It looks similar to a large tongue.</v>
      </c>
      <c r="O44" s="22" t="str">
        <f>IF(J44="","",HLOOKUP(M44,Sheet1!$B$16:$E$27,J44+2,FALSE))</f>
        <v/>
      </c>
      <c r="P44" s="23" t="str">
        <f t="shared" si="3"/>
        <v/>
      </c>
    </row>
    <row r="45" spans="1:16" x14ac:dyDescent="0.45">
      <c r="A45" s="40" t="s">
        <v>2514</v>
      </c>
      <c r="B45" s="40" t="s">
        <v>19</v>
      </c>
      <c r="C45" s="40" t="s">
        <v>2088</v>
      </c>
      <c r="D45" s="40" t="s">
        <v>1964</v>
      </c>
      <c r="E45" s="40" t="s">
        <v>2008</v>
      </c>
      <c r="G45" s="20" t="str" cm="1">
        <f t="array" ref="G45">IF(ISBLANK(A45),G44,IF(INDEX(_xlfn.TEXTSPLIT(INDEX(_xlfn.TEXTSPLIT(A45,"+"),1,2),"."),1,2)="stages",G44,_xlfn.TEXTSPLIT(INDEX(_xlfn.TEXTSPLIT(A45,"+"),1,2),".")))</f>
        <v>DinoPenis</v>
      </c>
      <c r="H45" s="21"/>
      <c r="I45" s="21" t="str">
        <f t="shared" si="0"/>
        <v>stages</v>
      </c>
      <c r="J45" s="21" cm="1">
        <f t="array" ref="J45">IF(I45="","",IF(AND(I45="stages",J44=""),0,_xlfn.SWITCH(J44,0,1,1,2,2,3,3,4,4,5,5,6,6,7,7,8,8,9,9,10,10,11)))</f>
        <v>0</v>
      </c>
      <c r="K45" s="21" t="str">
        <f t="shared" si="1"/>
        <v>label</v>
      </c>
      <c r="L45" s="22" t="str">
        <f t="shared" si="2"/>
        <v>DinoPenis.stages.0.label</v>
      </c>
      <c r="M45" s="21" t="str" cm="1">
        <f t="array" ref="M45">_xlfn.IFS(IFERROR(FIND("Penis",G45),FALSE),"Penis",IFERROR(FIND("Vagina",G45),FALSE),"Vagina",IFERROR(FIND("Anus",G45),FALSE),"Anus",IFERROR(FIND("Breasts",G45),FALSE),"Breasts",IF(RIGHT(G45,1)="F",TRUE,FALSE),"Vagina")</f>
        <v>Penis</v>
      </c>
      <c r="N45" s="22" t="str">
        <f>IF(J45="",D45,HLOOKUP(M45,Sheet1!$B$2:$E$13,J45+2,FALSE))</f>
        <v>Micro</v>
      </c>
      <c r="O45" s="22" t="str">
        <f>IF(J45="","",HLOOKUP(M45,Sheet1!$B$16:$E$27,J45+2,FALSE))</f>
        <v>왜소한</v>
      </c>
      <c r="P45" s="23" t="str">
        <f t="shared" si="3"/>
        <v>왜소한</v>
      </c>
    </row>
    <row r="46" spans="1:16" x14ac:dyDescent="0.45">
      <c r="A46" s="40" t="s">
        <v>2515</v>
      </c>
      <c r="B46" s="40" t="s">
        <v>19</v>
      </c>
      <c r="C46" s="40" t="s">
        <v>2089</v>
      </c>
      <c r="D46" s="40" t="s">
        <v>1966</v>
      </c>
      <c r="E46" s="40" t="s">
        <v>2009</v>
      </c>
      <c r="G46" s="20" t="str" cm="1">
        <f t="array" ref="G46">IF(ISBLANK(A46),G45,IF(INDEX(_xlfn.TEXTSPLIT(INDEX(_xlfn.TEXTSPLIT(A46,"+"),1,2),"."),1,2)="stages",G45,_xlfn.TEXTSPLIT(INDEX(_xlfn.TEXTSPLIT(A46,"+"),1,2),".")))</f>
        <v>DinoPenis</v>
      </c>
      <c r="H46" s="21"/>
      <c r="I46" s="21" t="str">
        <f t="shared" si="0"/>
        <v>stages</v>
      </c>
      <c r="J46" s="21" cm="1">
        <f t="array" ref="J46">IF(I46="","",IF(AND(I46="stages",J45=""),0,_xlfn.SWITCH(J45,0,1,1,2,2,3,3,4,4,5,5,6,6,7,7,8,8,9,9,10,10,11)))</f>
        <v>1</v>
      </c>
      <c r="K46" s="21" t="str">
        <f t="shared" si="1"/>
        <v>label</v>
      </c>
      <c r="L46" s="22" t="str">
        <f t="shared" si="2"/>
        <v>DinoPenis.stages.1.label</v>
      </c>
      <c r="M46" s="21" t="str" cm="1">
        <f t="array" ref="M46">_xlfn.IFS(IFERROR(FIND("Penis",G46),FALSE),"Penis",IFERROR(FIND("Vagina",G46),FALSE),"Vagina",IFERROR(FIND("Anus",G46),FALSE),"Anus",IFERROR(FIND("Breasts",G46),FALSE),"Breasts",IF(RIGHT(G46,1)="F",TRUE,FALSE),"Vagina")</f>
        <v>Penis</v>
      </c>
      <c r="N46" s="22" t="str">
        <f>IF(J46="",D46,HLOOKUP(M46,Sheet1!$B$2:$E$13,J46+2,FALSE))</f>
        <v>Small</v>
      </c>
      <c r="O46" s="22" t="str">
        <f>IF(J46="","",HLOOKUP(M46,Sheet1!$B$16:$E$27,J46+2,FALSE))</f>
        <v>작은</v>
      </c>
      <c r="P46" s="23" t="str">
        <f t="shared" si="3"/>
        <v>작은</v>
      </c>
    </row>
    <row r="47" spans="1:16" x14ac:dyDescent="0.45">
      <c r="A47" s="40" t="s">
        <v>2516</v>
      </c>
      <c r="B47" s="40" t="s">
        <v>19</v>
      </c>
      <c r="C47" s="40" t="s">
        <v>2090</v>
      </c>
      <c r="D47" s="40" t="s">
        <v>1968</v>
      </c>
      <c r="E47" s="40" t="s">
        <v>2010</v>
      </c>
      <c r="G47" s="20" t="str" cm="1">
        <f t="array" ref="G47">IF(ISBLANK(A47),G46,IF(INDEX(_xlfn.TEXTSPLIT(INDEX(_xlfn.TEXTSPLIT(A47,"+"),1,2),"."),1,2)="stages",G46,_xlfn.TEXTSPLIT(INDEX(_xlfn.TEXTSPLIT(A47,"+"),1,2),".")))</f>
        <v>DinoPenis</v>
      </c>
      <c r="H47" s="21"/>
      <c r="I47" s="21" t="str">
        <f t="shared" si="0"/>
        <v>stages</v>
      </c>
      <c r="J47" s="21" cm="1">
        <f t="array" ref="J47">IF(I47="","",IF(AND(I47="stages",J46=""),0,_xlfn.SWITCH(J46,0,1,1,2,2,3,3,4,4,5,5,6,6,7,7,8,8,9,9,10,10,11)))</f>
        <v>2</v>
      </c>
      <c r="K47" s="21" t="str">
        <f t="shared" si="1"/>
        <v>label</v>
      </c>
      <c r="L47" s="22" t="str">
        <f t="shared" si="2"/>
        <v>DinoPenis.stages.2.label</v>
      </c>
      <c r="M47" s="21" t="str" cm="1">
        <f t="array" ref="M47">_xlfn.IFS(IFERROR(FIND("Penis",G47),FALSE),"Penis",IFERROR(FIND("Vagina",G47),FALSE),"Vagina",IFERROR(FIND("Anus",G47),FALSE),"Anus",IFERROR(FIND("Breasts",G47),FALSE),"Breasts",IF(RIGHT(G47,1)="F",TRUE,FALSE),"Vagina")</f>
        <v>Penis</v>
      </c>
      <c r="N47" s="22" t="str">
        <f>IF(J47="",D47,HLOOKUP(M47,Sheet1!$B$2:$E$13,J47+2,FALSE))</f>
        <v>Average</v>
      </c>
      <c r="O47" s="22" t="str">
        <f>IF(J47="","",HLOOKUP(M47,Sheet1!$B$16:$E$27,J47+2,FALSE))</f>
        <v>평범한</v>
      </c>
      <c r="P47" s="23" t="str">
        <f t="shared" si="3"/>
        <v>평범한</v>
      </c>
    </row>
    <row r="48" spans="1:16" x14ac:dyDescent="0.45">
      <c r="A48" s="40" t="s">
        <v>2517</v>
      </c>
      <c r="B48" s="40" t="s">
        <v>19</v>
      </c>
      <c r="C48" s="40" t="s">
        <v>2091</v>
      </c>
      <c r="D48" s="40" t="s">
        <v>1970</v>
      </c>
      <c r="E48" s="40" t="s">
        <v>2011</v>
      </c>
      <c r="G48" s="20" t="str" cm="1">
        <f t="array" ref="G48">IF(ISBLANK(A48),G47,IF(INDEX(_xlfn.TEXTSPLIT(INDEX(_xlfn.TEXTSPLIT(A48,"+"),1,2),"."),1,2)="stages",G47,_xlfn.TEXTSPLIT(INDEX(_xlfn.TEXTSPLIT(A48,"+"),1,2),".")))</f>
        <v>DinoPenis</v>
      </c>
      <c r="H48" s="21"/>
      <c r="I48" s="21" t="str">
        <f t="shared" si="0"/>
        <v>stages</v>
      </c>
      <c r="J48" s="21" cm="1">
        <f t="array" ref="J48">IF(I48="","",IF(AND(I48="stages",J47=""),0,_xlfn.SWITCH(J47,0,1,1,2,2,3,3,4,4,5,5,6,6,7,7,8,8,9,9,10,10,11)))</f>
        <v>3</v>
      </c>
      <c r="K48" s="21" t="str">
        <f t="shared" si="1"/>
        <v>label</v>
      </c>
      <c r="L48" s="22" t="str">
        <f t="shared" si="2"/>
        <v>DinoPenis.stages.3.label</v>
      </c>
      <c r="M48" s="21" t="str" cm="1">
        <f t="array" ref="M48">_xlfn.IFS(IFERROR(FIND("Penis",G48),FALSE),"Penis",IFERROR(FIND("Vagina",G48),FALSE),"Vagina",IFERROR(FIND("Anus",G48),FALSE),"Anus",IFERROR(FIND("Breasts",G48),FALSE),"Breasts",IF(RIGHT(G48,1)="F",TRUE,FALSE),"Vagina")</f>
        <v>Penis</v>
      </c>
      <c r="N48" s="22" t="str">
        <f>IF(J48="",D48,HLOOKUP(M48,Sheet1!$B$2:$E$13,J48+2,FALSE))</f>
        <v>Large</v>
      </c>
      <c r="O48" s="22" t="str">
        <f>IF(J48="","",HLOOKUP(M48,Sheet1!$B$16:$E$27,J48+2,FALSE))</f>
        <v>큰</v>
      </c>
      <c r="P48" s="23" t="str">
        <f t="shared" si="3"/>
        <v>큰</v>
      </c>
    </row>
    <row r="49" spans="1:16" x14ac:dyDescent="0.45">
      <c r="A49" s="40" t="s">
        <v>2518</v>
      </c>
      <c r="B49" s="40" t="s">
        <v>19</v>
      </c>
      <c r="C49" s="40" t="s">
        <v>2092</v>
      </c>
      <c r="D49" s="40" t="s">
        <v>1972</v>
      </c>
      <c r="E49" s="40" t="s">
        <v>2012</v>
      </c>
      <c r="G49" s="20" t="str" cm="1">
        <f t="array" ref="G49">IF(ISBLANK(A49),G48,IF(INDEX(_xlfn.TEXTSPLIT(INDEX(_xlfn.TEXTSPLIT(A49,"+"),1,2),"."),1,2)="stages",G48,_xlfn.TEXTSPLIT(INDEX(_xlfn.TEXTSPLIT(A49,"+"),1,2),".")))</f>
        <v>DinoPenis</v>
      </c>
      <c r="H49" s="21"/>
      <c r="I49" s="21" t="str">
        <f t="shared" si="0"/>
        <v>stages</v>
      </c>
      <c r="J49" s="21" cm="1">
        <f t="array" ref="J49">IF(I49="","",IF(AND(I49="stages",J48=""),0,_xlfn.SWITCH(J48,0,1,1,2,2,3,3,4,4,5,5,6,6,7,7,8,8,9,9,10,10,11)))</f>
        <v>4</v>
      </c>
      <c r="K49" s="21" t="str">
        <f t="shared" si="1"/>
        <v>label</v>
      </c>
      <c r="L49" s="22" t="str">
        <f t="shared" si="2"/>
        <v>DinoPenis.stages.4.label</v>
      </c>
      <c r="M49" s="21" t="str" cm="1">
        <f t="array" ref="M49">_xlfn.IFS(IFERROR(FIND("Penis",G49),FALSE),"Penis",IFERROR(FIND("Vagina",G49),FALSE),"Vagina",IFERROR(FIND("Anus",G49),FALSE),"Anus",IFERROR(FIND("Breasts",G49),FALSE),"Breasts",IF(RIGHT(G49,1)="F",TRUE,FALSE),"Vagina")</f>
        <v>Penis</v>
      </c>
      <c r="N49" s="22" t="str">
        <f>IF(J49="",D49,HLOOKUP(M49,Sheet1!$B$2:$E$13,J49+2,FALSE))</f>
        <v>Huge</v>
      </c>
      <c r="O49" s="22" t="str">
        <f>IF(J49="","",HLOOKUP(M49,Sheet1!$B$16:$E$27,J49+2,FALSE))</f>
        <v>대물</v>
      </c>
      <c r="P49" s="23" t="str">
        <f t="shared" si="3"/>
        <v>대물</v>
      </c>
    </row>
    <row r="50" spans="1:16" x14ac:dyDescent="0.45">
      <c r="A50" s="40" t="s">
        <v>2519</v>
      </c>
      <c r="B50" s="40" t="s">
        <v>19</v>
      </c>
      <c r="C50" s="40" t="s">
        <v>2093</v>
      </c>
      <c r="D50" s="40" t="s">
        <v>1974</v>
      </c>
      <c r="E50" s="40" t="s">
        <v>2013</v>
      </c>
      <c r="G50" s="20" t="str" cm="1">
        <f t="array" ref="G50">IF(ISBLANK(A50),G49,IF(INDEX(_xlfn.TEXTSPLIT(INDEX(_xlfn.TEXTSPLIT(A50,"+"),1,2),"."),1,2)="stages",G49,_xlfn.TEXTSPLIT(INDEX(_xlfn.TEXTSPLIT(A50,"+"),1,2),".")))</f>
        <v>DinoPenis</v>
      </c>
      <c r="H50" s="21"/>
      <c r="I50" s="21" t="str">
        <f t="shared" si="0"/>
        <v>stages</v>
      </c>
      <c r="J50" s="21" cm="1">
        <f t="array" ref="J50">IF(I50="","",IF(AND(I50="stages",J49=""),0,_xlfn.SWITCH(J49,0,1,1,2,2,3,3,4,4,5,5,6,6,7,7,8,8,9,9,10,10,11)))</f>
        <v>5</v>
      </c>
      <c r="K50" s="21" t="str">
        <f t="shared" si="1"/>
        <v>label</v>
      </c>
      <c r="L50" s="22" t="str">
        <f t="shared" si="2"/>
        <v>DinoPenis.stages.5.label</v>
      </c>
      <c r="M50" s="21" t="str" cm="1">
        <f t="array" ref="M50">_xlfn.IFS(IFERROR(FIND("Penis",G50),FALSE),"Penis",IFERROR(FIND("Vagina",G50),FALSE),"Vagina",IFERROR(FIND("Anus",G50),FALSE),"Anus",IFERROR(FIND("Breasts",G50),FALSE),"Breasts",IF(RIGHT(G50,1)="F",TRUE,FALSE),"Vagina")</f>
        <v>Penis</v>
      </c>
      <c r="N50" s="22" t="str">
        <f>IF(J50="",D50,HLOOKUP(M50,Sheet1!$B$2:$E$13,J50+2,FALSE))</f>
        <v>Towering</v>
      </c>
      <c r="O50" s="22" t="str">
        <f>IF(J50="","",HLOOKUP(M50,Sheet1!$B$16:$E$27,J50+2,FALSE))</f>
        <v>초대물</v>
      </c>
      <c r="P50" s="23" t="str">
        <f t="shared" si="3"/>
        <v>초대물</v>
      </c>
    </row>
    <row r="51" spans="1:16" ht="17.5" thickBot="1" x14ac:dyDescent="0.5">
      <c r="A51" t="s">
        <v>64</v>
      </c>
      <c r="B51" t="s">
        <v>19</v>
      </c>
      <c r="C51" t="s">
        <v>65</v>
      </c>
      <c r="D51" t="s">
        <v>66</v>
      </c>
      <c r="E51" s="41" t="s">
        <v>2463</v>
      </c>
      <c r="G51" s="20" t="str" cm="1">
        <f t="array" ref="G51:H51">IF(ISBLANK(A51),G50,IF(INDEX(_xlfn.TEXTSPLIT(INDEX(_xlfn.TEXTSPLIT(A51,"+"),1,2),"."),1,2)="stages",G50,_xlfn.TEXTSPLIT(INDEX(_xlfn.TEXTSPLIT(A51,"+"),1,2),".")))</f>
        <v>ElephantPenis</v>
      </c>
      <c r="H51" s="21" t="str">
        <v>label</v>
      </c>
      <c r="I51" s="21" t="str">
        <f t="shared" si="0"/>
        <v/>
      </c>
      <c r="J51" s="21" t="str" cm="1">
        <f t="array" ref="J51">IF(I51="","",IF(AND(I51="stages",J50=""),0,_xlfn.SWITCH(J50,0,1,1,2,2,3,3,4,4,5,5,6,6,7,7,8,8,9,9,10,10,11)))</f>
        <v/>
      </c>
      <c r="K51" s="21" t="str">
        <f t="shared" si="1"/>
        <v/>
      </c>
      <c r="L51" s="22" t="str">
        <f t="shared" si="2"/>
        <v>ElephantPenis.label</v>
      </c>
      <c r="M51" s="21" t="str" cm="1">
        <f t="array" ref="M51">_xlfn.IFS(IFERROR(FIND("Penis",G51),FALSE),"Penis",IFERROR(FIND("Vagina",G51),FALSE),"Vagina",IFERROR(FIND("Anus",G51),FALSE),"Anus",IFERROR(FIND("Breasts",G51),FALSE),"Breasts",IF(RIGHT(G51,1)="F",TRUE,FALSE),"Vagina")</f>
        <v>Penis</v>
      </c>
      <c r="N51" s="22" t="str">
        <f>IF(J51="",D51,HLOOKUP(M51,Sheet1!$B$2:$E$13,J51+2,FALSE))</f>
        <v>elephant penis</v>
      </c>
      <c r="O51" s="22" t="str">
        <f>IF(J51="","",HLOOKUP(M51,Sheet1!$B$16:$E$27,J51+2,FALSE))</f>
        <v/>
      </c>
      <c r="P51" s="23" t="str">
        <f t="shared" si="3"/>
        <v>코끼리 자지</v>
      </c>
    </row>
    <row r="52" spans="1:16" ht="18" thickTop="1" thickBot="1" x14ac:dyDescent="0.5">
      <c r="A52" t="s">
        <v>67</v>
      </c>
      <c r="B52" t="s">
        <v>19</v>
      </c>
      <c r="C52" t="s">
        <v>68</v>
      </c>
      <c r="D52" t="s">
        <v>69</v>
      </c>
      <c r="E52" s="4" t="s">
        <v>2458</v>
      </c>
      <c r="G52" s="20" t="str" cm="1">
        <f t="array" ref="G52:H52">IF(ISBLANK(A52),G51,IF(INDEX(_xlfn.TEXTSPLIT(INDEX(_xlfn.TEXTSPLIT(A52,"+"),1,2),"."),1,2)="stages",G51,_xlfn.TEXTSPLIT(INDEX(_xlfn.TEXTSPLIT(A52,"+"),1,2),".")))</f>
        <v>ElephantPenis</v>
      </c>
      <c r="H52" s="21" t="str">
        <v>labelNoun</v>
      </c>
      <c r="I52" s="21" t="str">
        <f t="shared" si="0"/>
        <v/>
      </c>
      <c r="J52" s="21" t="str" cm="1">
        <f t="array" ref="J52">IF(I52="","",IF(AND(I52="stages",J51=""),0,_xlfn.SWITCH(J51,0,1,1,2,2,3,3,4,4,5,5,6,6,7,7,8,8,9,9,10,10,11)))</f>
        <v/>
      </c>
      <c r="K52" s="21" t="str">
        <f t="shared" si="1"/>
        <v/>
      </c>
      <c r="L52" s="22" t="str">
        <f t="shared" si="2"/>
        <v>ElephantPenis.labelNoun</v>
      </c>
      <c r="M52" s="21" t="str" cm="1">
        <f t="array" ref="M52">_xlfn.IFS(IFERROR(FIND("Penis",G52),FALSE),"Penis",IFERROR(FIND("Vagina",G52),FALSE),"Vagina",IFERROR(FIND("Anus",G52),FALSE),"Anus",IFERROR(FIND("Breasts",G52),FALSE),"Breasts",IF(RIGHT(G52,1)="F",TRUE,FALSE),"Vagina")</f>
        <v>Penis</v>
      </c>
      <c r="N52" s="22" t="str">
        <f>IF(J52="",D52,HLOOKUP(M52,Sheet1!$B$2:$E$13,J52+2,FALSE))</f>
        <v>an elephant penis</v>
      </c>
      <c r="O52" s="22" t="str">
        <f>IF(J52="","",HLOOKUP(M52,Sheet1!$B$16:$E$27,J52+2,FALSE))</f>
        <v/>
      </c>
      <c r="P52" s="23" t="str">
        <f t="shared" si="3"/>
        <v/>
      </c>
    </row>
    <row r="53" spans="1:16" ht="17.5" thickTop="1" x14ac:dyDescent="0.45">
      <c r="A53" t="s">
        <v>70</v>
      </c>
      <c r="B53" t="s">
        <v>19</v>
      </c>
      <c r="C53" t="s">
        <v>71</v>
      </c>
      <c r="D53" t="s">
        <v>72</v>
      </c>
      <c r="E53" t="s">
        <v>2458</v>
      </c>
      <c r="G53" s="20" t="str" cm="1">
        <f t="array" ref="G53:H53">IF(ISBLANK(A53),G52,IF(INDEX(_xlfn.TEXTSPLIT(INDEX(_xlfn.TEXTSPLIT(A53,"+"),1,2),"."),1,2)="stages",G52,_xlfn.TEXTSPLIT(INDEX(_xlfn.TEXTSPLIT(A53,"+"),1,2),".")))</f>
        <v>ElephantPenis</v>
      </c>
      <c r="H53" s="21" t="str">
        <v>description</v>
      </c>
      <c r="I53" s="21" t="str">
        <f t="shared" si="0"/>
        <v/>
      </c>
      <c r="J53" s="21" t="str" cm="1">
        <f t="array" ref="J53">IF(I53="","",IF(AND(I53="stages",J52=""),0,_xlfn.SWITCH(J52,0,1,1,2,2,3,3,4,4,5,5,6,6,7,7,8,8,9,9,10,10,11)))</f>
        <v/>
      </c>
      <c r="K53" s="21" t="str">
        <f t="shared" si="1"/>
        <v/>
      </c>
      <c r="L53" s="22" t="str">
        <f t="shared" si="2"/>
        <v>ElephantPenis.description</v>
      </c>
      <c r="M53" s="21" t="str" cm="1">
        <f t="array" ref="M53">_xlfn.IFS(IFERROR(FIND("Penis",G53),FALSE),"Penis",IFERROR(FIND("Vagina",G53),FALSE),"Vagina",IFERROR(FIND("Anus",G53),FALSE),"Anus",IFERROR(FIND("Breasts",G53),FALSE),"Breasts",IF(RIGHT(G53,1)="F",TRUE,FALSE),"Vagina")</f>
        <v>Penis</v>
      </c>
      <c r="N53" s="22" t="str">
        <f>IF(J53="",D53,HLOOKUP(M53,Sheet1!$B$2:$E$13,J53+2,FALSE))</f>
        <v>A large and flexible prehensile penis.</v>
      </c>
      <c r="O53" s="22" t="str">
        <f>IF(J53="","",HLOOKUP(M53,Sheet1!$B$16:$E$27,J53+2,FALSE))</f>
        <v/>
      </c>
      <c r="P53" s="23" t="str">
        <f t="shared" si="3"/>
        <v/>
      </c>
    </row>
    <row r="54" spans="1:16" x14ac:dyDescent="0.45">
      <c r="A54" s="40" t="s">
        <v>2520</v>
      </c>
      <c r="B54" s="40" t="s">
        <v>19</v>
      </c>
      <c r="C54" s="40" t="s">
        <v>2094</v>
      </c>
      <c r="D54" s="40" t="s">
        <v>1964</v>
      </c>
      <c r="E54" s="40" t="s">
        <v>2008</v>
      </c>
      <c r="G54" s="20" t="str" cm="1">
        <f t="array" ref="G54">IF(ISBLANK(A54),G53,IF(INDEX(_xlfn.TEXTSPLIT(INDEX(_xlfn.TEXTSPLIT(A54,"+"),1,2),"."),1,2)="stages",G53,_xlfn.TEXTSPLIT(INDEX(_xlfn.TEXTSPLIT(A54,"+"),1,2),".")))</f>
        <v>ElephantPenis</v>
      </c>
      <c r="H54" s="21"/>
      <c r="I54" s="21" t="str">
        <f t="shared" si="0"/>
        <v>stages</v>
      </c>
      <c r="J54" s="21" cm="1">
        <f t="array" ref="J54">IF(I54="","",IF(AND(I54="stages",J53=""),0,_xlfn.SWITCH(J53,0,1,1,2,2,3,3,4,4,5,5,6,6,7,7,8,8,9,9,10,10,11)))</f>
        <v>0</v>
      </c>
      <c r="K54" s="21" t="str">
        <f t="shared" si="1"/>
        <v>label</v>
      </c>
      <c r="L54" s="22" t="str">
        <f t="shared" si="2"/>
        <v>ElephantPenis.stages.0.label</v>
      </c>
      <c r="M54" s="21" t="str" cm="1">
        <f t="array" ref="M54">_xlfn.IFS(IFERROR(FIND("Penis",G54),FALSE),"Penis",IFERROR(FIND("Vagina",G54),FALSE),"Vagina",IFERROR(FIND("Anus",G54),FALSE),"Anus",IFERROR(FIND("Breasts",G54),FALSE),"Breasts",IF(RIGHT(G54,1)="F",TRUE,FALSE),"Vagina")</f>
        <v>Penis</v>
      </c>
      <c r="N54" s="22" t="str">
        <f>IF(J54="",D54,HLOOKUP(M54,Sheet1!$B$2:$E$13,J54+2,FALSE))</f>
        <v>Micro</v>
      </c>
      <c r="O54" s="22" t="str">
        <f>IF(J54="","",HLOOKUP(M54,Sheet1!$B$16:$E$27,J54+2,FALSE))</f>
        <v>왜소한</v>
      </c>
      <c r="P54" s="23" t="str">
        <f t="shared" si="3"/>
        <v>왜소한</v>
      </c>
    </row>
    <row r="55" spans="1:16" x14ac:dyDescent="0.45">
      <c r="A55" s="40" t="s">
        <v>2521</v>
      </c>
      <c r="B55" s="40" t="s">
        <v>19</v>
      </c>
      <c r="C55" s="40" t="s">
        <v>2095</v>
      </c>
      <c r="D55" s="40" t="s">
        <v>1966</v>
      </c>
      <c r="E55" s="40" t="s">
        <v>2009</v>
      </c>
      <c r="G55" s="20" t="str" cm="1">
        <f t="array" ref="G55">IF(ISBLANK(A55),G54,IF(INDEX(_xlfn.TEXTSPLIT(INDEX(_xlfn.TEXTSPLIT(A55,"+"),1,2),"."),1,2)="stages",G54,_xlfn.TEXTSPLIT(INDEX(_xlfn.TEXTSPLIT(A55,"+"),1,2),".")))</f>
        <v>ElephantPenis</v>
      </c>
      <c r="H55" s="21"/>
      <c r="I55" s="21" t="str">
        <f t="shared" si="0"/>
        <v>stages</v>
      </c>
      <c r="J55" s="21" cm="1">
        <f t="array" ref="J55">IF(I55="","",IF(AND(I55="stages",J54=""),0,_xlfn.SWITCH(J54,0,1,1,2,2,3,3,4,4,5,5,6,6,7,7,8,8,9,9,10,10,11)))</f>
        <v>1</v>
      </c>
      <c r="K55" s="21" t="str">
        <f t="shared" si="1"/>
        <v>label</v>
      </c>
      <c r="L55" s="22" t="str">
        <f t="shared" si="2"/>
        <v>ElephantPenis.stages.1.label</v>
      </c>
      <c r="M55" s="21" t="str" cm="1">
        <f t="array" ref="M55">_xlfn.IFS(IFERROR(FIND("Penis",G55),FALSE),"Penis",IFERROR(FIND("Vagina",G55),FALSE),"Vagina",IFERROR(FIND("Anus",G55),FALSE),"Anus",IFERROR(FIND("Breasts",G55),FALSE),"Breasts",IF(RIGHT(G55,1)="F",TRUE,FALSE),"Vagina")</f>
        <v>Penis</v>
      </c>
      <c r="N55" s="22" t="str">
        <f>IF(J55="",D55,HLOOKUP(M55,Sheet1!$B$2:$E$13,J55+2,FALSE))</f>
        <v>Small</v>
      </c>
      <c r="O55" s="22" t="str">
        <f>IF(J55="","",HLOOKUP(M55,Sheet1!$B$16:$E$27,J55+2,FALSE))</f>
        <v>작은</v>
      </c>
      <c r="P55" s="23" t="str">
        <f t="shared" si="3"/>
        <v>작은</v>
      </c>
    </row>
    <row r="56" spans="1:16" x14ac:dyDescent="0.45">
      <c r="A56" s="40" t="s">
        <v>2522</v>
      </c>
      <c r="B56" s="40" t="s">
        <v>19</v>
      </c>
      <c r="C56" s="40" t="s">
        <v>2096</v>
      </c>
      <c r="D56" s="40" t="s">
        <v>1968</v>
      </c>
      <c r="E56" s="40" t="s">
        <v>2010</v>
      </c>
      <c r="G56" s="20" t="str" cm="1">
        <f t="array" ref="G56">IF(ISBLANK(A56),G55,IF(INDEX(_xlfn.TEXTSPLIT(INDEX(_xlfn.TEXTSPLIT(A56,"+"),1,2),"."),1,2)="stages",G55,_xlfn.TEXTSPLIT(INDEX(_xlfn.TEXTSPLIT(A56,"+"),1,2),".")))</f>
        <v>ElephantPenis</v>
      </c>
      <c r="H56" s="21"/>
      <c r="I56" s="21" t="str">
        <f t="shared" si="0"/>
        <v>stages</v>
      </c>
      <c r="J56" s="21" cm="1">
        <f t="array" ref="J56">IF(I56="","",IF(AND(I56="stages",J55=""),0,_xlfn.SWITCH(J55,0,1,1,2,2,3,3,4,4,5,5,6,6,7,7,8,8,9,9,10,10,11)))</f>
        <v>2</v>
      </c>
      <c r="K56" s="21" t="str">
        <f t="shared" si="1"/>
        <v>label</v>
      </c>
      <c r="L56" s="22" t="str">
        <f t="shared" si="2"/>
        <v>ElephantPenis.stages.2.label</v>
      </c>
      <c r="M56" s="21" t="str" cm="1">
        <f t="array" ref="M56">_xlfn.IFS(IFERROR(FIND("Penis",G56),FALSE),"Penis",IFERROR(FIND("Vagina",G56),FALSE),"Vagina",IFERROR(FIND("Anus",G56),FALSE),"Anus",IFERROR(FIND("Breasts",G56),FALSE),"Breasts",IF(RIGHT(G56,1)="F",TRUE,FALSE),"Vagina")</f>
        <v>Penis</v>
      </c>
      <c r="N56" s="22" t="str">
        <f>IF(J56="",D56,HLOOKUP(M56,Sheet1!$B$2:$E$13,J56+2,FALSE))</f>
        <v>Average</v>
      </c>
      <c r="O56" s="22" t="str">
        <f>IF(J56="","",HLOOKUP(M56,Sheet1!$B$16:$E$27,J56+2,FALSE))</f>
        <v>평범한</v>
      </c>
      <c r="P56" s="23" t="str">
        <f t="shared" si="3"/>
        <v>평범한</v>
      </c>
    </row>
    <row r="57" spans="1:16" x14ac:dyDescent="0.45">
      <c r="A57" s="40" t="s">
        <v>2523</v>
      </c>
      <c r="B57" s="40" t="s">
        <v>19</v>
      </c>
      <c r="C57" s="40" t="s">
        <v>2097</v>
      </c>
      <c r="D57" s="40" t="s">
        <v>1970</v>
      </c>
      <c r="E57" s="40" t="s">
        <v>2011</v>
      </c>
      <c r="G57" s="20" t="str" cm="1">
        <f t="array" ref="G57">IF(ISBLANK(A57),G56,IF(INDEX(_xlfn.TEXTSPLIT(INDEX(_xlfn.TEXTSPLIT(A57,"+"),1,2),"."),1,2)="stages",G56,_xlfn.TEXTSPLIT(INDEX(_xlfn.TEXTSPLIT(A57,"+"),1,2),".")))</f>
        <v>ElephantPenis</v>
      </c>
      <c r="H57" s="21"/>
      <c r="I57" s="21" t="str">
        <f t="shared" si="0"/>
        <v>stages</v>
      </c>
      <c r="J57" s="21" cm="1">
        <f t="array" ref="J57">IF(I57="","",IF(AND(I57="stages",J56=""),0,_xlfn.SWITCH(J56,0,1,1,2,2,3,3,4,4,5,5,6,6,7,7,8,8,9,9,10,10,11)))</f>
        <v>3</v>
      </c>
      <c r="K57" s="21" t="str">
        <f t="shared" si="1"/>
        <v>label</v>
      </c>
      <c r="L57" s="22" t="str">
        <f t="shared" si="2"/>
        <v>ElephantPenis.stages.3.label</v>
      </c>
      <c r="M57" s="21" t="str" cm="1">
        <f t="array" ref="M57">_xlfn.IFS(IFERROR(FIND("Penis",G57),FALSE),"Penis",IFERROR(FIND("Vagina",G57),FALSE),"Vagina",IFERROR(FIND("Anus",G57),FALSE),"Anus",IFERROR(FIND("Breasts",G57),FALSE),"Breasts",IF(RIGHT(G57,1)="F",TRUE,FALSE),"Vagina")</f>
        <v>Penis</v>
      </c>
      <c r="N57" s="22" t="str">
        <f>IF(J57="",D57,HLOOKUP(M57,Sheet1!$B$2:$E$13,J57+2,FALSE))</f>
        <v>Large</v>
      </c>
      <c r="O57" s="22" t="str">
        <f>IF(J57="","",HLOOKUP(M57,Sheet1!$B$16:$E$27,J57+2,FALSE))</f>
        <v>큰</v>
      </c>
      <c r="P57" s="23" t="str">
        <f t="shared" si="3"/>
        <v>큰</v>
      </c>
    </row>
    <row r="58" spans="1:16" x14ac:dyDescent="0.45">
      <c r="A58" s="40" t="s">
        <v>2524</v>
      </c>
      <c r="B58" s="40" t="s">
        <v>19</v>
      </c>
      <c r="C58" s="40" t="s">
        <v>2098</v>
      </c>
      <c r="D58" s="40" t="s">
        <v>1972</v>
      </c>
      <c r="E58" s="40" t="s">
        <v>2012</v>
      </c>
      <c r="G58" s="20" t="str" cm="1">
        <f t="array" ref="G58">IF(ISBLANK(A58),G57,IF(INDEX(_xlfn.TEXTSPLIT(INDEX(_xlfn.TEXTSPLIT(A58,"+"),1,2),"."),1,2)="stages",G57,_xlfn.TEXTSPLIT(INDEX(_xlfn.TEXTSPLIT(A58,"+"),1,2),".")))</f>
        <v>ElephantPenis</v>
      </c>
      <c r="H58" s="21"/>
      <c r="I58" s="21" t="str">
        <f t="shared" si="0"/>
        <v>stages</v>
      </c>
      <c r="J58" s="21" cm="1">
        <f t="array" ref="J58">IF(I58="","",IF(AND(I58="stages",J57=""),0,_xlfn.SWITCH(J57,0,1,1,2,2,3,3,4,4,5,5,6,6,7,7,8,8,9,9,10,10,11)))</f>
        <v>4</v>
      </c>
      <c r="K58" s="21" t="str">
        <f t="shared" si="1"/>
        <v>label</v>
      </c>
      <c r="L58" s="22" t="str">
        <f t="shared" si="2"/>
        <v>ElephantPenis.stages.4.label</v>
      </c>
      <c r="M58" s="21" t="str" cm="1">
        <f t="array" ref="M58">_xlfn.IFS(IFERROR(FIND("Penis",G58),FALSE),"Penis",IFERROR(FIND("Vagina",G58),FALSE),"Vagina",IFERROR(FIND("Anus",G58),FALSE),"Anus",IFERROR(FIND("Breasts",G58),FALSE),"Breasts",IF(RIGHT(G58,1)="F",TRUE,FALSE),"Vagina")</f>
        <v>Penis</v>
      </c>
      <c r="N58" s="22" t="str">
        <f>IF(J58="",D58,HLOOKUP(M58,Sheet1!$B$2:$E$13,J58+2,FALSE))</f>
        <v>Huge</v>
      </c>
      <c r="O58" s="22" t="str">
        <f>IF(J58="","",HLOOKUP(M58,Sheet1!$B$16:$E$27,J58+2,FALSE))</f>
        <v>대물</v>
      </c>
      <c r="P58" s="23" t="str">
        <f t="shared" si="3"/>
        <v>대물</v>
      </c>
    </row>
    <row r="59" spans="1:16" x14ac:dyDescent="0.45">
      <c r="A59" s="40" t="s">
        <v>2525</v>
      </c>
      <c r="B59" s="40" t="s">
        <v>19</v>
      </c>
      <c r="C59" s="40" t="s">
        <v>2099</v>
      </c>
      <c r="D59" s="40" t="s">
        <v>1974</v>
      </c>
      <c r="E59" s="40" t="s">
        <v>2013</v>
      </c>
      <c r="G59" s="20" t="str" cm="1">
        <f t="array" ref="G59">IF(ISBLANK(A59),G58,IF(INDEX(_xlfn.TEXTSPLIT(INDEX(_xlfn.TEXTSPLIT(A59,"+"),1,2),"."),1,2)="stages",G58,_xlfn.TEXTSPLIT(INDEX(_xlfn.TEXTSPLIT(A59,"+"),1,2),".")))</f>
        <v>ElephantPenis</v>
      </c>
      <c r="H59" s="21"/>
      <c r="I59" s="21" t="str">
        <f t="shared" si="0"/>
        <v>stages</v>
      </c>
      <c r="J59" s="21" cm="1">
        <f t="array" ref="J59">IF(I59="","",IF(AND(I59="stages",J58=""),0,_xlfn.SWITCH(J58,0,1,1,2,2,3,3,4,4,5,5,6,6,7,7,8,8,9,9,10,10,11)))</f>
        <v>5</v>
      </c>
      <c r="K59" s="21" t="str">
        <f t="shared" si="1"/>
        <v>label</v>
      </c>
      <c r="L59" s="22" t="str">
        <f t="shared" si="2"/>
        <v>ElephantPenis.stages.5.label</v>
      </c>
      <c r="M59" s="21" t="str" cm="1">
        <f t="array" ref="M59">_xlfn.IFS(IFERROR(FIND("Penis",G59),FALSE),"Penis",IFERROR(FIND("Vagina",G59),FALSE),"Vagina",IFERROR(FIND("Anus",G59),FALSE),"Anus",IFERROR(FIND("Breasts",G59),FALSE),"Breasts",IF(RIGHT(G59,1)="F",TRUE,FALSE),"Vagina")</f>
        <v>Penis</v>
      </c>
      <c r="N59" s="22" t="str">
        <f>IF(J59="",D59,HLOOKUP(M59,Sheet1!$B$2:$E$13,J59+2,FALSE))</f>
        <v>Towering</v>
      </c>
      <c r="O59" s="22" t="str">
        <f>IF(J59="","",HLOOKUP(M59,Sheet1!$B$16:$E$27,J59+2,FALSE))</f>
        <v>초대물</v>
      </c>
      <c r="P59" s="23" t="str">
        <f t="shared" si="3"/>
        <v>초대물</v>
      </c>
    </row>
    <row r="60" spans="1:16" ht="17.5" thickBot="1" x14ac:dyDescent="0.5">
      <c r="A60" t="s">
        <v>73</v>
      </c>
      <c r="B60" t="s">
        <v>19</v>
      </c>
      <c r="C60" t="s">
        <v>74</v>
      </c>
      <c r="D60" t="s">
        <v>75</v>
      </c>
      <c r="E60" s="41" t="s">
        <v>2464</v>
      </c>
      <c r="G60" s="20" t="str" cm="1">
        <f t="array" ref="G60:H60">IF(ISBLANK(A60),G59,IF(INDEX(_xlfn.TEXTSPLIT(INDEX(_xlfn.TEXTSPLIT(A60,"+"),1,2),"."),1,2)="stages",G59,_xlfn.TEXTSPLIT(INDEX(_xlfn.TEXTSPLIT(A60,"+"),1,2),".")))</f>
        <v>ElephantVagina</v>
      </c>
      <c r="H60" s="21" t="str">
        <v>label</v>
      </c>
      <c r="I60" s="21" t="str">
        <f t="shared" si="0"/>
        <v/>
      </c>
      <c r="J60" s="21" t="str" cm="1">
        <f t="array" ref="J60">IF(I60="","",IF(AND(I60="stages",J59=""),0,_xlfn.SWITCH(J59,0,1,1,2,2,3,3,4,4,5,5,6,6,7,7,8,8,9,9,10,10,11)))</f>
        <v/>
      </c>
      <c r="K60" s="21" t="str">
        <f t="shared" si="1"/>
        <v/>
      </c>
      <c r="L60" s="22" t="str">
        <f t="shared" si="2"/>
        <v>ElephantVagina.label</v>
      </c>
      <c r="M60" s="21" t="str" cm="1">
        <f t="array" ref="M60">_xlfn.IFS(IFERROR(FIND("Penis",G60),FALSE),"Penis",IFERROR(FIND("Vagina",G60),FALSE),"Vagina",IFERROR(FIND("Anus",G60),FALSE),"Anus",IFERROR(FIND("Breasts",G60),FALSE),"Breasts",IF(RIGHT(G60,1)="F",TRUE,FALSE),"Vagina")</f>
        <v>Vagina</v>
      </c>
      <c r="N60" s="22" t="str">
        <f>IF(J60="",D60,HLOOKUP(M60,Sheet1!$B$2:$E$13,J60+2,FALSE))</f>
        <v>elephant vagina</v>
      </c>
      <c r="O60" s="22" t="str">
        <f>IF(J60="","",HLOOKUP(M60,Sheet1!$B$16:$E$27,J60+2,FALSE))</f>
        <v/>
      </c>
      <c r="P60" s="23" t="str">
        <f t="shared" si="3"/>
        <v>코끼리 보지</v>
      </c>
    </row>
    <row r="61" spans="1:16" ht="18" thickTop="1" thickBot="1" x14ac:dyDescent="0.5">
      <c r="A61" t="s">
        <v>76</v>
      </c>
      <c r="B61" t="s">
        <v>19</v>
      </c>
      <c r="C61" t="s">
        <v>77</v>
      </c>
      <c r="D61" t="s">
        <v>78</v>
      </c>
      <c r="E61" s="4" t="s">
        <v>2458</v>
      </c>
      <c r="G61" s="20" t="str" cm="1">
        <f t="array" ref="G61:H61">IF(ISBLANK(A61),G60,IF(INDEX(_xlfn.TEXTSPLIT(INDEX(_xlfn.TEXTSPLIT(A61,"+"),1,2),"."),1,2)="stages",G60,_xlfn.TEXTSPLIT(INDEX(_xlfn.TEXTSPLIT(A61,"+"),1,2),".")))</f>
        <v>ElephantVagina</v>
      </c>
      <c r="H61" s="21" t="str">
        <v>labelNoun</v>
      </c>
      <c r="I61" s="21" t="str">
        <f t="shared" si="0"/>
        <v/>
      </c>
      <c r="J61" s="21" t="str" cm="1">
        <f t="array" ref="J61">IF(I61="","",IF(AND(I61="stages",J60=""),0,_xlfn.SWITCH(J60,0,1,1,2,2,3,3,4,4,5,5,6,6,7,7,8,8,9,9,10,10,11)))</f>
        <v/>
      </c>
      <c r="K61" s="21" t="str">
        <f t="shared" si="1"/>
        <v/>
      </c>
      <c r="L61" s="22" t="str">
        <f t="shared" si="2"/>
        <v>ElephantVagina.labelNoun</v>
      </c>
      <c r="M61" s="21" t="str" cm="1">
        <f t="array" ref="M61">_xlfn.IFS(IFERROR(FIND("Penis",G61),FALSE),"Penis",IFERROR(FIND("Vagina",G61),FALSE),"Vagina",IFERROR(FIND("Anus",G61),FALSE),"Anus",IFERROR(FIND("Breasts",G61),FALSE),"Breasts",IF(RIGHT(G61,1)="F",TRUE,FALSE),"Vagina")</f>
        <v>Vagina</v>
      </c>
      <c r="N61" s="22" t="str">
        <f>IF(J61="",D61,HLOOKUP(M61,Sheet1!$B$2:$E$13,J61+2,FALSE))</f>
        <v>an elephant vagina</v>
      </c>
      <c r="O61" s="22" t="str">
        <f>IF(J61="","",HLOOKUP(M61,Sheet1!$B$16:$E$27,J61+2,FALSE))</f>
        <v/>
      </c>
      <c r="P61" s="23" t="str">
        <f t="shared" si="3"/>
        <v/>
      </c>
    </row>
    <row r="62" spans="1:16" ht="17.5" thickTop="1" x14ac:dyDescent="0.45">
      <c r="A62" t="s">
        <v>79</v>
      </c>
      <c r="B62" t="s">
        <v>19</v>
      </c>
      <c r="C62" t="s">
        <v>80</v>
      </c>
      <c r="D62" t="s">
        <v>81</v>
      </c>
      <c r="E62" t="s">
        <v>2458</v>
      </c>
      <c r="G62" s="20" t="str" cm="1">
        <f t="array" ref="G62:H62">IF(ISBLANK(A62),G61,IF(INDEX(_xlfn.TEXTSPLIT(INDEX(_xlfn.TEXTSPLIT(A62,"+"),1,2),"."),1,2)="stages",G61,_xlfn.TEXTSPLIT(INDEX(_xlfn.TEXTSPLIT(A62,"+"),1,2),".")))</f>
        <v>ElephantVagina</v>
      </c>
      <c r="H62" s="21" t="str">
        <v>description</v>
      </c>
      <c r="I62" s="21" t="str">
        <f t="shared" si="0"/>
        <v/>
      </c>
      <c r="J62" s="21" t="str" cm="1">
        <f t="array" ref="J62">IF(I62="","",IF(AND(I62="stages",J61=""),0,_xlfn.SWITCH(J61,0,1,1,2,2,3,3,4,4,5,5,6,6,7,7,8,8,9,9,10,10,11)))</f>
        <v/>
      </c>
      <c r="K62" s="21" t="str">
        <f t="shared" si="1"/>
        <v/>
      </c>
      <c r="L62" s="22" t="str">
        <f t="shared" si="2"/>
        <v>ElephantVagina.description</v>
      </c>
      <c r="M62" s="21" t="str" cm="1">
        <f t="array" ref="M62">_xlfn.IFS(IFERROR(FIND("Penis",G62),FALSE),"Penis",IFERROR(FIND("Vagina",G62),FALSE),"Vagina",IFERROR(FIND("Anus",G62),FALSE),"Anus",IFERROR(FIND("Breasts",G62),FALSE),"Breasts",IF(RIGHT(G62,1)="F",TRUE,FALSE),"Vagina")</f>
        <v>Vagina</v>
      </c>
      <c r="N62" s="22" t="str">
        <f>IF(J62="",D62,HLOOKUP(M62,Sheet1!$B$2:$E$13,J62+2,FALSE))</f>
        <v>The deep vagina of a female elephant.</v>
      </c>
      <c r="O62" s="22" t="str">
        <f>IF(J62="","",HLOOKUP(M62,Sheet1!$B$16:$E$27,J62+2,FALSE))</f>
        <v/>
      </c>
      <c r="P62" s="23" t="str">
        <f t="shared" si="3"/>
        <v/>
      </c>
    </row>
    <row r="63" spans="1:16" x14ac:dyDescent="0.45">
      <c r="A63" s="40" t="s">
        <v>2526</v>
      </c>
      <c r="B63" s="40" t="s">
        <v>19</v>
      </c>
      <c r="C63" s="40" t="s">
        <v>2100</v>
      </c>
      <c r="D63" s="40" t="s">
        <v>1964</v>
      </c>
      <c r="E63" s="40" t="s">
        <v>2008</v>
      </c>
      <c r="G63" s="20" t="str" cm="1">
        <f t="array" ref="G63">IF(ISBLANK(A63),G62,IF(INDEX(_xlfn.TEXTSPLIT(INDEX(_xlfn.TEXTSPLIT(A63,"+"),1,2),"."),1,2)="stages",G62,_xlfn.TEXTSPLIT(INDEX(_xlfn.TEXTSPLIT(A63,"+"),1,2),".")))</f>
        <v>ElephantVagina</v>
      </c>
      <c r="H63" s="21"/>
      <c r="I63" s="21" t="str">
        <f t="shared" si="0"/>
        <v>stages</v>
      </c>
      <c r="J63" s="21" cm="1">
        <f t="array" ref="J63">IF(I63="","",IF(AND(I63="stages",J62=""),0,_xlfn.SWITCH(J62,0,1,1,2,2,3,3,4,4,5,5,6,6,7,7,8,8,9,9,10,10,11)))</f>
        <v>0</v>
      </c>
      <c r="K63" s="21" t="str">
        <f t="shared" si="1"/>
        <v>label</v>
      </c>
      <c r="L63" s="22" t="str">
        <f t="shared" si="2"/>
        <v>ElephantVagina.stages.0.label</v>
      </c>
      <c r="M63" s="21" t="str" cm="1">
        <f t="array" ref="M63">_xlfn.IFS(IFERROR(FIND("Penis",G63),FALSE),"Penis",IFERROR(FIND("Vagina",G63),FALSE),"Vagina",IFERROR(FIND("Anus",G63),FALSE),"Anus",IFERROR(FIND("Breasts",G63),FALSE),"Breasts",IF(RIGHT(G63,1)="F",TRUE,FALSE),"Vagina")</f>
        <v>Vagina</v>
      </c>
      <c r="N63" s="22" t="str">
        <f>IF(J63="",D63,HLOOKUP(M63,Sheet1!$B$2:$E$13,J63+2,FALSE))</f>
        <v>Micro</v>
      </c>
      <c r="O63" s="22" t="str">
        <f>IF(J63="","",HLOOKUP(M63,Sheet1!$B$16:$E$27,J63+2,FALSE))</f>
        <v>왜소한</v>
      </c>
      <c r="P63" s="23" t="str">
        <f t="shared" si="3"/>
        <v>왜소한</v>
      </c>
    </row>
    <row r="64" spans="1:16" x14ac:dyDescent="0.45">
      <c r="A64" s="40" t="s">
        <v>2527</v>
      </c>
      <c r="B64" s="40" t="s">
        <v>19</v>
      </c>
      <c r="C64" s="40" t="s">
        <v>2101</v>
      </c>
      <c r="D64" s="40" t="s">
        <v>1977</v>
      </c>
      <c r="E64" s="40" t="s">
        <v>2045</v>
      </c>
      <c r="G64" s="20" t="str" cm="1">
        <f t="array" ref="G64">IF(ISBLANK(A64),G63,IF(INDEX(_xlfn.TEXTSPLIT(INDEX(_xlfn.TEXTSPLIT(A64,"+"),1,2),"."),1,2)="stages",G63,_xlfn.TEXTSPLIT(INDEX(_xlfn.TEXTSPLIT(A64,"+"),1,2),".")))</f>
        <v>ElephantVagina</v>
      </c>
      <c r="H64" s="21"/>
      <c r="I64" s="21" t="str">
        <f t="shared" si="0"/>
        <v>stages</v>
      </c>
      <c r="J64" s="21" cm="1">
        <f t="array" ref="J64">IF(I64="","",IF(AND(I64="stages",J63=""),0,_xlfn.SWITCH(J63,0,1,1,2,2,3,3,4,4,5,5,6,6,7,7,8,8,9,9,10,10,11)))</f>
        <v>1</v>
      </c>
      <c r="K64" s="21" t="str">
        <f t="shared" si="1"/>
        <v>label</v>
      </c>
      <c r="L64" s="22" t="str">
        <f t="shared" si="2"/>
        <v>ElephantVagina.stages.1.label</v>
      </c>
      <c r="M64" s="21" t="str" cm="1">
        <f t="array" ref="M64">_xlfn.IFS(IFERROR(FIND("Penis",G64),FALSE),"Penis",IFERROR(FIND("Vagina",G64),FALSE),"Vagina",IFERROR(FIND("Anus",G64),FALSE),"Anus",IFERROR(FIND("Breasts",G64),FALSE),"Breasts",IF(RIGHT(G64,1)="F",TRUE,FALSE),"Vagina")</f>
        <v>Vagina</v>
      </c>
      <c r="N64" s="22" t="str">
        <f>IF(J64="",D64,HLOOKUP(M64,Sheet1!$B$2:$E$13,J64+2,FALSE))</f>
        <v>Tight</v>
      </c>
      <c r="O64" s="22" t="str">
        <f>IF(J64="","",HLOOKUP(M64,Sheet1!$B$16:$E$27,J64+2,FALSE))</f>
        <v>조이는</v>
      </c>
      <c r="P64" s="23" t="str">
        <f t="shared" si="3"/>
        <v>조이는</v>
      </c>
    </row>
    <row r="65" spans="1:16" x14ac:dyDescent="0.45">
      <c r="A65" s="40" t="s">
        <v>2528</v>
      </c>
      <c r="B65" s="40" t="s">
        <v>19</v>
      </c>
      <c r="C65" s="40" t="s">
        <v>2102</v>
      </c>
      <c r="D65" s="40" t="s">
        <v>1968</v>
      </c>
      <c r="E65" s="40" t="s">
        <v>2010</v>
      </c>
      <c r="G65" s="20" t="str" cm="1">
        <f t="array" ref="G65">IF(ISBLANK(A65),G64,IF(INDEX(_xlfn.TEXTSPLIT(INDEX(_xlfn.TEXTSPLIT(A65,"+"),1,2),"."),1,2)="stages",G64,_xlfn.TEXTSPLIT(INDEX(_xlfn.TEXTSPLIT(A65,"+"),1,2),".")))</f>
        <v>ElephantVagina</v>
      </c>
      <c r="H65" s="21"/>
      <c r="I65" s="21" t="str">
        <f t="shared" si="0"/>
        <v>stages</v>
      </c>
      <c r="J65" s="21" cm="1">
        <f t="array" ref="J65">IF(I65="","",IF(AND(I65="stages",J64=""),0,_xlfn.SWITCH(J64,0,1,1,2,2,3,3,4,4,5,5,6,6,7,7,8,8,9,9,10,10,11)))</f>
        <v>2</v>
      </c>
      <c r="K65" s="21" t="str">
        <f t="shared" si="1"/>
        <v>label</v>
      </c>
      <c r="L65" s="22" t="str">
        <f t="shared" si="2"/>
        <v>ElephantVagina.stages.2.label</v>
      </c>
      <c r="M65" s="21" t="str" cm="1">
        <f t="array" ref="M65">_xlfn.IFS(IFERROR(FIND("Penis",G65),FALSE),"Penis",IFERROR(FIND("Vagina",G65),FALSE),"Vagina",IFERROR(FIND("Anus",G65),FALSE),"Anus",IFERROR(FIND("Breasts",G65),FALSE),"Breasts",IF(RIGHT(G65,1)="F",TRUE,FALSE),"Vagina")</f>
        <v>Vagina</v>
      </c>
      <c r="N65" s="22" t="str">
        <f>IF(J65="",D65,HLOOKUP(M65,Sheet1!$B$2:$E$13,J65+2,FALSE))</f>
        <v>Average</v>
      </c>
      <c r="O65" s="22" t="str">
        <f>IF(J65="","",HLOOKUP(M65,Sheet1!$B$16:$E$27,J65+2,FALSE))</f>
        <v>평범한</v>
      </c>
      <c r="P65" s="23" t="str">
        <f t="shared" si="3"/>
        <v>평범한</v>
      </c>
    </row>
    <row r="66" spans="1:16" x14ac:dyDescent="0.45">
      <c r="A66" s="40" t="s">
        <v>2529</v>
      </c>
      <c r="B66" s="40" t="s">
        <v>19</v>
      </c>
      <c r="C66" s="40" t="s">
        <v>2103</v>
      </c>
      <c r="D66" s="40" t="s">
        <v>1979</v>
      </c>
      <c r="E66" s="40" t="s">
        <v>2047</v>
      </c>
      <c r="G66" s="20" t="str" cm="1">
        <f t="array" ref="G66">IF(ISBLANK(A66),G65,IF(INDEX(_xlfn.TEXTSPLIT(INDEX(_xlfn.TEXTSPLIT(A66,"+"),1,2),"."),1,2)="stages",G65,_xlfn.TEXTSPLIT(INDEX(_xlfn.TEXTSPLIT(A66,"+"),1,2),".")))</f>
        <v>ElephantVagina</v>
      </c>
      <c r="H66" s="21"/>
      <c r="I66" s="21" t="str">
        <f t="shared" si="0"/>
        <v>stages</v>
      </c>
      <c r="J66" s="21" cm="1">
        <f t="array" ref="J66">IF(I66="","",IF(AND(I66="stages",J65=""),0,_xlfn.SWITCH(J65,0,1,1,2,2,3,3,4,4,5,5,6,6,7,7,8,8,9,9,10,10,11)))</f>
        <v>3</v>
      </c>
      <c r="K66" s="21" t="str">
        <f t="shared" si="1"/>
        <v>label</v>
      </c>
      <c r="L66" s="22" t="str">
        <f t="shared" si="2"/>
        <v>ElephantVagina.stages.3.label</v>
      </c>
      <c r="M66" s="21" t="str" cm="1">
        <f t="array" ref="M66">_xlfn.IFS(IFERROR(FIND("Penis",G66),FALSE),"Penis",IFERROR(FIND("Vagina",G66),FALSE),"Vagina",IFERROR(FIND("Anus",G66),FALSE),"Anus",IFERROR(FIND("Breasts",G66),FALSE),"Breasts",IF(RIGHT(G66,1)="F",TRUE,FALSE),"Vagina")</f>
        <v>Vagina</v>
      </c>
      <c r="N66" s="22" t="str">
        <f>IF(J66="",D66,HLOOKUP(M66,Sheet1!$B$2:$E$13,J66+2,FALSE))</f>
        <v>Accommodating</v>
      </c>
      <c r="O66" s="22" t="str">
        <f>IF(J66="","",HLOOKUP(M66,Sheet1!$B$16:$E$27,J66+2,FALSE))</f>
        <v>느슨한</v>
      </c>
      <c r="P66" s="23" t="str">
        <f t="shared" si="3"/>
        <v>느슨한</v>
      </c>
    </row>
    <row r="67" spans="1:16" x14ac:dyDescent="0.45">
      <c r="A67" s="40" t="s">
        <v>2530</v>
      </c>
      <c r="B67" s="40" t="s">
        <v>19</v>
      </c>
      <c r="C67" s="40" t="s">
        <v>2104</v>
      </c>
      <c r="D67" s="40" t="s">
        <v>1981</v>
      </c>
      <c r="E67" s="40" t="s">
        <v>2049</v>
      </c>
      <c r="G67" s="20" t="str" cm="1">
        <f t="array" ref="G67">IF(ISBLANK(A67),G66,IF(INDEX(_xlfn.TEXTSPLIT(INDEX(_xlfn.TEXTSPLIT(A67,"+"),1,2),"."),1,2)="stages",G66,_xlfn.TEXTSPLIT(INDEX(_xlfn.TEXTSPLIT(A67,"+"),1,2),".")))</f>
        <v>ElephantVagina</v>
      </c>
      <c r="H67" s="21"/>
      <c r="I67" s="21" t="str">
        <f t="shared" si="0"/>
        <v>stages</v>
      </c>
      <c r="J67" s="21" cm="1">
        <f t="array" ref="J67">IF(I67="","",IF(AND(I67="stages",J66=""),0,_xlfn.SWITCH(J66,0,1,1,2,2,3,3,4,4,5,5,6,6,7,7,8,8,9,9,10,10,11)))</f>
        <v>4</v>
      </c>
      <c r="K67" s="21" t="str">
        <f t="shared" si="1"/>
        <v>label</v>
      </c>
      <c r="L67" s="22" t="str">
        <f t="shared" si="2"/>
        <v>ElephantVagina.stages.4.label</v>
      </c>
      <c r="M67" s="21" t="str" cm="1">
        <f t="array" ref="M67">_xlfn.IFS(IFERROR(FIND("Penis",G67),FALSE),"Penis",IFERROR(FIND("Vagina",G67),FALSE),"Vagina",IFERROR(FIND("Anus",G67),FALSE),"Anus",IFERROR(FIND("Breasts",G67),FALSE),"Breasts",IF(RIGHT(G67,1)="F",TRUE,FALSE),"Vagina")</f>
        <v>Vagina</v>
      </c>
      <c r="N67" s="22" t="str">
        <f>IF(J67="",D67,HLOOKUP(M67,Sheet1!$B$2:$E$13,J67+2,FALSE))</f>
        <v>Cavenous</v>
      </c>
      <c r="O67" s="22" t="str">
        <f>IF(J67="","",HLOOKUP(M67,Sheet1!$B$16:$E$27,J67+2,FALSE))</f>
        <v>동굴같은</v>
      </c>
      <c r="P67" s="23" t="str">
        <f t="shared" si="3"/>
        <v>동굴같은</v>
      </c>
    </row>
    <row r="68" spans="1:16" x14ac:dyDescent="0.45">
      <c r="A68" s="40" t="s">
        <v>2531</v>
      </c>
      <c r="B68" s="40" t="s">
        <v>19</v>
      </c>
      <c r="C68" s="40" t="s">
        <v>2105</v>
      </c>
      <c r="D68" s="40" t="s">
        <v>1983</v>
      </c>
      <c r="E68" s="40" t="s">
        <v>2051</v>
      </c>
      <c r="G68" s="20" t="str" cm="1">
        <f t="array" ref="G68">IF(ISBLANK(A68),G67,IF(INDEX(_xlfn.TEXTSPLIT(INDEX(_xlfn.TEXTSPLIT(A68,"+"),1,2),"."),1,2)="stages",G67,_xlfn.TEXTSPLIT(INDEX(_xlfn.TEXTSPLIT(A68,"+"),1,2),".")))</f>
        <v>ElephantVagina</v>
      </c>
      <c r="H68" s="21"/>
      <c r="I68" s="21" t="str">
        <f t="shared" si="0"/>
        <v>stages</v>
      </c>
      <c r="J68" s="21" cm="1">
        <f t="array" ref="J68">IF(I68="","",IF(AND(I68="stages",J67=""),0,_xlfn.SWITCH(J67,0,1,1,2,2,3,3,4,4,5,5,6,6,7,7,8,8,9,9,10,10,11)))</f>
        <v>5</v>
      </c>
      <c r="K68" s="21" t="str">
        <f t="shared" si="1"/>
        <v>label</v>
      </c>
      <c r="L68" s="22" t="str">
        <f t="shared" si="2"/>
        <v>ElephantVagina.stages.5.label</v>
      </c>
      <c r="M68" s="21" t="str" cm="1">
        <f t="array" ref="M68">_xlfn.IFS(IFERROR(FIND("Penis",G68),FALSE),"Penis",IFERROR(FIND("Vagina",G68),FALSE),"Vagina",IFERROR(FIND("Anus",G68),FALSE),"Anus",IFERROR(FIND("Breasts",G68),FALSE),"Breasts",IF(RIGHT(G68,1)="F",TRUE,FALSE),"Vagina")</f>
        <v>Vagina</v>
      </c>
      <c r="N68" s="22" t="str">
        <f>IF(J68="",D68,HLOOKUP(M68,Sheet1!$B$2:$E$13,J68+2,FALSE))</f>
        <v>Abyssal</v>
      </c>
      <c r="O68" s="22" t="str">
        <f>IF(J68="","",HLOOKUP(M68,Sheet1!$B$16:$E$27,J68+2,FALSE))</f>
        <v>심연같은</v>
      </c>
      <c r="P68" s="23" t="str">
        <f t="shared" si="3"/>
        <v>심연같은</v>
      </c>
    </row>
    <row r="69" spans="1:16" ht="17.5" thickBot="1" x14ac:dyDescent="0.5">
      <c r="A69" t="s">
        <v>82</v>
      </c>
      <c r="B69" t="s">
        <v>19</v>
      </c>
      <c r="C69" t="s">
        <v>83</v>
      </c>
      <c r="D69" t="s">
        <v>84</v>
      </c>
      <c r="E69" s="41" t="s">
        <v>2465</v>
      </c>
      <c r="G69" s="20" t="str" cm="1">
        <f t="array" ref="G69:H69">IF(ISBLANK(A69),G68,IF(INDEX(_xlfn.TEXTSPLIT(INDEX(_xlfn.TEXTSPLIT(A69,"+"),1,2),"."),1,2)="stages",G68,_xlfn.TEXTSPLIT(INDEX(_xlfn.TEXTSPLIT(A69,"+"),1,2),".")))</f>
        <v>FelineAnus</v>
      </c>
      <c r="H69" s="21" t="str">
        <v>label</v>
      </c>
      <c r="I69" s="21" t="str">
        <f t="shared" si="0"/>
        <v/>
      </c>
      <c r="J69" s="21" t="str" cm="1">
        <f t="array" ref="J69">IF(I69="","",IF(AND(I69="stages",J68=""),0,_xlfn.SWITCH(J68,0,1,1,2,2,3,3,4,4,5,5,6,6,7,7,8,8,9,9,10,10,11)))</f>
        <v/>
      </c>
      <c r="K69" s="21" t="str">
        <f t="shared" si="1"/>
        <v/>
      </c>
      <c r="L69" s="22" t="str">
        <f t="shared" si="2"/>
        <v>FelineAnus.label</v>
      </c>
      <c r="M69" s="21" t="str" cm="1">
        <f t="array" ref="M69">_xlfn.IFS(IFERROR(FIND("Penis",G69),FALSE),"Penis",IFERROR(FIND("Vagina",G69),FALSE),"Vagina",IFERROR(FIND("Anus",G69),FALSE),"Anus",IFERROR(FIND("Breasts",G69),FALSE),"Breasts",IF(RIGHT(G69,1)="F",TRUE,FALSE),"Vagina")</f>
        <v>Anus</v>
      </c>
      <c r="N69" s="22" t="str">
        <f>IF(J69="",D69,HLOOKUP(M69,Sheet1!$B$2:$E$13,J69+2,FALSE))</f>
        <v>feline anus</v>
      </c>
      <c r="O69" s="22" t="str">
        <f>IF(J69="","",HLOOKUP(M69,Sheet1!$B$16:$E$27,J69+2,FALSE))</f>
        <v/>
      </c>
      <c r="P69" s="23" t="str">
        <f t="shared" si="3"/>
        <v>고양이 항문</v>
      </c>
    </row>
    <row r="70" spans="1:16" ht="18" thickTop="1" thickBot="1" x14ac:dyDescent="0.5">
      <c r="A70" t="s">
        <v>85</v>
      </c>
      <c r="B70" t="s">
        <v>19</v>
      </c>
      <c r="C70" t="s">
        <v>86</v>
      </c>
      <c r="D70" t="s">
        <v>87</v>
      </c>
      <c r="E70" s="4" t="s">
        <v>2458</v>
      </c>
      <c r="G70" s="20" t="str" cm="1">
        <f t="array" ref="G70:H70">IF(ISBLANK(A70),G69,IF(INDEX(_xlfn.TEXTSPLIT(INDEX(_xlfn.TEXTSPLIT(A70,"+"),1,2),"."),1,2)="stages",G69,_xlfn.TEXTSPLIT(INDEX(_xlfn.TEXTSPLIT(A70,"+"),1,2),".")))</f>
        <v>FelineAnus</v>
      </c>
      <c r="H70" s="21" t="str">
        <v>labelNoun</v>
      </c>
      <c r="I70" s="21" t="str">
        <f t="shared" ref="I70:I133" si="4">IF(ISBLANK(H70),"stages","")</f>
        <v/>
      </c>
      <c r="J70" s="21" t="str" cm="1">
        <f t="array" ref="J70">IF(I70="","",IF(AND(I70="stages",J69=""),0,_xlfn.SWITCH(J69,0,1,1,2,2,3,3,4,4,5,5,6,6,7,7,8,8,9,9,10,10,11)))</f>
        <v/>
      </c>
      <c r="K70" s="21" t="str">
        <f t="shared" si="1"/>
        <v/>
      </c>
      <c r="L70" s="22" t="str">
        <f t="shared" si="2"/>
        <v>FelineAnus.labelNoun</v>
      </c>
      <c r="M70" s="21" t="str" cm="1">
        <f t="array" ref="M70">_xlfn.IFS(IFERROR(FIND("Penis",G70),FALSE),"Penis",IFERROR(FIND("Vagina",G70),FALSE),"Vagina",IFERROR(FIND("Anus",G70),FALSE),"Anus",IFERROR(FIND("Breasts",G70),FALSE),"Breasts",IF(RIGHT(G70,1)="F",TRUE,FALSE),"Vagina")</f>
        <v>Anus</v>
      </c>
      <c r="N70" s="22" t="str">
        <f>IF(J70="",D70,HLOOKUP(M70,Sheet1!$B$2:$E$13,J70+2,FALSE))</f>
        <v>a feline anus</v>
      </c>
      <c r="O70" s="22" t="str">
        <f>IF(J70="","",HLOOKUP(M70,Sheet1!$B$16:$E$27,J70+2,FALSE))</f>
        <v/>
      </c>
      <c r="P70" s="23" t="str">
        <f t="shared" si="3"/>
        <v/>
      </c>
    </row>
    <row r="71" spans="1:16" ht="17.5" thickTop="1" x14ac:dyDescent="0.45">
      <c r="A71" t="s">
        <v>88</v>
      </c>
      <c r="B71" t="s">
        <v>19</v>
      </c>
      <c r="C71" t="s">
        <v>89</v>
      </c>
      <c r="D71" t="s">
        <v>90</v>
      </c>
      <c r="E71" t="s">
        <v>2458</v>
      </c>
      <c r="G71" s="20" t="str" cm="1">
        <f t="array" ref="G71:H71">IF(ISBLANK(A71),G70,IF(INDEX(_xlfn.TEXTSPLIT(INDEX(_xlfn.TEXTSPLIT(A71,"+"),1,2),"."),1,2)="stages",G70,_xlfn.TEXTSPLIT(INDEX(_xlfn.TEXTSPLIT(A71,"+"),1,2),".")))</f>
        <v>FelineAnus</v>
      </c>
      <c r="H71" s="21" t="str">
        <v>description</v>
      </c>
      <c r="I71" s="21" t="str">
        <f t="shared" si="4"/>
        <v/>
      </c>
      <c r="J71" s="21" t="str" cm="1">
        <f t="array" ref="J71">IF(I71="","",IF(AND(I71="stages",J70=""),0,_xlfn.SWITCH(J70,0,1,1,2,2,3,3,4,4,5,5,6,6,7,7,8,8,9,9,10,10,11)))</f>
        <v/>
      </c>
      <c r="K71" s="21" t="str">
        <f t="shared" ref="K71:K134" si="5">IF(ISNUMBER(J71),"label","")</f>
        <v/>
      </c>
      <c r="L71" s="22" t="str">
        <f t="shared" ref="L71:L134" si="6">_xlfn.TEXTJOIN(".",TRUE,G71,H71,I71,J71,K71)</f>
        <v>FelineAnus.description</v>
      </c>
      <c r="M71" s="21" t="str" cm="1">
        <f t="array" ref="M71">_xlfn.IFS(IFERROR(FIND("Penis",G71),FALSE),"Penis",IFERROR(FIND("Vagina",G71),FALSE),"Vagina",IFERROR(FIND("Anus",G71),FALSE),"Anus",IFERROR(FIND("Breasts",G71),FALSE),"Breasts",IF(RIGHT(G71,1)="F",TRUE,FALSE),"Vagina")</f>
        <v>Anus</v>
      </c>
      <c r="N71" s="22" t="str">
        <f>IF(J71="",D71,HLOOKUP(M71,Sheet1!$B$2:$E$13,J71+2,FALSE))</f>
        <v>A feline anus.</v>
      </c>
      <c r="O71" s="22" t="str">
        <f>IF(J71="","",HLOOKUP(M71,Sheet1!$B$16:$E$27,J71+2,FALSE))</f>
        <v/>
      </c>
      <c r="P71" s="23" t="str">
        <f t="shared" ref="P71:P134" si="7">IF(E71="",O71,E71)</f>
        <v/>
      </c>
    </row>
    <row r="72" spans="1:16" x14ac:dyDescent="0.45">
      <c r="A72" s="40" t="s">
        <v>2532</v>
      </c>
      <c r="B72" s="40" t="s">
        <v>19</v>
      </c>
      <c r="C72" s="40" t="s">
        <v>2106</v>
      </c>
      <c r="D72" s="40" t="s">
        <v>1964</v>
      </c>
      <c r="E72" s="40" t="s">
        <v>2008</v>
      </c>
      <c r="G72" s="20" t="str" cm="1">
        <f t="array" ref="G72">IF(ISBLANK(A72),G71,IF(INDEX(_xlfn.TEXTSPLIT(INDEX(_xlfn.TEXTSPLIT(A72,"+"),1,2),"."),1,2)="stages",G71,_xlfn.TEXTSPLIT(INDEX(_xlfn.TEXTSPLIT(A72,"+"),1,2),".")))</f>
        <v>FelineAnus</v>
      </c>
      <c r="H72" s="21"/>
      <c r="I72" s="21" t="str">
        <f t="shared" si="4"/>
        <v>stages</v>
      </c>
      <c r="J72" s="21" cm="1">
        <f t="array" ref="J72">IF(I72="","",IF(AND(I72="stages",J71=""),0,_xlfn.SWITCH(J71,0,1,1,2,2,3,3,4,4,5,5,6,6,7,7,8,8,9,9,10,10,11)))</f>
        <v>0</v>
      </c>
      <c r="K72" s="21" t="str">
        <f t="shared" si="5"/>
        <v>label</v>
      </c>
      <c r="L72" s="22" t="str">
        <f t="shared" si="6"/>
        <v>FelineAnus.stages.0.label</v>
      </c>
      <c r="M72" s="21" t="str" cm="1">
        <f t="array" ref="M72">_xlfn.IFS(IFERROR(FIND("Penis",G72),FALSE),"Penis",IFERROR(FIND("Vagina",G72),FALSE),"Vagina",IFERROR(FIND("Anus",G72),FALSE),"Anus",IFERROR(FIND("Breasts",G72),FALSE),"Breasts",IF(RIGHT(G72,1)="F",TRUE,FALSE),"Vagina")</f>
        <v>Anus</v>
      </c>
      <c r="N72" s="22" t="str">
        <f>IF(J72="",D72,HLOOKUP(M72,Sheet1!$B$2:$E$13,J72+2,FALSE))</f>
        <v>Micro</v>
      </c>
      <c r="O72" s="22" t="str">
        <f>IF(J72="","",HLOOKUP(M72,Sheet1!$B$16:$E$27,J72+2,FALSE))</f>
        <v>왜소한</v>
      </c>
      <c r="P72" s="23" t="str">
        <f t="shared" si="7"/>
        <v>왜소한</v>
      </c>
    </row>
    <row r="73" spans="1:16" x14ac:dyDescent="0.45">
      <c r="A73" s="40" t="s">
        <v>2533</v>
      </c>
      <c r="B73" s="40" t="s">
        <v>19</v>
      </c>
      <c r="C73" s="40" t="s">
        <v>2107</v>
      </c>
      <c r="D73" s="40" t="s">
        <v>1977</v>
      </c>
      <c r="E73" s="40" t="s">
        <v>2045</v>
      </c>
      <c r="G73" s="20" t="str" cm="1">
        <f t="array" ref="G73">IF(ISBLANK(A73),G72,IF(INDEX(_xlfn.TEXTSPLIT(INDEX(_xlfn.TEXTSPLIT(A73,"+"),1,2),"."),1,2)="stages",G72,_xlfn.TEXTSPLIT(INDEX(_xlfn.TEXTSPLIT(A73,"+"),1,2),".")))</f>
        <v>FelineAnus</v>
      </c>
      <c r="H73" s="21"/>
      <c r="I73" s="21" t="str">
        <f t="shared" si="4"/>
        <v>stages</v>
      </c>
      <c r="J73" s="21" cm="1">
        <f t="array" ref="J73">IF(I73="","",IF(AND(I73="stages",J72=""),0,_xlfn.SWITCH(J72,0,1,1,2,2,3,3,4,4,5,5,6,6,7,7,8,8,9,9,10,10,11)))</f>
        <v>1</v>
      </c>
      <c r="K73" s="21" t="str">
        <f t="shared" si="5"/>
        <v>label</v>
      </c>
      <c r="L73" s="22" t="str">
        <f t="shared" si="6"/>
        <v>FelineAnus.stages.1.label</v>
      </c>
      <c r="M73" s="21" t="str" cm="1">
        <f t="array" ref="M73">_xlfn.IFS(IFERROR(FIND("Penis",G73),FALSE),"Penis",IFERROR(FIND("Vagina",G73),FALSE),"Vagina",IFERROR(FIND("Anus",G73),FALSE),"Anus",IFERROR(FIND("Breasts",G73),FALSE),"Breasts",IF(RIGHT(G73,1)="F",TRUE,FALSE),"Vagina")</f>
        <v>Anus</v>
      </c>
      <c r="N73" s="22" t="str">
        <f>IF(J73="",D73,HLOOKUP(M73,Sheet1!$B$2:$E$13,J73+2,FALSE))</f>
        <v>Tight</v>
      </c>
      <c r="O73" s="22" t="str">
        <f>IF(J73="","",HLOOKUP(M73,Sheet1!$B$16:$E$27,J73+2,FALSE))</f>
        <v>조이는</v>
      </c>
      <c r="P73" s="23" t="str">
        <f t="shared" si="7"/>
        <v>조이는</v>
      </c>
    </row>
    <row r="74" spans="1:16" x14ac:dyDescent="0.45">
      <c r="A74" s="40" t="s">
        <v>2534</v>
      </c>
      <c r="B74" s="40" t="s">
        <v>19</v>
      </c>
      <c r="C74" s="40" t="s">
        <v>2108</v>
      </c>
      <c r="D74" s="40" t="s">
        <v>1968</v>
      </c>
      <c r="E74" s="40" t="s">
        <v>2010</v>
      </c>
      <c r="G74" s="20" t="str" cm="1">
        <f t="array" ref="G74">IF(ISBLANK(A74),G73,IF(INDEX(_xlfn.TEXTSPLIT(INDEX(_xlfn.TEXTSPLIT(A74,"+"),1,2),"."),1,2)="stages",G73,_xlfn.TEXTSPLIT(INDEX(_xlfn.TEXTSPLIT(A74,"+"),1,2),".")))</f>
        <v>FelineAnus</v>
      </c>
      <c r="H74" s="21"/>
      <c r="I74" s="21" t="str">
        <f t="shared" si="4"/>
        <v>stages</v>
      </c>
      <c r="J74" s="21" cm="1">
        <f t="array" ref="J74">IF(I74="","",IF(AND(I74="stages",J73=""),0,_xlfn.SWITCH(J73,0,1,1,2,2,3,3,4,4,5,5,6,6,7,7,8,8,9,9,10,10,11)))</f>
        <v>2</v>
      </c>
      <c r="K74" s="21" t="str">
        <f t="shared" si="5"/>
        <v>label</v>
      </c>
      <c r="L74" s="22" t="str">
        <f t="shared" si="6"/>
        <v>FelineAnus.stages.2.label</v>
      </c>
      <c r="M74" s="21" t="str" cm="1">
        <f t="array" ref="M74">_xlfn.IFS(IFERROR(FIND("Penis",G74),FALSE),"Penis",IFERROR(FIND("Vagina",G74),FALSE),"Vagina",IFERROR(FIND("Anus",G74),FALSE),"Anus",IFERROR(FIND("Breasts",G74),FALSE),"Breasts",IF(RIGHT(G74,1)="F",TRUE,FALSE),"Vagina")</f>
        <v>Anus</v>
      </c>
      <c r="N74" s="22" t="str">
        <f>IF(J74="",D74,HLOOKUP(M74,Sheet1!$B$2:$E$13,J74+2,FALSE))</f>
        <v>Average</v>
      </c>
      <c r="O74" s="22" t="str">
        <f>IF(J74="","",HLOOKUP(M74,Sheet1!$B$16:$E$27,J74+2,FALSE))</f>
        <v>평범한</v>
      </c>
      <c r="P74" s="23" t="str">
        <f t="shared" si="7"/>
        <v>평범한</v>
      </c>
    </row>
    <row r="75" spans="1:16" x14ac:dyDescent="0.45">
      <c r="A75" s="40" t="s">
        <v>2535</v>
      </c>
      <c r="B75" s="40" t="s">
        <v>19</v>
      </c>
      <c r="C75" s="40" t="s">
        <v>2109</v>
      </c>
      <c r="D75" s="40" t="s">
        <v>1979</v>
      </c>
      <c r="E75" s="40" t="s">
        <v>2047</v>
      </c>
      <c r="G75" s="20" t="str" cm="1">
        <f t="array" ref="G75">IF(ISBLANK(A75),G74,IF(INDEX(_xlfn.TEXTSPLIT(INDEX(_xlfn.TEXTSPLIT(A75,"+"),1,2),"."),1,2)="stages",G74,_xlfn.TEXTSPLIT(INDEX(_xlfn.TEXTSPLIT(A75,"+"),1,2),".")))</f>
        <v>FelineAnus</v>
      </c>
      <c r="H75" s="21"/>
      <c r="I75" s="21" t="str">
        <f t="shared" si="4"/>
        <v>stages</v>
      </c>
      <c r="J75" s="21" cm="1">
        <f t="array" ref="J75">IF(I75="","",IF(AND(I75="stages",J74=""),0,_xlfn.SWITCH(J74,0,1,1,2,2,3,3,4,4,5,5,6,6,7,7,8,8,9,9,10,10,11)))</f>
        <v>3</v>
      </c>
      <c r="K75" s="21" t="str">
        <f t="shared" si="5"/>
        <v>label</v>
      </c>
      <c r="L75" s="22" t="str">
        <f t="shared" si="6"/>
        <v>FelineAnus.stages.3.label</v>
      </c>
      <c r="M75" s="21" t="str" cm="1">
        <f t="array" ref="M75">_xlfn.IFS(IFERROR(FIND("Penis",G75),FALSE),"Penis",IFERROR(FIND("Vagina",G75),FALSE),"Vagina",IFERROR(FIND("Anus",G75),FALSE),"Anus",IFERROR(FIND("Breasts",G75),FALSE),"Breasts",IF(RIGHT(G75,1)="F",TRUE,FALSE),"Vagina")</f>
        <v>Anus</v>
      </c>
      <c r="N75" s="22" t="str">
        <f>IF(J75="",D75,HLOOKUP(M75,Sheet1!$B$2:$E$13,J75+2,FALSE))</f>
        <v>Accommodating</v>
      </c>
      <c r="O75" s="22" t="str">
        <f>IF(J75="","",HLOOKUP(M75,Sheet1!$B$16:$E$27,J75+2,FALSE))</f>
        <v>느슨한</v>
      </c>
      <c r="P75" s="23" t="str">
        <f t="shared" si="7"/>
        <v>느슨한</v>
      </c>
    </row>
    <row r="76" spans="1:16" x14ac:dyDescent="0.45">
      <c r="A76" s="40" t="s">
        <v>2536</v>
      </c>
      <c r="B76" s="40" t="s">
        <v>19</v>
      </c>
      <c r="C76" s="40" t="s">
        <v>2110</v>
      </c>
      <c r="D76" s="40" t="s">
        <v>1981</v>
      </c>
      <c r="E76" s="40" t="s">
        <v>2049</v>
      </c>
      <c r="G76" s="20" t="str" cm="1">
        <f t="array" ref="G76">IF(ISBLANK(A76),G75,IF(INDEX(_xlfn.TEXTSPLIT(INDEX(_xlfn.TEXTSPLIT(A76,"+"),1,2),"."),1,2)="stages",G75,_xlfn.TEXTSPLIT(INDEX(_xlfn.TEXTSPLIT(A76,"+"),1,2),".")))</f>
        <v>FelineAnus</v>
      </c>
      <c r="H76" s="21"/>
      <c r="I76" s="21" t="str">
        <f t="shared" si="4"/>
        <v>stages</v>
      </c>
      <c r="J76" s="21" cm="1">
        <f t="array" ref="J76">IF(I76="","",IF(AND(I76="stages",J75=""),0,_xlfn.SWITCH(J75,0,1,1,2,2,3,3,4,4,5,5,6,6,7,7,8,8,9,9,10,10,11)))</f>
        <v>4</v>
      </c>
      <c r="K76" s="21" t="str">
        <f t="shared" si="5"/>
        <v>label</v>
      </c>
      <c r="L76" s="22" t="str">
        <f t="shared" si="6"/>
        <v>FelineAnus.stages.4.label</v>
      </c>
      <c r="M76" s="21" t="str" cm="1">
        <f t="array" ref="M76">_xlfn.IFS(IFERROR(FIND("Penis",G76),FALSE),"Penis",IFERROR(FIND("Vagina",G76),FALSE),"Vagina",IFERROR(FIND("Anus",G76),FALSE),"Anus",IFERROR(FIND("Breasts",G76),FALSE),"Breasts",IF(RIGHT(G76,1)="F",TRUE,FALSE),"Vagina")</f>
        <v>Anus</v>
      </c>
      <c r="N76" s="22" t="str">
        <f>IF(J76="",D76,HLOOKUP(M76,Sheet1!$B$2:$E$13,J76+2,FALSE))</f>
        <v>Cavenous</v>
      </c>
      <c r="O76" s="22" t="str">
        <f>IF(J76="","",HLOOKUP(M76,Sheet1!$B$16:$E$27,J76+2,FALSE))</f>
        <v>동굴같은</v>
      </c>
      <c r="P76" s="23" t="str">
        <f t="shared" si="7"/>
        <v>동굴같은</v>
      </c>
    </row>
    <row r="77" spans="1:16" x14ac:dyDescent="0.45">
      <c r="A77" s="40" t="s">
        <v>2537</v>
      </c>
      <c r="B77" s="40" t="s">
        <v>19</v>
      </c>
      <c r="C77" s="40" t="s">
        <v>2111</v>
      </c>
      <c r="D77" s="40" t="s">
        <v>1983</v>
      </c>
      <c r="E77" s="40" t="s">
        <v>2051</v>
      </c>
      <c r="G77" s="20" t="str" cm="1">
        <f t="array" ref="G77">IF(ISBLANK(A77),G76,IF(INDEX(_xlfn.TEXTSPLIT(INDEX(_xlfn.TEXTSPLIT(A77,"+"),1,2),"."),1,2)="stages",G76,_xlfn.TEXTSPLIT(INDEX(_xlfn.TEXTSPLIT(A77,"+"),1,2),".")))</f>
        <v>FelineAnus</v>
      </c>
      <c r="H77" s="21"/>
      <c r="I77" s="21" t="str">
        <f t="shared" si="4"/>
        <v>stages</v>
      </c>
      <c r="J77" s="21" cm="1">
        <f t="array" ref="J77">IF(I77="","",IF(AND(I77="stages",J76=""),0,_xlfn.SWITCH(J76,0,1,1,2,2,3,3,4,4,5,5,6,6,7,7,8,8,9,9,10,10,11)))</f>
        <v>5</v>
      </c>
      <c r="K77" s="21" t="str">
        <f t="shared" si="5"/>
        <v>label</v>
      </c>
      <c r="L77" s="22" t="str">
        <f t="shared" si="6"/>
        <v>FelineAnus.stages.5.label</v>
      </c>
      <c r="M77" s="21" t="str" cm="1">
        <f t="array" ref="M77">_xlfn.IFS(IFERROR(FIND("Penis",G77),FALSE),"Penis",IFERROR(FIND("Vagina",G77),FALSE),"Vagina",IFERROR(FIND("Anus",G77),FALSE),"Anus",IFERROR(FIND("Breasts",G77),FALSE),"Breasts",IF(RIGHT(G77,1)="F",TRUE,FALSE),"Vagina")</f>
        <v>Anus</v>
      </c>
      <c r="N77" s="22" t="str">
        <f>IF(J77="",D77,HLOOKUP(M77,Sheet1!$B$2:$E$13,J77+2,FALSE))</f>
        <v>Abyssal</v>
      </c>
      <c r="O77" s="22" t="str">
        <f>IF(J77="","",HLOOKUP(M77,Sheet1!$B$16:$E$27,J77+2,FALSE))</f>
        <v>심연같은</v>
      </c>
      <c r="P77" s="23" t="str">
        <f t="shared" si="7"/>
        <v>심연같은</v>
      </c>
    </row>
    <row r="78" spans="1:16" ht="17.5" thickBot="1" x14ac:dyDescent="0.5">
      <c r="A78" t="s">
        <v>91</v>
      </c>
      <c r="B78" t="s">
        <v>19</v>
      </c>
      <c r="C78" t="s">
        <v>92</v>
      </c>
      <c r="D78" t="s">
        <v>93</v>
      </c>
      <c r="E78" s="41" t="s">
        <v>2466</v>
      </c>
      <c r="G78" s="20" t="str" cm="1">
        <f t="array" ref="G78:H78">IF(ISBLANK(A78),G77,IF(INDEX(_xlfn.TEXTSPLIT(INDEX(_xlfn.TEXTSPLIT(A78,"+"),1,2),"."),1,2)="stages",G77,_xlfn.TEXTSPLIT(INDEX(_xlfn.TEXTSPLIT(A78,"+"),1,2),".")))</f>
        <v>MonkeyPenis</v>
      </c>
      <c r="H78" s="21" t="str">
        <v>label</v>
      </c>
      <c r="I78" s="21" t="str">
        <f t="shared" si="4"/>
        <v/>
      </c>
      <c r="J78" s="21" t="str" cm="1">
        <f t="array" ref="J78">IF(I78="","",IF(AND(I78="stages",J77=""),0,_xlfn.SWITCH(J77,0,1,1,2,2,3,3,4,4,5,5,6,6,7,7,8,8,9,9,10,10,11)))</f>
        <v/>
      </c>
      <c r="K78" s="21" t="str">
        <f t="shared" si="5"/>
        <v/>
      </c>
      <c r="L78" s="22" t="str">
        <f t="shared" si="6"/>
        <v>MonkeyPenis.label</v>
      </c>
      <c r="M78" s="21" t="str" cm="1">
        <f t="array" ref="M78">_xlfn.IFS(IFERROR(FIND("Penis",G78),FALSE),"Penis",IFERROR(FIND("Vagina",G78),FALSE),"Vagina",IFERROR(FIND("Anus",G78),FALSE),"Anus",IFERROR(FIND("Breasts",G78),FALSE),"Breasts",IF(RIGHT(G78,1)="F",TRUE,FALSE),"Vagina")</f>
        <v>Penis</v>
      </c>
      <c r="N78" s="22" t="str">
        <f>IF(J78="",D78,HLOOKUP(M78,Sheet1!$B$2:$E$13,J78+2,FALSE))</f>
        <v>monkey penis</v>
      </c>
      <c r="O78" s="22" t="str">
        <f>IF(J78="","",HLOOKUP(M78,Sheet1!$B$16:$E$27,J78+2,FALSE))</f>
        <v/>
      </c>
      <c r="P78" s="23" t="str">
        <f t="shared" si="7"/>
        <v>원숭이 자지</v>
      </c>
    </row>
    <row r="79" spans="1:16" ht="18" thickTop="1" thickBot="1" x14ac:dyDescent="0.5">
      <c r="A79" t="s">
        <v>94</v>
      </c>
      <c r="B79" t="s">
        <v>19</v>
      </c>
      <c r="C79" t="s">
        <v>95</v>
      </c>
      <c r="D79" t="s">
        <v>96</v>
      </c>
      <c r="E79" s="4" t="s">
        <v>2458</v>
      </c>
      <c r="G79" s="20" t="str" cm="1">
        <f t="array" ref="G79:H79">IF(ISBLANK(A79),G78,IF(INDEX(_xlfn.TEXTSPLIT(INDEX(_xlfn.TEXTSPLIT(A79,"+"),1,2),"."),1,2)="stages",G78,_xlfn.TEXTSPLIT(INDEX(_xlfn.TEXTSPLIT(A79,"+"),1,2),".")))</f>
        <v>MonkeyPenis</v>
      </c>
      <c r="H79" s="21" t="str">
        <v>labelNoun</v>
      </c>
      <c r="I79" s="21" t="str">
        <f t="shared" si="4"/>
        <v/>
      </c>
      <c r="J79" s="21" t="str" cm="1">
        <f t="array" ref="J79">IF(I79="","",IF(AND(I79="stages",J78=""),0,_xlfn.SWITCH(J78,0,1,1,2,2,3,3,4,4,5,5,6,6,7,7,8,8,9,9,10,10,11)))</f>
        <v/>
      </c>
      <c r="K79" s="21" t="str">
        <f t="shared" si="5"/>
        <v/>
      </c>
      <c r="L79" s="22" t="str">
        <f t="shared" si="6"/>
        <v>MonkeyPenis.labelNoun</v>
      </c>
      <c r="M79" s="21" t="str" cm="1">
        <f t="array" ref="M79">_xlfn.IFS(IFERROR(FIND("Penis",G79),FALSE),"Penis",IFERROR(FIND("Vagina",G79),FALSE),"Vagina",IFERROR(FIND("Anus",G79),FALSE),"Anus",IFERROR(FIND("Breasts",G79),FALSE),"Breasts",IF(RIGHT(G79,1)="F",TRUE,FALSE),"Vagina")</f>
        <v>Penis</v>
      </c>
      <c r="N79" s="22" t="str">
        <f>IF(J79="",D79,HLOOKUP(M79,Sheet1!$B$2:$E$13,J79+2,FALSE))</f>
        <v>a monkey penis</v>
      </c>
      <c r="O79" s="22" t="str">
        <f>IF(J79="","",HLOOKUP(M79,Sheet1!$B$16:$E$27,J79+2,FALSE))</f>
        <v/>
      </c>
      <c r="P79" s="23" t="str">
        <f t="shared" si="7"/>
        <v/>
      </c>
    </row>
    <row r="80" spans="1:16" ht="17.5" thickTop="1" x14ac:dyDescent="0.45">
      <c r="A80" t="s">
        <v>97</v>
      </c>
      <c r="B80" t="s">
        <v>19</v>
      </c>
      <c r="C80" t="s">
        <v>98</v>
      </c>
      <c r="D80" t="s">
        <v>99</v>
      </c>
      <c r="E80" t="s">
        <v>2458</v>
      </c>
      <c r="G80" s="20" t="str" cm="1">
        <f t="array" ref="G80:H80">IF(ISBLANK(A80),G79,IF(INDEX(_xlfn.TEXTSPLIT(INDEX(_xlfn.TEXTSPLIT(A80,"+"),1,2),"."),1,2)="stages",G79,_xlfn.TEXTSPLIT(INDEX(_xlfn.TEXTSPLIT(A80,"+"),1,2),".")))</f>
        <v>MonkeyPenis</v>
      </c>
      <c r="H80" s="21" t="str">
        <v>description</v>
      </c>
      <c r="I80" s="21" t="str">
        <f t="shared" si="4"/>
        <v/>
      </c>
      <c r="J80" s="21" t="str" cm="1">
        <f t="array" ref="J80">IF(I80="","",IF(AND(I80="stages",J79=""),0,_xlfn.SWITCH(J79,0,1,1,2,2,3,3,4,4,5,5,6,6,7,7,8,8,9,9,10,10,11)))</f>
        <v/>
      </c>
      <c r="K80" s="21" t="str">
        <f t="shared" si="5"/>
        <v/>
      </c>
      <c r="L80" s="22" t="str">
        <f t="shared" si="6"/>
        <v>MonkeyPenis.description</v>
      </c>
      <c r="M80" s="21" t="str" cm="1">
        <f t="array" ref="M80">_xlfn.IFS(IFERROR(FIND("Penis",G80),FALSE),"Penis",IFERROR(FIND("Vagina",G80),FALSE),"Vagina",IFERROR(FIND("Anus",G80),FALSE),"Anus",IFERROR(FIND("Breasts",G80),FALSE),"Breasts",IF(RIGHT(G80,1)="F",TRUE,FALSE),"Vagina")</f>
        <v>Penis</v>
      </c>
      <c r="N80" s="22" t="str">
        <f>IF(J80="",D80,HLOOKUP(M80,Sheet1!$B$2:$E$13,J80+2,FALSE))</f>
        <v>A very thin, but otherwise humanoid-looking penis.</v>
      </c>
      <c r="O80" s="22" t="str">
        <f>IF(J80="","",HLOOKUP(M80,Sheet1!$B$16:$E$27,J80+2,FALSE))</f>
        <v/>
      </c>
      <c r="P80" s="23" t="str">
        <f t="shared" si="7"/>
        <v/>
      </c>
    </row>
    <row r="81" spans="1:16" x14ac:dyDescent="0.45">
      <c r="A81" s="40" t="s">
        <v>2538</v>
      </c>
      <c r="B81" s="40" t="s">
        <v>19</v>
      </c>
      <c r="C81" s="40" t="s">
        <v>2112</v>
      </c>
      <c r="D81" s="40" t="s">
        <v>1964</v>
      </c>
      <c r="E81" s="40" t="s">
        <v>2008</v>
      </c>
      <c r="G81" s="20" t="str" cm="1">
        <f t="array" ref="G81">IF(ISBLANK(A81),G80,IF(INDEX(_xlfn.TEXTSPLIT(INDEX(_xlfn.TEXTSPLIT(A81,"+"),1,2),"."),1,2)="stages",G80,_xlfn.TEXTSPLIT(INDEX(_xlfn.TEXTSPLIT(A81,"+"),1,2),".")))</f>
        <v>MonkeyPenis</v>
      </c>
      <c r="H81" s="21"/>
      <c r="I81" s="21" t="str">
        <f t="shared" si="4"/>
        <v>stages</v>
      </c>
      <c r="J81" s="21" cm="1">
        <f t="array" ref="J81">IF(I81="","",IF(AND(I81="stages",J80=""),0,_xlfn.SWITCH(J80,0,1,1,2,2,3,3,4,4,5,5,6,6,7,7,8,8,9,9,10,10,11)))</f>
        <v>0</v>
      </c>
      <c r="K81" s="21" t="str">
        <f t="shared" si="5"/>
        <v>label</v>
      </c>
      <c r="L81" s="22" t="str">
        <f t="shared" si="6"/>
        <v>MonkeyPenis.stages.0.label</v>
      </c>
      <c r="M81" s="21" t="str" cm="1">
        <f t="array" ref="M81">_xlfn.IFS(IFERROR(FIND("Penis",G81),FALSE),"Penis",IFERROR(FIND("Vagina",G81),FALSE),"Vagina",IFERROR(FIND("Anus",G81),FALSE),"Anus",IFERROR(FIND("Breasts",G81),FALSE),"Breasts",IF(RIGHT(G81,1)="F",TRUE,FALSE),"Vagina")</f>
        <v>Penis</v>
      </c>
      <c r="N81" s="22" t="str">
        <f>IF(J81="",D81,HLOOKUP(M81,Sheet1!$B$2:$E$13,J81+2,FALSE))</f>
        <v>Micro</v>
      </c>
      <c r="O81" s="22" t="str">
        <f>IF(J81="","",HLOOKUP(M81,Sheet1!$B$16:$E$27,J81+2,FALSE))</f>
        <v>왜소한</v>
      </c>
      <c r="P81" s="23" t="str">
        <f t="shared" si="7"/>
        <v>왜소한</v>
      </c>
    </row>
    <row r="82" spans="1:16" x14ac:dyDescent="0.45">
      <c r="A82" s="40" t="s">
        <v>2539</v>
      </c>
      <c r="B82" s="40" t="s">
        <v>19</v>
      </c>
      <c r="C82" s="40" t="s">
        <v>2113</v>
      </c>
      <c r="D82" s="40" t="s">
        <v>1966</v>
      </c>
      <c r="E82" s="40" t="s">
        <v>2009</v>
      </c>
      <c r="G82" s="20" t="str" cm="1">
        <f t="array" ref="G82">IF(ISBLANK(A82),G81,IF(INDEX(_xlfn.TEXTSPLIT(INDEX(_xlfn.TEXTSPLIT(A82,"+"),1,2),"."),1,2)="stages",G81,_xlfn.TEXTSPLIT(INDEX(_xlfn.TEXTSPLIT(A82,"+"),1,2),".")))</f>
        <v>MonkeyPenis</v>
      </c>
      <c r="H82" s="21"/>
      <c r="I82" s="21" t="str">
        <f t="shared" si="4"/>
        <v>stages</v>
      </c>
      <c r="J82" s="21" cm="1">
        <f t="array" ref="J82">IF(I82="","",IF(AND(I82="stages",J81=""),0,_xlfn.SWITCH(J81,0,1,1,2,2,3,3,4,4,5,5,6,6,7,7,8,8,9,9,10,10,11)))</f>
        <v>1</v>
      </c>
      <c r="K82" s="21" t="str">
        <f t="shared" si="5"/>
        <v>label</v>
      </c>
      <c r="L82" s="22" t="str">
        <f t="shared" si="6"/>
        <v>MonkeyPenis.stages.1.label</v>
      </c>
      <c r="M82" s="21" t="str" cm="1">
        <f t="array" ref="M82">_xlfn.IFS(IFERROR(FIND("Penis",G82),FALSE),"Penis",IFERROR(FIND("Vagina",G82),FALSE),"Vagina",IFERROR(FIND("Anus",G82),FALSE),"Anus",IFERROR(FIND("Breasts",G82),FALSE),"Breasts",IF(RIGHT(G82,1)="F",TRUE,FALSE),"Vagina")</f>
        <v>Penis</v>
      </c>
      <c r="N82" s="22" t="str">
        <f>IF(J82="",D82,HLOOKUP(M82,Sheet1!$B$2:$E$13,J82+2,FALSE))</f>
        <v>Small</v>
      </c>
      <c r="O82" s="22" t="str">
        <f>IF(J82="","",HLOOKUP(M82,Sheet1!$B$16:$E$27,J82+2,FALSE))</f>
        <v>작은</v>
      </c>
      <c r="P82" s="23" t="str">
        <f t="shared" si="7"/>
        <v>작은</v>
      </c>
    </row>
    <row r="83" spans="1:16" x14ac:dyDescent="0.45">
      <c r="A83" s="40" t="s">
        <v>2540</v>
      </c>
      <c r="B83" s="40" t="s">
        <v>19</v>
      </c>
      <c r="C83" s="40" t="s">
        <v>2114</v>
      </c>
      <c r="D83" s="40" t="s">
        <v>1968</v>
      </c>
      <c r="E83" s="40" t="s">
        <v>2010</v>
      </c>
      <c r="G83" s="20" t="str" cm="1">
        <f t="array" ref="G83">IF(ISBLANK(A83),G82,IF(INDEX(_xlfn.TEXTSPLIT(INDEX(_xlfn.TEXTSPLIT(A83,"+"),1,2),"."),1,2)="stages",G82,_xlfn.TEXTSPLIT(INDEX(_xlfn.TEXTSPLIT(A83,"+"),1,2),".")))</f>
        <v>MonkeyPenis</v>
      </c>
      <c r="H83" s="21"/>
      <c r="I83" s="21" t="str">
        <f t="shared" si="4"/>
        <v>stages</v>
      </c>
      <c r="J83" s="21" cm="1">
        <f t="array" ref="J83">IF(I83="","",IF(AND(I83="stages",J82=""),0,_xlfn.SWITCH(J82,0,1,1,2,2,3,3,4,4,5,5,6,6,7,7,8,8,9,9,10,10,11)))</f>
        <v>2</v>
      </c>
      <c r="K83" s="21" t="str">
        <f t="shared" si="5"/>
        <v>label</v>
      </c>
      <c r="L83" s="22" t="str">
        <f t="shared" si="6"/>
        <v>MonkeyPenis.stages.2.label</v>
      </c>
      <c r="M83" s="21" t="str" cm="1">
        <f t="array" ref="M83">_xlfn.IFS(IFERROR(FIND("Penis",G83),FALSE),"Penis",IFERROR(FIND("Vagina",G83),FALSE),"Vagina",IFERROR(FIND("Anus",G83),FALSE),"Anus",IFERROR(FIND("Breasts",G83),FALSE),"Breasts",IF(RIGHT(G83,1)="F",TRUE,FALSE),"Vagina")</f>
        <v>Penis</v>
      </c>
      <c r="N83" s="22" t="str">
        <f>IF(J83="",D83,HLOOKUP(M83,Sheet1!$B$2:$E$13,J83+2,FALSE))</f>
        <v>Average</v>
      </c>
      <c r="O83" s="22" t="str">
        <f>IF(J83="","",HLOOKUP(M83,Sheet1!$B$16:$E$27,J83+2,FALSE))</f>
        <v>평범한</v>
      </c>
      <c r="P83" s="23" t="str">
        <f t="shared" si="7"/>
        <v>평범한</v>
      </c>
    </row>
    <row r="84" spans="1:16" x14ac:dyDescent="0.45">
      <c r="A84" s="40" t="s">
        <v>2541</v>
      </c>
      <c r="B84" s="40" t="s">
        <v>19</v>
      </c>
      <c r="C84" s="40" t="s">
        <v>2115</v>
      </c>
      <c r="D84" s="40" t="s">
        <v>1970</v>
      </c>
      <c r="E84" s="40" t="s">
        <v>2011</v>
      </c>
      <c r="G84" s="20" t="str" cm="1">
        <f t="array" ref="G84">IF(ISBLANK(A84),G83,IF(INDEX(_xlfn.TEXTSPLIT(INDEX(_xlfn.TEXTSPLIT(A84,"+"),1,2),"."),1,2)="stages",G83,_xlfn.TEXTSPLIT(INDEX(_xlfn.TEXTSPLIT(A84,"+"),1,2),".")))</f>
        <v>MonkeyPenis</v>
      </c>
      <c r="H84" s="21"/>
      <c r="I84" s="21" t="str">
        <f t="shared" si="4"/>
        <v>stages</v>
      </c>
      <c r="J84" s="21" cm="1">
        <f t="array" ref="J84">IF(I84="","",IF(AND(I84="stages",J83=""),0,_xlfn.SWITCH(J83,0,1,1,2,2,3,3,4,4,5,5,6,6,7,7,8,8,9,9,10,10,11)))</f>
        <v>3</v>
      </c>
      <c r="K84" s="21" t="str">
        <f t="shared" si="5"/>
        <v>label</v>
      </c>
      <c r="L84" s="22" t="str">
        <f t="shared" si="6"/>
        <v>MonkeyPenis.stages.3.label</v>
      </c>
      <c r="M84" s="21" t="str" cm="1">
        <f t="array" ref="M84">_xlfn.IFS(IFERROR(FIND("Penis",G84),FALSE),"Penis",IFERROR(FIND("Vagina",G84),FALSE),"Vagina",IFERROR(FIND("Anus",G84),FALSE),"Anus",IFERROR(FIND("Breasts",G84),FALSE),"Breasts",IF(RIGHT(G84,1)="F",TRUE,FALSE),"Vagina")</f>
        <v>Penis</v>
      </c>
      <c r="N84" s="22" t="str">
        <f>IF(J84="",D84,HLOOKUP(M84,Sheet1!$B$2:$E$13,J84+2,FALSE))</f>
        <v>Large</v>
      </c>
      <c r="O84" s="22" t="str">
        <f>IF(J84="","",HLOOKUP(M84,Sheet1!$B$16:$E$27,J84+2,FALSE))</f>
        <v>큰</v>
      </c>
      <c r="P84" s="23" t="str">
        <f t="shared" si="7"/>
        <v>큰</v>
      </c>
    </row>
    <row r="85" spans="1:16" x14ac:dyDescent="0.45">
      <c r="A85" s="40" t="s">
        <v>2542</v>
      </c>
      <c r="B85" s="40" t="s">
        <v>19</v>
      </c>
      <c r="C85" s="40" t="s">
        <v>2116</v>
      </c>
      <c r="D85" s="40" t="s">
        <v>1972</v>
      </c>
      <c r="E85" s="40" t="s">
        <v>2012</v>
      </c>
      <c r="G85" s="20" t="str" cm="1">
        <f t="array" ref="G85">IF(ISBLANK(A85),G84,IF(INDEX(_xlfn.TEXTSPLIT(INDEX(_xlfn.TEXTSPLIT(A85,"+"),1,2),"."),1,2)="stages",G84,_xlfn.TEXTSPLIT(INDEX(_xlfn.TEXTSPLIT(A85,"+"),1,2),".")))</f>
        <v>MonkeyPenis</v>
      </c>
      <c r="H85" s="21"/>
      <c r="I85" s="21" t="str">
        <f t="shared" si="4"/>
        <v>stages</v>
      </c>
      <c r="J85" s="21" cm="1">
        <f t="array" ref="J85">IF(I85="","",IF(AND(I85="stages",J84=""),0,_xlfn.SWITCH(J84,0,1,1,2,2,3,3,4,4,5,5,6,6,7,7,8,8,9,9,10,10,11)))</f>
        <v>4</v>
      </c>
      <c r="K85" s="21" t="str">
        <f t="shared" si="5"/>
        <v>label</v>
      </c>
      <c r="L85" s="22" t="str">
        <f t="shared" si="6"/>
        <v>MonkeyPenis.stages.4.label</v>
      </c>
      <c r="M85" s="21" t="str" cm="1">
        <f t="array" ref="M85">_xlfn.IFS(IFERROR(FIND("Penis",G85),FALSE),"Penis",IFERROR(FIND("Vagina",G85),FALSE),"Vagina",IFERROR(FIND("Anus",G85),FALSE),"Anus",IFERROR(FIND("Breasts",G85),FALSE),"Breasts",IF(RIGHT(G85,1)="F",TRUE,FALSE),"Vagina")</f>
        <v>Penis</v>
      </c>
      <c r="N85" s="22" t="str">
        <f>IF(J85="",D85,HLOOKUP(M85,Sheet1!$B$2:$E$13,J85+2,FALSE))</f>
        <v>Huge</v>
      </c>
      <c r="O85" s="22" t="str">
        <f>IF(J85="","",HLOOKUP(M85,Sheet1!$B$16:$E$27,J85+2,FALSE))</f>
        <v>대물</v>
      </c>
      <c r="P85" s="23" t="str">
        <f t="shared" si="7"/>
        <v>대물</v>
      </c>
    </row>
    <row r="86" spans="1:16" x14ac:dyDescent="0.45">
      <c r="A86" s="40" t="s">
        <v>2543</v>
      </c>
      <c r="B86" s="40" t="s">
        <v>19</v>
      </c>
      <c r="C86" s="40" t="s">
        <v>2117</v>
      </c>
      <c r="D86" s="40" t="s">
        <v>1974</v>
      </c>
      <c r="E86" s="40" t="s">
        <v>2013</v>
      </c>
      <c r="G86" s="20" t="str" cm="1">
        <f t="array" ref="G86">IF(ISBLANK(A86),G85,IF(INDEX(_xlfn.TEXTSPLIT(INDEX(_xlfn.TEXTSPLIT(A86,"+"),1,2),"."),1,2)="stages",G85,_xlfn.TEXTSPLIT(INDEX(_xlfn.TEXTSPLIT(A86,"+"),1,2),".")))</f>
        <v>MonkeyPenis</v>
      </c>
      <c r="H86" s="21"/>
      <c r="I86" s="21" t="str">
        <f t="shared" si="4"/>
        <v>stages</v>
      </c>
      <c r="J86" s="21" cm="1">
        <f t="array" ref="J86">IF(I86="","",IF(AND(I86="stages",J85=""),0,_xlfn.SWITCH(J85,0,1,1,2,2,3,3,4,4,5,5,6,6,7,7,8,8,9,9,10,10,11)))</f>
        <v>5</v>
      </c>
      <c r="K86" s="21" t="str">
        <f t="shared" si="5"/>
        <v>label</v>
      </c>
      <c r="L86" s="22" t="str">
        <f t="shared" si="6"/>
        <v>MonkeyPenis.stages.5.label</v>
      </c>
      <c r="M86" s="21" t="str" cm="1">
        <f t="array" ref="M86">_xlfn.IFS(IFERROR(FIND("Penis",G86),FALSE),"Penis",IFERROR(FIND("Vagina",G86),FALSE),"Vagina",IFERROR(FIND("Anus",G86),FALSE),"Anus",IFERROR(FIND("Breasts",G86),FALSE),"Breasts",IF(RIGHT(G86,1)="F",TRUE,FALSE),"Vagina")</f>
        <v>Penis</v>
      </c>
      <c r="N86" s="22" t="str">
        <f>IF(J86="",D86,HLOOKUP(M86,Sheet1!$B$2:$E$13,J86+2,FALSE))</f>
        <v>Towering</v>
      </c>
      <c r="O86" s="22" t="str">
        <f>IF(J86="","",HLOOKUP(M86,Sheet1!$B$16:$E$27,J86+2,FALSE))</f>
        <v>초대물</v>
      </c>
      <c r="P86" s="23" t="str">
        <f t="shared" si="7"/>
        <v>초대물</v>
      </c>
    </row>
    <row r="87" spans="1:16" ht="17.5" thickBot="1" x14ac:dyDescent="0.5">
      <c r="A87" t="s">
        <v>100</v>
      </c>
      <c r="B87" t="s">
        <v>19</v>
      </c>
      <c r="C87" t="s">
        <v>101</v>
      </c>
      <c r="D87" t="s">
        <v>102</v>
      </c>
      <c r="E87" s="41" t="s">
        <v>2467</v>
      </c>
      <c r="G87" s="20" t="str" cm="1">
        <f t="array" ref="G87:H87">IF(ISBLANK(A87),G86,IF(INDEX(_xlfn.TEXTSPLIT(INDEX(_xlfn.TEXTSPLIT(A87,"+"),1,2),"."),1,2)="stages",G86,_xlfn.TEXTSPLIT(INDEX(_xlfn.TEXTSPLIT(A87,"+"),1,2),".")))</f>
        <v>PigPenis</v>
      </c>
      <c r="H87" s="21" t="str">
        <v>label</v>
      </c>
      <c r="I87" s="21" t="str">
        <f t="shared" si="4"/>
        <v/>
      </c>
      <c r="J87" s="21" t="str" cm="1">
        <f t="array" ref="J87">IF(I87="","",IF(AND(I87="stages",J86=""),0,_xlfn.SWITCH(J86,0,1,1,2,2,3,3,4,4,5,5,6,6,7,7,8,8,9,9,10,10,11)))</f>
        <v/>
      </c>
      <c r="K87" s="21" t="str">
        <f t="shared" si="5"/>
        <v/>
      </c>
      <c r="L87" s="22" t="str">
        <f t="shared" si="6"/>
        <v>PigPenis.label</v>
      </c>
      <c r="M87" s="21" t="str" cm="1">
        <f t="array" ref="M87">_xlfn.IFS(IFERROR(FIND("Penis",G87),FALSE),"Penis",IFERROR(FIND("Vagina",G87),FALSE),"Vagina",IFERROR(FIND("Anus",G87),FALSE),"Anus",IFERROR(FIND("Breasts",G87),FALSE),"Breasts",IF(RIGHT(G87,1)="F",TRUE,FALSE),"Vagina")</f>
        <v>Penis</v>
      </c>
      <c r="N87" s="22" t="str">
        <f>IF(J87="",D87,HLOOKUP(M87,Sheet1!$B$2:$E$13,J87+2,FALSE))</f>
        <v>pig penis</v>
      </c>
      <c r="O87" s="22" t="str">
        <f>IF(J87="","",HLOOKUP(M87,Sheet1!$B$16:$E$27,J87+2,FALSE))</f>
        <v/>
      </c>
      <c r="P87" s="23" t="str">
        <f t="shared" si="7"/>
        <v>돼지 자지</v>
      </c>
    </row>
    <row r="88" spans="1:16" ht="18" thickTop="1" thickBot="1" x14ac:dyDescent="0.5">
      <c r="A88" t="s">
        <v>103</v>
      </c>
      <c r="B88" t="s">
        <v>19</v>
      </c>
      <c r="C88" t="s">
        <v>104</v>
      </c>
      <c r="D88" t="s">
        <v>105</v>
      </c>
      <c r="E88" s="4" t="s">
        <v>2458</v>
      </c>
      <c r="G88" s="20" t="str" cm="1">
        <f t="array" ref="G88:H88">IF(ISBLANK(A88),G87,IF(INDEX(_xlfn.TEXTSPLIT(INDEX(_xlfn.TEXTSPLIT(A88,"+"),1,2),"."),1,2)="stages",G87,_xlfn.TEXTSPLIT(INDEX(_xlfn.TEXTSPLIT(A88,"+"),1,2),".")))</f>
        <v>PigPenis</v>
      </c>
      <c r="H88" s="21" t="str">
        <v>labelNoun</v>
      </c>
      <c r="I88" s="21" t="str">
        <f t="shared" si="4"/>
        <v/>
      </c>
      <c r="J88" s="21" t="str" cm="1">
        <f t="array" ref="J88">IF(I88="","",IF(AND(I88="stages",J87=""),0,_xlfn.SWITCH(J87,0,1,1,2,2,3,3,4,4,5,5,6,6,7,7,8,8,9,9,10,10,11)))</f>
        <v/>
      </c>
      <c r="K88" s="21" t="str">
        <f t="shared" si="5"/>
        <v/>
      </c>
      <c r="L88" s="22" t="str">
        <f t="shared" si="6"/>
        <v>PigPenis.labelNoun</v>
      </c>
      <c r="M88" s="21" t="str" cm="1">
        <f t="array" ref="M88">_xlfn.IFS(IFERROR(FIND("Penis",G88),FALSE),"Penis",IFERROR(FIND("Vagina",G88),FALSE),"Vagina",IFERROR(FIND("Anus",G88),FALSE),"Anus",IFERROR(FIND("Breasts",G88),FALSE),"Breasts",IF(RIGHT(G88,1)="F",TRUE,FALSE),"Vagina")</f>
        <v>Penis</v>
      </c>
      <c r="N88" s="22" t="str">
        <f>IF(J88="",D88,HLOOKUP(M88,Sheet1!$B$2:$E$13,J88+2,FALSE))</f>
        <v>a pig penis</v>
      </c>
      <c r="O88" s="22" t="str">
        <f>IF(J88="","",HLOOKUP(M88,Sheet1!$B$16:$E$27,J88+2,FALSE))</f>
        <v/>
      </c>
      <c r="P88" s="23" t="str">
        <f t="shared" si="7"/>
        <v/>
      </c>
    </row>
    <row r="89" spans="1:16" ht="17.5" thickTop="1" x14ac:dyDescent="0.45">
      <c r="A89" t="s">
        <v>106</v>
      </c>
      <c r="B89" t="s">
        <v>19</v>
      </c>
      <c r="C89" t="s">
        <v>107</v>
      </c>
      <c r="D89" t="s">
        <v>108</v>
      </c>
      <c r="E89" t="s">
        <v>2458</v>
      </c>
      <c r="G89" s="20" t="str" cm="1">
        <f t="array" ref="G89:H89">IF(ISBLANK(A89),G88,IF(INDEX(_xlfn.TEXTSPLIT(INDEX(_xlfn.TEXTSPLIT(A89,"+"),1,2),"."),1,2)="stages",G88,_xlfn.TEXTSPLIT(INDEX(_xlfn.TEXTSPLIT(A89,"+"),1,2),".")))</f>
        <v>PigPenis</v>
      </c>
      <c r="H89" s="21" t="str">
        <v>description</v>
      </c>
      <c r="I89" s="21" t="str">
        <f t="shared" si="4"/>
        <v/>
      </c>
      <c r="J89" s="21" t="str" cm="1">
        <f t="array" ref="J89">IF(I89="","",IF(AND(I89="stages",J88=""),0,_xlfn.SWITCH(J88,0,1,1,2,2,3,3,4,4,5,5,6,6,7,7,8,8,9,9,10,10,11)))</f>
        <v/>
      </c>
      <c r="K89" s="21" t="str">
        <f t="shared" si="5"/>
        <v/>
      </c>
      <c r="L89" s="22" t="str">
        <f t="shared" si="6"/>
        <v>PigPenis.description</v>
      </c>
      <c r="M89" s="21" t="str" cm="1">
        <f t="array" ref="M89">_xlfn.IFS(IFERROR(FIND("Penis",G89),FALSE),"Penis",IFERROR(FIND("Vagina",G89),FALSE),"Vagina",IFERROR(FIND("Anus",G89),FALSE),"Anus",IFERROR(FIND("Breasts",G89),FALSE),"Breasts",IF(RIGHT(G89,1)="F",TRUE,FALSE),"Vagina")</f>
        <v>Penis</v>
      </c>
      <c r="N89" s="22" t="str">
        <f>IF(J89="",D89,HLOOKUP(M89,Sheet1!$B$2:$E$13,J89+2,FALSE))</f>
        <v>A corkscrew shaped penis.</v>
      </c>
      <c r="O89" s="22" t="str">
        <f>IF(J89="","",HLOOKUP(M89,Sheet1!$B$16:$E$27,J89+2,FALSE))</f>
        <v/>
      </c>
      <c r="P89" s="23" t="str">
        <f t="shared" si="7"/>
        <v/>
      </c>
    </row>
    <row r="90" spans="1:16" x14ac:dyDescent="0.45">
      <c r="A90" s="40" t="s">
        <v>2544</v>
      </c>
      <c r="B90" s="40" t="s">
        <v>19</v>
      </c>
      <c r="C90" s="40" t="s">
        <v>2118</v>
      </c>
      <c r="D90" s="40" t="s">
        <v>1964</v>
      </c>
      <c r="E90" s="40" t="s">
        <v>2008</v>
      </c>
      <c r="G90" s="20" t="str" cm="1">
        <f t="array" ref="G90">IF(ISBLANK(A90),G89,IF(INDEX(_xlfn.TEXTSPLIT(INDEX(_xlfn.TEXTSPLIT(A90,"+"),1,2),"."),1,2)="stages",G89,_xlfn.TEXTSPLIT(INDEX(_xlfn.TEXTSPLIT(A90,"+"),1,2),".")))</f>
        <v>PigPenis</v>
      </c>
      <c r="H90" s="21"/>
      <c r="I90" s="21" t="str">
        <f t="shared" si="4"/>
        <v>stages</v>
      </c>
      <c r="J90" s="21" cm="1">
        <f t="array" ref="J90">IF(I90="","",IF(AND(I90="stages",J89=""),0,_xlfn.SWITCH(J89,0,1,1,2,2,3,3,4,4,5,5,6,6,7,7,8,8,9,9,10,10,11)))</f>
        <v>0</v>
      </c>
      <c r="K90" s="21" t="str">
        <f t="shared" si="5"/>
        <v>label</v>
      </c>
      <c r="L90" s="22" t="str">
        <f t="shared" si="6"/>
        <v>PigPenis.stages.0.label</v>
      </c>
      <c r="M90" s="21" t="str" cm="1">
        <f t="array" ref="M90">_xlfn.IFS(IFERROR(FIND("Penis",G90),FALSE),"Penis",IFERROR(FIND("Vagina",G90),FALSE),"Vagina",IFERROR(FIND("Anus",G90),FALSE),"Anus",IFERROR(FIND("Breasts",G90),FALSE),"Breasts",IF(RIGHT(G90,1)="F",TRUE,FALSE),"Vagina")</f>
        <v>Penis</v>
      </c>
      <c r="N90" s="22" t="str">
        <f>IF(J90="",D90,HLOOKUP(M90,Sheet1!$B$2:$E$13,J90+2,FALSE))</f>
        <v>Micro</v>
      </c>
      <c r="O90" s="22" t="str">
        <f>IF(J90="","",HLOOKUP(M90,Sheet1!$B$16:$E$27,J90+2,FALSE))</f>
        <v>왜소한</v>
      </c>
      <c r="P90" s="23" t="str">
        <f t="shared" si="7"/>
        <v>왜소한</v>
      </c>
    </row>
    <row r="91" spans="1:16" x14ac:dyDescent="0.45">
      <c r="A91" s="40" t="s">
        <v>2545</v>
      </c>
      <c r="B91" s="40" t="s">
        <v>19</v>
      </c>
      <c r="C91" s="40" t="s">
        <v>2119</v>
      </c>
      <c r="D91" s="40" t="s">
        <v>1966</v>
      </c>
      <c r="E91" s="40" t="s">
        <v>2009</v>
      </c>
      <c r="G91" s="20" t="str" cm="1">
        <f t="array" ref="G91">IF(ISBLANK(A91),G90,IF(INDEX(_xlfn.TEXTSPLIT(INDEX(_xlfn.TEXTSPLIT(A91,"+"),1,2),"."),1,2)="stages",G90,_xlfn.TEXTSPLIT(INDEX(_xlfn.TEXTSPLIT(A91,"+"),1,2),".")))</f>
        <v>PigPenis</v>
      </c>
      <c r="H91" s="21"/>
      <c r="I91" s="21" t="str">
        <f t="shared" si="4"/>
        <v>stages</v>
      </c>
      <c r="J91" s="21" cm="1">
        <f t="array" ref="J91">IF(I91="","",IF(AND(I91="stages",J90=""),0,_xlfn.SWITCH(J90,0,1,1,2,2,3,3,4,4,5,5,6,6,7,7,8,8,9,9,10,10,11)))</f>
        <v>1</v>
      </c>
      <c r="K91" s="21" t="str">
        <f t="shared" si="5"/>
        <v>label</v>
      </c>
      <c r="L91" s="22" t="str">
        <f t="shared" si="6"/>
        <v>PigPenis.stages.1.label</v>
      </c>
      <c r="M91" s="21" t="str" cm="1">
        <f t="array" ref="M91">_xlfn.IFS(IFERROR(FIND("Penis",G91),FALSE),"Penis",IFERROR(FIND("Vagina",G91),FALSE),"Vagina",IFERROR(FIND("Anus",G91),FALSE),"Anus",IFERROR(FIND("Breasts",G91),FALSE),"Breasts",IF(RIGHT(G91,1)="F",TRUE,FALSE),"Vagina")</f>
        <v>Penis</v>
      </c>
      <c r="N91" s="22" t="str">
        <f>IF(J91="",D91,HLOOKUP(M91,Sheet1!$B$2:$E$13,J91+2,FALSE))</f>
        <v>Small</v>
      </c>
      <c r="O91" s="22" t="str">
        <f>IF(J91="","",HLOOKUP(M91,Sheet1!$B$16:$E$27,J91+2,FALSE))</f>
        <v>작은</v>
      </c>
      <c r="P91" s="23" t="str">
        <f t="shared" si="7"/>
        <v>작은</v>
      </c>
    </row>
    <row r="92" spans="1:16" x14ac:dyDescent="0.45">
      <c r="A92" s="40" t="s">
        <v>2546</v>
      </c>
      <c r="B92" s="40" t="s">
        <v>19</v>
      </c>
      <c r="C92" s="40" t="s">
        <v>2120</v>
      </c>
      <c r="D92" s="40" t="s">
        <v>1968</v>
      </c>
      <c r="E92" s="40" t="s">
        <v>2010</v>
      </c>
      <c r="G92" s="20" t="str" cm="1">
        <f t="array" ref="G92">IF(ISBLANK(A92),G91,IF(INDEX(_xlfn.TEXTSPLIT(INDEX(_xlfn.TEXTSPLIT(A92,"+"),1,2),"."),1,2)="stages",G91,_xlfn.TEXTSPLIT(INDEX(_xlfn.TEXTSPLIT(A92,"+"),1,2),".")))</f>
        <v>PigPenis</v>
      </c>
      <c r="H92" s="21"/>
      <c r="I92" s="21" t="str">
        <f t="shared" si="4"/>
        <v>stages</v>
      </c>
      <c r="J92" s="21" cm="1">
        <f t="array" ref="J92">IF(I92="","",IF(AND(I92="stages",J91=""),0,_xlfn.SWITCH(J91,0,1,1,2,2,3,3,4,4,5,5,6,6,7,7,8,8,9,9,10,10,11)))</f>
        <v>2</v>
      </c>
      <c r="K92" s="21" t="str">
        <f t="shared" si="5"/>
        <v>label</v>
      </c>
      <c r="L92" s="22" t="str">
        <f t="shared" si="6"/>
        <v>PigPenis.stages.2.label</v>
      </c>
      <c r="M92" s="21" t="str" cm="1">
        <f t="array" ref="M92">_xlfn.IFS(IFERROR(FIND("Penis",G92),FALSE),"Penis",IFERROR(FIND("Vagina",G92),FALSE),"Vagina",IFERROR(FIND("Anus",G92),FALSE),"Anus",IFERROR(FIND("Breasts",G92),FALSE),"Breasts",IF(RIGHT(G92,1)="F",TRUE,FALSE),"Vagina")</f>
        <v>Penis</v>
      </c>
      <c r="N92" s="22" t="str">
        <f>IF(J92="",D92,HLOOKUP(M92,Sheet1!$B$2:$E$13,J92+2,FALSE))</f>
        <v>Average</v>
      </c>
      <c r="O92" s="22" t="str">
        <f>IF(J92="","",HLOOKUP(M92,Sheet1!$B$16:$E$27,J92+2,FALSE))</f>
        <v>평범한</v>
      </c>
      <c r="P92" s="23" t="str">
        <f t="shared" si="7"/>
        <v>평범한</v>
      </c>
    </row>
    <row r="93" spans="1:16" x14ac:dyDescent="0.45">
      <c r="A93" s="40" t="s">
        <v>2547</v>
      </c>
      <c r="B93" s="40" t="s">
        <v>19</v>
      </c>
      <c r="C93" s="40" t="s">
        <v>2121</v>
      </c>
      <c r="D93" s="40" t="s">
        <v>1970</v>
      </c>
      <c r="E93" s="40" t="s">
        <v>2011</v>
      </c>
      <c r="G93" s="20" t="str" cm="1">
        <f t="array" ref="G93">IF(ISBLANK(A93),G92,IF(INDEX(_xlfn.TEXTSPLIT(INDEX(_xlfn.TEXTSPLIT(A93,"+"),1,2),"."),1,2)="stages",G92,_xlfn.TEXTSPLIT(INDEX(_xlfn.TEXTSPLIT(A93,"+"),1,2),".")))</f>
        <v>PigPenis</v>
      </c>
      <c r="H93" s="21"/>
      <c r="I93" s="21" t="str">
        <f t="shared" si="4"/>
        <v>stages</v>
      </c>
      <c r="J93" s="21" cm="1">
        <f t="array" ref="J93">IF(I93="","",IF(AND(I93="stages",J92=""),0,_xlfn.SWITCH(J92,0,1,1,2,2,3,3,4,4,5,5,6,6,7,7,8,8,9,9,10,10,11)))</f>
        <v>3</v>
      </c>
      <c r="K93" s="21" t="str">
        <f t="shared" si="5"/>
        <v>label</v>
      </c>
      <c r="L93" s="22" t="str">
        <f t="shared" si="6"/>
        <v>PigPenis.stages.3.label</v>
      </c>
      <c r="M93" s="21" t="str" cm="1">
        <f t="array" ref="M93">_xlfn.IFS(IFERROR(FIND("Penis",G93),FALSE),"Penis",IFERROR(FIND("Vagina",G93),FALSE),"Vagina",IFERROR(FIND("Anus",G93),FALSE),"Anus",IFERROR(FIND("Breasts",G93),FALSE),"Breasts",IF(RIGHT(G93,1)="F",TRUE,FALSE),"Vagina")</f>
        <v>Penis</v>
      </c>
      <c r="N93" s="22" t="str">
        <f>IF(J93="",D93,HLOOKUP(M93,Sheet1!$B$2:$E$13,J93+2,FALSE))</f>
        <v>Large</v>
      </c>
      <c r="O93" s="22" t="str">
        <f>IF(J93="","",HLOOKUP(M93,Sheet1!$B$16:$E$27,J93+2,FALSE))</f>
        <v>큰</v>
      </c>
      <c r="P93" s="23" t="str">
        <f t="shared" si="7"/>
        <v>큰</v>
      </c>
    </row>
    <row r="94" spans="1:16" x14ac:dyDescent="0.45">
      <c r="A94" s="40" t="s">
        <v>2548</v>
      </c>
      <c r="B94" s="40" t="s">
        <v>19</v>
      </c>
      <c r="C94" s="40" t="s">
        <v>2122</v>
      </c>
      <c r="D94" s="40" t="s">
        <v>1972</v>
      </c>
      <c r="E94" s="40" t="s">
        <v>2012</v>
      </c>
      <c r="G94" s="20" t="str" cm="1">
        <f t="array" ref="G94">IF(ISBLANK(A94),G93,IF(INDEX(_xlfn.TEXTSPLIT(INDEX(_xlfn.TEXTSPLIT(A94,"+"),1,2),"."),1,2)="stages",G93,_xlfn.TEXTSPLIT(INDEX(_xlfn.TEXTSPLIT(A94,"+"),1,2),".")))</f>
        <v>PigPenis</v>
      </c>
      <c r="H94" s="21"/>
      <c r="I94" s="21" t="str">
        <f t="shared" si="4"/>
        <v>stages</v>
      </c>
      <c r="J94" s="21" cm="1">
        <f t="array" ref="J94">IF(I94="","",IF(AND(I94="stages",J93=""),0,_xlfn.SWITCH(J93,0,1,1,2,2,3,3,4,4,5,5,6,6,7,7,8,8,9,9,10,10,11)))</f>
        <v>4</v>
      </c>
      <c r="K94" s="21" t="str">
        <f t="shared" si="5"/>
        <v>label</v>
      </c>
      <c r="L94" s="22" t="str">
        <f t="shared" si="6"/>
        <v>PigPenis.stages.4.label</v>
      </c>
      <c r="M94" s="21" t="str" cm="1">
        <f t="array" ref="M94">_xlfn.IFS(IFERROR(FIND("Penis",G94),FALSE),"Penis",IFERROR(FIND("Vagina",G94),FALSE),"Vagina",IFERROR(FIND("Anus",G94),FALSE),"Anus",IFERROR(FIND("Breasts",G94),FALSE),"Breasts",IF(RIGHT(G94,1)="F",TRUE,FALSE),"Vagina")</f>
        <v>Penis</v>
      </c>
      <c r="N94" s="22" t="str">
        <f>IF(J94="",D94,HLOOKUP(M94,Sheet1!$B$2:$E$13,J94+2,FALSE))</f>
        <v>Huge</v>
      </c>
      <c r="O94" s="22" t="str">
        <f>IF(J94="","",HLOOKUP(M94,Sheet1!$B$16:$E$27,J94+2,FALSE))</f>
        <v>대물</v>
      </c>
      <c r="P94" s="23" t="str">
        <f t="shared" si="7"/>
        <v>대물</v>
      </c>
    </row>
    <row r="95" spans="1:16" x14ac:dyDescent="0.45">
      <c r="A95" s="40" t="s">
        <v>2549</v>
      </c>
      <c r="B95" s="40" t="s">
        <v>19</v>
      </c>
      <c r="C95" s="40" t="s">
        <v>2123</v>
      </c>
      <c r="D95" s="40" t="s">
        <v>1974</v>
      </c>
      <c r="E95" s="40" t="s">
        <v>2013</v>
      </c>
      <c r="G95" s="20" t="str" cm="1">
        <f t="array" ref="G95">IF(ISBLANK(A95),G94,IF(INDEX(_xlfn.TEXTSPLIT(INDEX(_xlfn.TEXTSPLIT(A95,"+"),1,2),"."),1,2)="stages",G94,_xlfn.TEXTSPLIT(INDEX(_xlfn.TEXTSPLIT(A95,"+"),1,2),".")))</f>
        <v>PigPenis</v>
      </c>
      <c r="H95" s="21"/>
      <c r="I95" s="21" t="str">
        <f t="shared" si="4"/>
        <v>stages</v>
      </c>
      <c r="J95" s="21" cm="1">
        <f t="array" ref="J95">IF(I95="","",IF(AND(I95="stages",J94=""),0,_xlfn.SWITCH(J94,0,1,1,2,2,3,3,4,4,5,5,6,6,7,7,8,8,9,9,10,10,11)))</f>
        <v>5</v>
      </c>
      <c r="K95" s="21" t="str">
        <f t="shared" si="5"/>
        <v>label</v>
      </c>
      <c r="L95" s="22" t="str">
        <f t="shared" si="6"/>
        <v>PigPenis.stages.5.label</v>
      </c>
      <c r="M95" s="21" t="str" cm="1">
        <f t="array" ref="M95">_xlfn.IFS(IFERROR(FIND("Penis",G95),FALSE),"Penis",IFERROR(FIND("Vagina",G95),FALSE),"Vagina",IFERROR(FIND("Anus",G95),FALSE),"Anus",IFERROR(FIND("Breasts",G95),FALSE),"Breasts",IF(RIGHT(G95,1)="F",TRUE,FALSE),"Vagina")</f>
        <v>Penis</v>
      </c>
      <c r="N95" s="22" t="str">
        <f>IF(J95="",D95,HLOOKUP(M95,Sheet1!$B$2:$E$13,J95+2,FALSE))</f>
        <v>Towering</v>
      </c>
      <c r="O95" s="22" t="str">
        <f>IF(J95="","",HLOOKUP(M95,Sheet1!$B$16:$E$27,J95+2,FALSE))</f>
        <v>초대물</v>
      </c>
      <c r="P95" s="23" t="str">
        <f t="shared" si="7"/>
        <v>초대물</v>
      </c>
    </row>
    <row r="96" spans="1:16" ht="17.5" thickBot="1" x14ac:dyDescent="0.5">
      <c r="A96" t="s">
        <v>109</v>
      </c>
      <c r="B96" t="s">
        <v>19</v>
      </c>
      <c r="C96" t="s">
        <v>110</v>
      </c>
      <c r="D96" t="s">
        <v>111</v>
      </c>
      <c r="E96" s="41" t="s">
        <v>2468</v>
      </c>
      <c r="G96" s="20" t="str" cm="1">
        <f t="array" ref="G96:H96">IF(ISBLANK(A96),G95,IF(INDEX(_xlfn.TEXTSPLIT(INDEX(_xlfn.TEXTSPLIT(A96,"+"),1,2),"."),1,2)="stages",G95,_xlfn.TEXTSPLIT(INDEX(_xlfn.TEXTSPLIT(A96,"+"),1,2),".")))</f>
        <v>PigVagina</v>
      </c>
      <c r="H96" s="21" t="str">
        <v>label</v>
      </c>
      <c r="I96" s="21" t="str">
        <f t="shared" si="4"/>
        <v/>
      </c>
      <c r="J96" s="21" t="str" cm="1">
        <f t="array" ref="J96">IF(I96="","",IF(AND(I96="stages",J95=""),0,_xlfn.SWITCH(J95,0,1,1,2,2,3,3,4,4,5,5,6,6,7,7,8,8,9,9,10,10,11)))</f>
        <v/>
      </c>
      <c r="K96" s="21" t="str">
        <f t="shared" si="5"/>
        <v/>
      </c>
      <c r="L96" s="22" t="str">
        <f t="shared" si="6"/>
        <v>PigVagina.label</v>
      </c>
      <c r="M96" s="21" t="str" cm="1">
        <f t="array" ref="M96">_xlfn.IFS(IFERROR(FIND("Penis",G96),FALSE),"Penis",IFERROR(FIND("Vagina",G96),FALSE),"Vagina",IFERROR(FIND("Anus",G96),FALSE),"Anus",IFERROR(FIND("Breasts",G96),FALSE),"Breasts",IF(RIGHT(G96,1)="F",TRUE,FALSE),"Vagina")</f>
        <v>Vagina</v>
      </c>
      <c r="N96" s="22" t="str">
        <f>IF(J96="",D96,HLOOKUP(M96,Sheet1!$B$2:$E$13,J96+2,FALSE))</f>
        <v>pig vagina</v>
      </c>
      <c r="O96" s="22" t="str">
        <f>IF(J96="","",HLOOKUP(M96,Sheet1!$B$16:$E$27,J96+2,FALSE))</f>
        <v/>
      </c>
      <c r="P96" s="23" t="str">
        <f t="shared" si="7"/>
        <v>돼지 보지</v>
      </c>
    </row>
    <row r="97" spans="1:16" ht="18" thickTop="1" thickBot="1" x14ac:dyDescent="0.5">
      <c r="A97" t="s">
        <v>112</v>
      </c>
      <c r="B97" t="s">
        <v>19</v>
      </c>
      <c r="C97" t="s">
        <v>113</v>
      </c>
      <c r="D97" t="s">
        <v>114</v>
      </c>
      <c r="E97" s="4" t="s">
        <v>2458</v>
      </c>
      <c r="G97" s="20" t="str" cm="1">
        <f t="array" ref="G97:H97">IF(ISBLANK(A97),G96,IF(INDEX(_xlfn.TEXTSPLIT(INDEX(_xlfn.TEXTSPLIT(A97,"+"),1,2),"."),1,2)="stages",G96,_xlfn.TEXTSPLIT(INDEX(_xlfn.TEXTSPLIT(A97,"+"),1,2),".")))</f>
        <v>PigVagina</v>
      </c>
      <c r="H97" s="21" t="str">
        <v>labelNoun</v>
      </c>
      <c r="I97" s="21" t="str">
        <f t="shared" si="4"/>
        <v/>
      </c>
      <c r="J97" s="21" t="str" cm="1">
        <f t="array" ref="J97">IF(I97="","",IF(AND(I97="stages",J96=""),0,_xlfn.SWITCH(J96,0,1,1,2,2,3,3,4,4,5,5,6,6,7,7,8,8,9,9,10,10,11)))</f>
        <v/>
      </c>
      <c r="K97" s="21" t="str">
        <f t="shared" si="5"/>
        <v/>
      </c>
      <c r="L97" s="22" t="str">
        <f t="shared" si="6"/>
        <v>PigVagina.labelNoun</v>
      </c>
      <c r="M97" s="21" t="str" cm="1">
        <f t="array" ref="M97">_xlfn.IFS(IFERROR(FIND("Penis",G97),FALSE),"Penis",IFERROR(FIND("Vagina",G97),FALSE),"Vagina",IFERROR(FIND("Anus",G97),FALSE),"Anus",IFERROR(FIND("Breasts",G97),FALSE),"Breasts",IF(RIGHT(G97,1)="F",TRUE,FALSE),"Vagina")</f>
        <v>Vagina</v>
      </c>
      <c r="N97" s="22" t="str">
        <f>IF(J97="",D97,HLOOKUP(M97,Sheet1!$B$2:$E$13,J97+2,FALSE))</f>
        <v>a pig vagina</v>
      </c>
      <c r="O97" s="22" t="str">
        <f>IF(J97="","",HLOOKUP(M97,Sheet1!$B$16:$E$27,J97+2,FALSE))</f>
        <v/>
      </c>
      <c r="P97" s="23" t="str">
        <f t="shared" si="7"/>
        <v/>
      </c>
    </row>
    <row r="98" spans="1:16" ht="17.5" thickTop="1" x14ac:dyDescent="0.45">
      <c r="A98" t="s">
        <v>115</v>
      </c>
      <c r="B98" t="s">
        <v>19</v>
      </c>
      <c r="C98" t="s">
        <v>116</v>
      </c>
      <c r="D98" t="s">
        <v>117</v>
      </c>
      <c r="E98" t="s">
        <v>2458</v>
      </c>
      <c r="G98" s="20" t="str" cm="1">
        <f t="array" ref="G98:H98">IF(ISBLANK(A98),G97,IF(INDEX(_xlfn.TEXTSPLIT(INDEX(_xlfn.TEXTSPLIT(A98,"+"),1,2),"."),1,2)="stages",G97,_xlfn.TEXTSPLIT(INDEX(_xlfn.TEXTSPLIT(A98,"+"),1,2),".")))</f>
        <v>PigVagina</v>
      </c>
      <c r="H98" s="21" t="str">
        <v>description</v>
      </c>
      <c r="I98" s="21" t="str">
        <f t="shared" si="4"/>
        <v/>
      </c>
      <c r="J98" s="21" t="str" cm="1">
        <f t="array" ref="J98">IF(I98="","",IF(AND(I98="stages",J97=""),0,_xlfn.SWITCH(J97,0,1,1,2,2,3,3,4,4,5,5,6,6,7,7,8,8,9,9,10,10,11)))</f>
        <v/>
      </c>
      <c r="K98" s="21" t="str">
        <f t="shared" si="5"/>
        <v/>
      </c>
      <c r="L98" s="22" t="str">
        <f t="shared" si="6"/>
        <v>PigVagina.description</v>
      </c>
      <c r="M98" s="21" t="str" cm="1">
        <f t="array" ref="M98">_xlfn.IFS(IFERROR(FIND("Penis",G98),FALSE),"Penis",IFERROR(FIND("Vagina",G98),FALSE),"Vagina",IFERROR(FIND("Anus",G98),FALSE),"Anus",IFERROR(FIND("Breasts",G98),FALSE),"Breasts",IF(RIGHT(G98,1)="F",TRUE,FALSE),"Vagina")</f>
        <v>Vagina</v>
      </c>
      <c r="N98" s="22" t="str">
        <f>IF(J98="",D98,HLOOKUP(M98,Sheet1!$B$2:$E$13,J98+2,FALSE))</f>
        <v>The foldy vagina of a female pig.</v>
      </c>
      <c r="O98" s="22" t="str">
        <f>IF(J98="","",HLOOKUP(M98,Sheet1!$B$16:$E$27,J98+2,FALSE))</f>
        <v/>
      </c>
      <c r="P98" s="23" t="str">
        <f t="shared" si="7"/>
        <v/>
      </c>
    </row>
    <row r="99" spans="1:16" x14ac:dyDescent="0.45">
      <c r="A99" s="40" t="s">
        <v>2550</v>
      </c>
      <c r="B99" s="40" t="s">
        <v>19</v>
      </c>
      <c r="C99" s="40" t="s">
        <v>2124</v>
      </c>
      <c r="D99" s="40" t="s">
        <v>1964</v>
      </c>
      <c r="E99" s="40" t="s">
        <v>2008</v>
      </c>
      <c r="G99" s="20" t="str" cm="1">
        <f t="array" ref="G99">IF(ISBLANK(A99),G98,IF(INDEX(_xlfn.TEXTSPLIT(INDEX(_xlfn.TEXTSPLIT(A99,"+"),1,2),"."),1,2)="stages",G98,_xlfn.TEXTSPLIT(INDEX(_xlfn.TEXTSPLIT(A99,"+"),1,2),".")))</f>
        <v>PigVagina</v>
      </c>
      <c r="H99" s="21"/>
      <c r="I99" s="21" t="str">
        <f t="shared" si="4"/>
        <v>stages</v>
      </c>
      <c r="J99" s="21" cm="1">
        <f t="array" ref="J99">IF(I99="","",IF(AND(I99="stages",J98=""),0,_xlfn.SWITCH(J98,0,1,1,2,2,3,3,4,4,5,5,6,6,7,7,8,8,9,9,10,10,11)))</f>
        <v>0</v>
      </c>
      <c r="K99" s="21" t="str">
        <f t="shared" si="5"/>
        <v>label</v>
      </c>
      <c r="L99" s="22" t="str">
        <f t="shared" si="6"/>
        <v>PigVagina.stages.0.label</v>
      </c>
      <c r="M99" s="21" t="str" cm="1">
        <f t="array" ref="M99">_xlfn.IFS(IFERROR(FIND("Penis",G99),FALSE),"Penis",IFERROR(FIND("Vagina",G99),FALSE),"Vagina",IFERROR(FIND("Anus",G99),FALSE),"Anus",IFERROR(FIND("Breasts",G99),FALSE),"Breasts",IF(RIGHT(G99,1)="F",TRUE,FALSE),"Vagina")</f>
        <v>Vagina</v>
      </c>
      <c r="N99" s="22" t="str">
        <f>IF(J99="",D99,HLOOKUP(M99,Sheet1!$B$2:$E$13,J99+2,FALSE))</f>
        <v>Micro</v>
      </c>
      <c r="O99" s="22" t="str">
        <f>IF(J99="","",HLOOKUP(M99,Sheet1!$B$16:$E$27,J99+2,FALSE))</f>
        <v>왜소한</v>
      </c>
      <c r="P99" s="23" t="str">
        <f t="shared" si="7"/>
        <v>왜소한</v>
      </c>
    </row>
    <row r="100" spans="1:16" x14ac:dyDescent="0.45">
      <c r="A100" s="40" t="s">
        <v>2551</v>
      </c>
      <c r="B100" s="40" t="s">
        <v>19</v>
      </c>
      <c r="C100" s="40" t="s">
        <v>2125</v>
      </c>
      <c r="D100" s="40" t="s">
        <v>1977</v>
      </c>
      <c r="E100" s="40" t="s">
        <v>2045</v>
      </c>
      <c r="G100" s="20" t="str" cm="1">
        <f t="array" ref="G100">IF(ISBLANK(A100),G99,IF(INDEX(_xlfn.TEXTSPLIT(INDEX(_xlfn.TEXTSPLIT(A100,"+"),1,2),"."),1,2)="stages",G99,_xlfn.TEXTSPLIT(INDEX(_xlfn.TEXTSPLIT(A100,"+"),1,2),".")))</f>
        <v>PigVagina</v>
      </c>
      <c r="H100" s="21"/>
      <c r="I100" s="21" t="str">
        <f t="shared" si="4"/>
        <v>stages</v>
      </c>
      <c r="J100" s="21" cm="1">
        <f t="array" ref="J100">IF(I100="","",IF(AND(I100="stages",J99=""),0,_xlfn.SWITCH(J99,0,1,1,2,2,3,3,4,4,5,5,6,6,7,7,8,8,9,9,10,10,11)))</f>
        <v>1</v>
      </c>
      <c r="K100" s="21" t="str">
        <f t="shared" si="5"/>
        <v>label</v>
      </c>
      <c r="L100" s="22" t="str">
        <f t="shared" si="6"/>
        <v>PigVagina.stages.1.label</v>
      </c>
      <c r="M100" s="21" t="str" cm="1">
        <f t="array" ref="M100">_xlfn.IFS(IFERROR(FIND("Penis",G100),FALSE),"Penis",IFERROR(FIND("Vagina",G100),FALSE),"Vagina",IFERROR(FIND("Anus",G100),FALSE),"Anus",IFERROR(FIND("Breasts",G100),FALSE),"Breasts",IF(RIGHT(G100,1)="F",TRUE,FALSE),"Vagina")</f>
        <v>Vagina</v>
      </c>
      <c r="N100" s="22" t="str">
        <f>IF(J100="",D100,HLOOKUP(M100,Sheet1!$B$2:$E$13,J100+2,FALSE))</f>
        <v>Tight</v>
      </c>
      <c r="O100" s="22" t="str">
        <f>IF(J100="","",HLOOKUP(M100,Sheet1!$B$16:$E$27,J100+2,FALSE))</f>
        <v>조이는</v>
      </c>
      <c r="P100" s="23" t="str">
        <f t="shared" si="7"/>
        <v>조이는</v>
      </c>
    </row>
    <row r="101" spans="1:16" x14ac:dyDescent="0.45">
      <c r="A101" s="40" t="s">
        <v>2552</v>
      </c>
      <c r="B101" s="40" t="s">
        <v>19</v>
      </c>
      <c r="C101" s="40" t="s">
        <v>2126</v>
      </c>
      <c r="D101" s="40" t="s">
        <v>1968</v>
      </c>
      <c r="E101" s="40" t="s">
        <v>2010</v>
      </c>
      <c r="G101" s="20" t="str" cm="1">
        <f t="array" ref="G101">IF(ISBLANK(A101),G100,IF(INDEX(_xlfn.TEXTSPLIT(INDEX(_xlfn.TEXTSPLIT(A101,"+"),1,2),"."),1,2)="stages",G100,_xlfn.TEXTSPLIT(INDEX(_xlfn.TEXTSPLIT(A101,"+"),1,2),".")))</f>
        <v>PigVagina</v>
      </c>
      <c r="H101" s="21"/>
      <c r="I101" s="21" t="str">
        <f t="shared" si="4"/>
        <v>stages</v>
      </c>
      <c r="J101" s="21" cm="1">
        <f t="array" ref="J101">IF(I101="","",IF(AND(I101="stages",J100=""),0,_xlfn.SWITCH(J100,0,1,1,2,2,3,3,4,4,5,5,6,6,7,7,8,8,9,9,10,10,11)))</f>
        <v>2</v>
      </c>
      <c r="K101" s="21" t="str">
        <f t="shared" si="5"/>
        <v>label</v>
      </c>
      <c r="L101" s="22" t="str">
        <f t="shared" si="6"/>
        <v>PigVagina.stages.2.label</v>
      </c>
      <c r="M101" s="21" t="str" cm="1">
        <f t="array" ref="M101">_xlfn.IFS(IFERROR(FIND("Penis",G101),FALSE),"Penis",IFERROR(FIND("Vagina",G101),FALSE),"Vagina",IFERROR(FIND("Anus",G101),FALSE),"Anus",IFERROR(FIND("Breasts",G101),FALSE),"Breasts",IF(RIGHT(G101,1)="F",TRUE,FALSE),"Vagina")</f>
        <v>Vagina</v>
      </c>
      <c r="N101" s="22" t="str">
        <f>IF(J101="",D101,HLOOKUP(M101,Sheet1!$B$2:$E$13,J101+2,FALSE))</f>
        <v>Average</v>
      </c>
      <c r="O101" s="22" t="str">
        <f>IF(J101="","",HLOOKUP(M101,Sheet1!$B$16:$E$27,J101+2,FALSE))</f>
        <v>평범한</v>
      </c>
      <c r="P101" s="23" t="str">
        <f t="shared" si="7"/>
        <v>평범한</v>
      </c>
    </row>
    <row r="102" spans="1:16" x14ac:dyDescent="0.45">
      <c r="A102" s="40" t="s">
        <v>2553</v>
      </c>
      <c r="B102" s="40" t="s">
        <v>19</v>
      </c>
      <c r="C102" s="40" t="s">
        <v>2127</v>
      </c>
      <c r="D102" s="40" t="s">
        <v>1979</v>
      </c>
      <c r="E102" s="40" t="s">
        <v>2047</v>
      </c>
      <c r="G102" s="20" t="str" cm="1">
        <f t="array" ref="G102">IF(ISBLANK(A102),G101,IF(INDEX(_xlfn.TEXTSPLIT(INDEX(_xlfn.TEXTSPLIT(A102,"+"),1,2),"."),1,2)="stages",G101,_xlfn.TEXTSPLIT(INDEX(_xlfn.TEXTSPLIT(A102,"+"),1,2),".")))</f>
        <v>PigVagina</v>
      </c>
      <c r="H102" s="21"/>
      <c r="I102" s="21" t="str">
        <f t="shared" si="4"/>
        <v>stages</v>
      </c>
      <c r="J102" s="21" cm="1">
        <f t="array" ref="J102">IF(I102="","",IF(AND(I102="stages",J101=""),0,_xlfn.SWITCH(J101,0,1,1,2,2,3,3,4,4,5,5,6,6,7,7,8,8,9,9,10,10,11)))</f>
        <v>3</v>
      </c>
      <c r="K102" s="21" t="str">
        <f t="shared" si="5"/>
        <v>label</v>
      </c>
      <c r="L102" s="22" t="str">
        <f t="shared" si="6"/>
        <v>PigVagina.stages.3.label</v>
      </c>
      <c r="M102" s="21" t="str" cm="1">
        <f t="array" ref="M102">_xlfn.IFS(IFERROR(FIND("Penis",G102),FALSE),"Penis",IFERROR(FIND("Vagina",G102),FALSE),"Vagina",IFERROR(FIND("Anus",G102),FALSE),"Anus",IFERROR(FIND("Breasts",G102),FALSE),"Breasts",IF(RIGHT(G102,1)="F",TRUE,FALSE),"Vagina")</f>
        <v>Vagina</v>
      </c>
      <c r="N102" s="22" t="str">
        <f>IF(J102="",D102,HLOOKUP(M102,Sheet1!$B$2:$E$13,J102+2,FALSE))</f>
        <v>Accommodating</v>
      </c>
      <c r="O102" s="22" t="str">
        <f>IF(J102="","",HLOOKUP(M102,Sheet1!$B$16:$E$27,J102+2,FALSE))</f>
        <v>느슨한</v>
      </c>
      <c r="P102" s="23" t="str">
        <f t="shared" si="7"/>
        <v>느슨한</v>
      </c>
    </row>
    <row r="103" spans="1:16" x14ac:dyDescent="0.45">
      <c r="A103" s="40" t="s">
        <v>2554</v>
      </c>
      <c r="B103" s="40" t="s">
        <v>19</v>
      </c>
      <c r="C103" s="40" t="s">
        <v>2128</v>
      </c>
      <c r="D103" s="40" t="s">
        <v>1981</v>
      </c>
      <c r="E103" s="40" t="s">
        <v>2049</v>
      </c>
      <c r="G103" s="20" t="str" cm="1">
        <f t="array" ref="G103">IF(ISBLANK(A103),G102,IF(INDEX(_xlfn.TEXTSPLIT(INDEX(_xlfn.TEXTSPLIT(A103,"+"),1,2),"."),1,2)="stages",G102,_xlfn.TEXTSPLIT(INDEX(_xlfn.TEXTSPLIT(A103,"+"),1,2),".")))</f>
        <v>PigVagina</v>
      </c>
      <c r="H103" s="21"/>
      <c r="I103" s="21" t="str">
        <f t="shared" si="4"/>
        <v>stages</v>
      </c>
      <c r="J103" s="21" cm="1">
        <f t="array" ref="J103">IF(I103="","",IF(AND(I103="stages",J102=""),0,_xlfn.SWITCH(J102,0,1,1,2,2,3,3,4,4,5,5,6,6,7,7,8,8,9,9,10,10,11)))</f>
        <v>4</v>
      </c>
      <c r="K103" s="21" t="str">
        <f t="shared" si="5"/>
        <v>label</v>
      </c>
      <c r="L103" s="22" t="str">
        <f t="shared" si="6"/>
        <v>PigVagina.stages.4.label</v>
      </c>
      <c r="M103" s="21" t="str" cm="1">
        <f t="array" ref="M103">_xlfn.IFS(IFERROR(FIND("Penis",G103),FALSE),"Penis",IFERROR(FIND("Vagina",G103),FALSE),"Vagina",IFERROR(FIND("Anus",G103),FALSE),"Anus",IFERROR(FIND("Breasts",G103),FALSE),"Breasts",IF(RIGHT(G103,1)="F",TRUE,FALSE),"Vagina")</f>
        <v>Vagina</v>
      </c>
      <c r="N103" s="22" t="str">
        <f>IF(J103="",D103,HLOOKUP(M103,Sheet1!$B$2:$E$13,J103+2,FALSE))</f>
        <v>Cavenous</v>
      </c>
      <c r="O103" s="22" t="str">
        <f>IF(J103="","",HLOOKUP(M103,Sheet1!$B$16:$E$27,J103+2,FALSE))</f>
        <v>동굴같은</v>
      </c>
      <c r="P103" s="23" t="str">
        <f t="shared" si="7"/>
        <v>동굴같은</v>
      </c>
    </row>
    <row r="104" spans="1:16" x14ac:dyDescent="0.45">
      <c r="A104" s="40" t="s">
        <v>2555</v>
      </c>
      <c r="B104" s="40" t="s">
        <v>19</v>
      </c>
      <c r="C104" s="40" t="s">
        <v>2129</v>
      </c>
      <c r="D104" s="40" t="s">
        <v>1983</v>
      </c>
      <c r="E104" s="40" t="s">
        <v>2051</v>
      </c>
      <c r="G104" s="20" t="str" cm="1">
        <f t="array" ref="G104">IF(ISBLANK(A104),G103,IF(INDEX(_xlfn.TEXTSPLIT(INDEX(_xlfn.TEXTSPLIT(A104,"+"),1,2),"."),1,2)="stages",G103,_xlfn.TEXTSPLIT(INDEX(_xlfn.TEXTSPLIT(A104,"+"),1,2),".")))</f>
        <v>PigVagina</v>
      </c>
      <c r="H104" s="21"/>
      <c r="I104" s="21" t="str">
        <f t="shared" si="4"/>
        <v>stages</v>
      </c>
      <c r="J104" s="21" cm="1">
        <f t="array" ref="J104">IF(I104="","",IF(AND(I104="stages",J103=""),0,_xlfn.SWITCH(J103,0,1,1,2,2,3,3,4,4,5,5,6,6,7,7,8,8,9,9,10,10,11)))</f>
        <v>5</v>
      </c>
      <c r="K104" s="21" t="str">
        <f t="shared" si="5"/>
        <v>label</v>
      </c>
      <c r="L104" s="22" t="str">
        <f t="shared" si="6"/>
        <v>PigVagina.stages.5.label</v>
      </c>
      <c r="M104" s="21" t="str" cm="1">
        <f t="array" ref="M104">_xlfn.IFS(IFERROR(FIND("Penis",G104),FALSE),"Penis",IFERROR(FIND("Vagina",G104),FALSE),"Vagina",IFERROR(FIND("Anus",G104),FALSE),"Anus",IFERROR(FIND("Breasts",G104),FALSE),"Breasts",IF(RIGHT(G104,1)="F",TRUE,FALSE),"Vagina")</f>
        <v>Vagina</v>
      </c>
      <c r="N104" s="22" t="str">
        <f>IF(J104="",D104,HLOOKUP(M104,Sheet1!$B$2:$E$13,J104+2,FALSE))</f>
        <v>Abyssal</v>
      </c>
      <c r="O104" s="22" t="str">
        <f>IF(J104="","",HLOOKUP(M104,Sheet1!$B$16:$E$27,J104+2,FALSE))</f>
        <v>심연같은</v>
      </c>
      <c r="P104" s="23" t="str">
        <f t="shared" si="7"/>
        <v>심연같은</v>
      </c>
    </row>
    <row r="105" spans="1:16" ht="17.5" thickBot="1" x14ac:dyDescent="0.5">
      <c r="A105" t="s">
        <v>118</v>
      </c>
      <c r="B105" t="s">
        <v>19</v>
      </c>
      <c r="C105" t="s">
        <v>119</v>
      </c>
      <c r="D105" t="s">
        <v>120</v>
      </c>
      <c r="E105" s="41" t="s">
        <v>2469</v>
      </c>
      <c r="G105" s="20" t="str" cm="1">
        <f t="array" ref="G105:H105">IF(ISBLANK(A105),G104,IF(INDEX(_xlfn.TEXTSPLIT(INDEX(_xlfn.TEXTSPLIT(A105,"+"),1,2),"."),1,2)="stages",G104,_xlfn.TEXTSPLIT(INDEX(_xlfn.TEXTSPLIT(A105,"+"),1,2),".")))</f>
        <v>MammalPenis</v>
      </c>
      <c r="H105" s="21" t="str">
        <v>label</v>
      </c>
      <c r="I105" s="21" t="str">
        <f t="shared" si="4"/>
        <v/>
      </c>
      <c r="J105" s="21" t="str" cm="1">
        <f t="array" ref="J105">IF(I105="","",IF(AND(I105="stages",J104=""),0,_xlfn.SWITCH(J104,0,1,1,2,2,3,3,4,4,5,5,6,6,7,7,8,8,9,9,10,10,11)))</f>
        <v/>
      </c>
      <c r="K105" s="21" t="str">
        <f t="shared" si="5"/>
        <v/>
      </c>
      <c r="L105" s="22" t="str">
        <f t="shared" si="6"/>
        <v>MammalPenis.label</v>
      </c>
      <c r="M105" s="21" t="str" cm="1">
        <f t="array" ref="M105">_xlfn.IFS(IFERROR(FIND("Penis",G105),FALSE),"Penis",IFERROR(FIND("Vagina",G105),FALSE),"Vagina",IFERROR(FIND("Anus",G105),FALSE),"Anus",IFERROR(FIND("Breasts",G105),FALSE),"Breasts",IF(RIGHT(G105,1)="F",TRUE,FALSE),"Vagina")</f>
        <v>Penis</v>
      </c>
      <c r="N105" s="22" t="str">
        <f>IF(J105="",D105,HLOOKUP(M105,Sheet1!$B$2:$E$13,J105+2,FALSE))</f>
        <v>mammal penis</v>
      </c>
      <c r="O105" s="22" t="str">
        <f>IF(J105="","",HLOOKUP(M105,Sheet1!$B$16:$E$27,J105+2,FALSE))</f>
        <v/>
      </c>
      <c r="P105" s="23" t="str">
        <f t="shared" si="7"/>
        <v>포유류 자지</v>
      </c>
    </row>
    <row r="106" spans="1:16" ht="18" thickTop="1" thickBot="1" x14ac:dyDescent="0.5">
      <c r="A106" t="s">
        <v>121</v>
      </c>
      <c r="B106" t="s">
        <v>19</v>
      </c>
      <c r="C106" t="s">
        <v>122</v>
      </c>
      <c r="D106" t="s">
        <v>123</v>
      </c>
      <c r="E106" s="4" t="s">
        <v>2458</v>
      </c>
      <c r="G106" s="20" t="str" cm="1">
        <f t="array" ref="G106:H106">IF(ISBLANK(A106),G105,IF(INDEX(_xlfn.TEXTSPLIT(INDEX(_xlfn.TEXTSPLIT(A106,"+"),1,2),"."),1,2)="stages",G105,_xlfn.TEXTSPLIT(INDEX(_xlfn.TEXTSPLIT(A106,"+"),1,2),".")))</f>
        <v>MammalPenis</v>
      </c>
      <c r="H106" s="21" t="str">
        <v>labelNoun</v>
      </c>
      <c r="I106" s="21" t="str">
        <f t="shared" si="4"/>
        <v/>
      </c>
      <c r="J106" s="21" t="str" cm="1">
        <f t="array" ref="J106">IF(I106="","",IF(AND(I106="stages",J105=""),0,_xlfn.SWITCH(J105,0,1,1,2,2,3,3,4,4,5,5,6,6,7,7,8,8,9,9,10,10,11)))</f>
        <v/>
      </c>
      <c r="K106" s="21" t="str">
        <f t="shared" si="5"/>
        <v/>
      </c>
      <c r="L106" s="22" t="str">
        <f t="shared" si="6"/>
        <v>MammalPenis.labelNoun</v>
      </c>
      <c r="M106" s="21" t="str" cm="1">
        <f t="array" ref="M106">_xlfn.IFS(IFERROR(FIND("Penis",G106),FALSE),"Penis",IFERROR(FIND("Vagina",G106),FALSE),"Vagina",IFERROR(FIND("Anus",G106),FALSE),"Anus",IFERROR(FIND("Breasts",G106),FALSE),"Breasts",IF(RIGHT(G106,1)="F",TRUE,FALSE),"Vagina")</f>
        <v>Penis</v>
      </c>
      <c r="N106" s="22" t="str">
        <f>IF(J106="",D106,HLOOKUP(M106,Sheet1!$B$2:$E$13,J106+2,FALSE))</f>
        <v>a mammalian penis</v>
      </c>
      <c r="O106" s="22" t="str">
        <f>IF(J106="","",HLOOKUP(M106,Sheet1!$B$16:$E$27,J106+2,FALSE))</f>
        <v/>
      </c>
      <c r="P106" s="23" t="str">
        <f t="shared" si="7"/>
        <v/>
      </c>
    </row>
    <row r="107" spans="1:16" ht="17.5" thickTop="1" x14ac:dyDescent="0.45">
      <c r="A107" t="s">
        <v>124</v>
      </c>
      <c r="B107" t="s">
        <v>19</v>
      </c>
      <c r="C107" t="s">
        <v>125</v>
      </c>
      <c r="D107" t="s">
        <v>126</v>
      </c>
      <c r="E107" t="s">
        <v>2458</v>
      </c>
      <c r="G107" s="20" t="str" cm="1">
        <f t="array" ref="G107:H107">IF(ISBLANK(A107),G106,IF(INDEX(_xlfn.TEXTSPLIT(INDEX(_xlfn.TEXTSPLIT(A107,"+"),1,2),"."),1,2)="stages",G106,_xlfn.TEXTSPLIT(INDEX(_xlfn.TEXTSPLIT(A107,"+"),1,2),".")))</f>
        <v>MammalPenis</v>
      </c>
      <c r="H107" s="21" t="str">
        <v>description</v>
      </c>
      <c r="I107" s="21" t="str">
        <f t="shared" si="4"/>
        <v/>
      </c>
      <c r="J107" s="21" t="str" cm="1">
        <f t="array" ref="J107">IF(I107="","",IF(AND(I107="stages",J106=""),0,_xlfn.SWITCH(J106,0,1,1,2,2,3,3,4,4,5,5,6,6,7,7,8,8,9,9,10,10,11)))</f>
        <v/>
      </c>
      <c r="K107" s="21" t="str">
        <f t="shared" si="5"/>
        <v/>
      </c>
      <c r="L107" s="22" t="str">
        <f t="shared" si="6"/>
        <v>MammalPenis.description</v>
      </c>
      <c r="M107" s="21" t="str" cm="1">
        <f t="array" ref="M107">_xlfn.IFS(IFERROR(FIND("Penis",G107),FALSE),"Penis",IFERROR(FIND("Vagina",G107),FALSE),"Vagina",IFERROR(FIND("Anus",G107),FALSE),"Anus",IFERROR(FIND("Breasts",G107),FALSE),"Breasts",IF(RIGHT(G107,1)="F",TRUE,FALSE),"Vagina")</f>
        <v>Penis</v>
      </c>
      <c r="N107" s="22" t="str">
        <f>IF(J107="",D107,HLOOKUP(M107,Sheet1!$B$2:$E$13,J107+2,FALSE))</f>
        <v>A generic mammalian animal's penis.</v>
      </c>
      <c r="O107" s="22" t="str">
        <f>IF(J107="","",HLOOKUP(M107,Sheet1!$B$16:$E$27,J107+2,FALSE))</f>
        <v/>
      </c>
      <c r="P107" s="23" t="str">
        <f t="shared" si="7"/>
        <v/>
      </c>
    </row>
    <row r="108" spans="1:16" x14ac:dyDescent="0.45">
      <c r="A108" s="40" t="s">
        <v>2556</v>
      </c>
      <c r="B108" s="40" t="s">
        <v>19</v>
      </c>
      <c r="C108" s="40" t="s">
        <v>2130</v>
      </c>
      <c r="D108" s="40" t="s">
        <v>1964</v>
      </c>
      <c r="E108" s="40" t="s">
        <v>2008</v>
      </c>
      <c r="G108" s="20" t="str" cm="1">
        <f t="array" ref="G108">IF(ISBLANK(A108),G107,IF(INDEX(_xlfn.TEXTSPLIT(INDEX(_xlfn.TEXTSPLIT(A108,"+"),1,2),"."),1,2)="stages",G107,_xlfn.TEXTSPLIT(INDEX(_xlfn.TEXTSPLIT(A108,"+"),1,2),".")))</f>
        <v>MammalPenis</v>
      </c>
      <c r="H108" s="21"/>
      <c r="I108" s="21" t="str">
        <f t="shared" si="4"/>
        <v>stages</v>
      </c>
      <c r="J108" s="21" cm="1">
        <f t="array" ref="J108">IF(I108="","",IF(AND(I108="stages",J107=""),0,_xlfn.SWITCH(J107,0,1,1,2,2,3,3,4,4,5,5,6,6,7,7,8,8,9,9,10,10,11)))</f>
        <v>0</v>
      </c>
      <c r="K108" s="21" t="str">
        <f t="shared" si="5"/>
        <v>label</v>
      </c>
      <c r="L108" s="22" t="str">
        <f t="shared" si="6"/>
        <v>MammalPenis.stages.0.label</v>
      </c>
      <c r="M108" s="21" t="str" cm="1">
        <f t="array" ref="M108">_xlfn.IFS(IFERROR(FIND("Penis",G108),FALSE),"Penis",IFERROR(FIND("Vagina",G108),FALSE),"Vagina",IFERROR(FIND("Anus",G108),FALSE),"Anus",IFERROR(FIND("Breasts",G108),FALSE),"Breasts",IF(RIGHT(G108,1)="F",TRUE,FALSE),"Vagina")</f>
        <v>Penis</v>
      </c>
      <c r="N108" s="22" t="str">
        <f>IF(J108="",D108,HLOOKUP(M108,Sheet1!$B$2:$E$13,J108+2,FALSE))</f>
        <v>Micro</v>
      </c>
      <c r="O108" s="22" t="str">
        <f>IF(J108="","",HLOOKUP(M108,Sheet1!$B$16:$E$27,J108+2,FALSE))</f>
        <v>왜소한</v>
      </c>
      <c r="P108" s="23" t="str">
        <f t="shared" si="7"/>
        <v>왜소한</v>
      </c>
    </row>
    <row r="109" spans="1:16" x14ac:dyDescent="0.45">
      <c r="A109" s="40" t="s">
        <v>2557</v>
      </c>
      <c r="B109" s="40" t="s">
        <v>19</v>
      </c>
      <c r="C109" s="40" t="s">
        <v>2131</v>
      </c>
      <c r="D109" s="40" t="s">
        <v>1966</v>
      </c>
      <c r="E109" s="40" t="s">
        <v>2009</v>
      </c>
      <c r="G109" s="20" t="str" cm="1">
        <f t="array" ref="G109">IF(ISBLANK(A109),G108,IF(INDEX(_xlfn.TEXTSPLIT(INDEX(_xlfn.TEXTSPLIT(A109,"+"),1,2),"."),1,2)="stages",G108,_xlfn.TEXTSPLIT(INDEX(_xlfn.TEXTSPLIT(A109,"+"),1,2),".")))</f>
        <v>MammalPenis</v>
      </c>
      <c r="H109" s="21"/>
      <c r="I109" s="21" t="str">
        <f t="shared" si="4"/>
        <v>stages</v>
      </c>
      <c r="J109" s="21" cm="1">
        <f t="array" ref="J109">IF(I109="","",IF(AND(I109="stages",J108=""),0,_xlfn.SWITCH(J108,0,1,1,2,2,3,3,4,4,5,5,6,6,7,7,8,8,9,9,10,10,11)))</f>
        <v>1</v>
      </c>
      <c r="K109" s="21" t="str">
        <f t="shared" si="5"/>
        <v>label</v>
      </c>
      <c r="L109" s="22" t="str">
        <f t="shared" si="6"/>
        <v>MammalPenis.stages.1.label</v>
      </c>
      <c r="M109" s="21" t="str" cm="1">
        <f t="array" ref="M109">_xlfn.IFS(IFERROR(FIND("Penis",G109),FALSE),"Penis",IFERROR(FIND("Vagina",G109),FALSE),"Vagina",IFERROR(FIND("Anus",G109),FALSE),"Anus",IFERROR(FIND("Breasts",G109),FALSE),"Breasts",IF(RIGHT(G109,1)="F",TRUE,FALSE),"Vagina")</f>
        <v>Penis</v>
      </c>
      <c r="N109" s="22" t="str">
        <f>IF(J109="",D109,HLOOKUP(M109,Sheet1!$B$2:$E$13,J109+2,FALSE))</f>
        <v>Small</v>
      </c>
      <c r="O109" s="22" t="str">
        <f>IF(J109="","",HLOOKUP(M109,Sheet1!$B$16:$E$27,J109+2,FALSE))</f>
        <v>작은</v>
      </c>
      <c r="P109" s="23" t="str">
        <f t="shared" si="7"/>
        <v>작은</v>
      </c>
    </row>
    <row r="110" spans="1:16" x14ac:dyDescent="0.45">
      <c r="A110" s="40" t="s">
        <v>2558</v>
      </c>
      <c r="B110" s="40" t="s">
        <v>19</v>
      </c>
      <c r="C110" s="40" t="s">
        <v>2132</v>
      </c>
      <c r="D110" s="40" t="s">
        <v>1968</v>
      </c>
      <c r="E110" s="40" t="s">
        <v>2010</v>
      </c>
      <c r="G110" s="20" t="str" cm="1">
        <f t="array" ref="G110">IF(ISBLANK(A110),G109,IF(INDEX(_xlfn.TEXTSPLIT(INDEX(_xlfn.TEXTSPLIT(A110,"+"),1,2),"."),1,2)="stages",G109,_xlfn.TEXTSPLIT(INDEX(_xlfn.TEXTSPLIT(A110,"+"),1,2),".")))</f>
        <v>MammalPenis</v>
      </c>
      <c r="H110" s="21"/>
      <c r="I110" s="21" t="str">
        <f t="shared" si="4"/>
        <v>stages</v>
      </c>
      <c r="J110" s="21" cm="1">
        <f t="array" ref="J110">IF(I110="","",IF(AND(I110="stages",J109=""),0,_xlfn.SWITCH(J109,0,1,1,2,2,3,3,4,4,5,5,6,6,7,7,8,8,9,9,10,10,11)))</f>
        <v>2</v>
      </c>
      <c r="K110" s="21" t="str">
        <f t="shared" si="5"/>
        <v>label</v>
      </c>
      <c r="L110" s="22" t="str">
        <f t="shared" si="6"/>
        <v>MammalPenis.stages.2.label</v>
      </c>
      <c r="M110" s="21" t="str" cm="1">
        <f t="array" ref="M110">_xlfn.IFS(IFERROR(FIND("Penis",G110),FALSE),"Penis",IFERROR(FIND("Vagina",G110),FALSE),"Vagina",IFERROR(FIND("Anus",G110),FALSE),"Anus",IFERROR(FIND("Breasts",G110),FALSE),"Breasts",IF(RIGHT(G110,1)="F",TRUE,FALSE),"Vagina")</f>
        <v>Penis</v>
      </c>
      <c r="N110" s="22" t="str">
        <f>IF(J110="",D110,HLOOKUP(M110,Sheet1!$B$2:$E$13,J110+2,FALSE))</f>
        <v>Average</v>
      </c>
      <c r="O110" s="22" t="str">
        <f>IF(J110="","",HLOOKUP(M110,Sheet1!$B$16:$E$27,J110+2,FALSE))</f>
        <v>평범한</v>
      </c>
      <c r="P110" s="23" t="str">
        <f t="shared" si="7"/>
        <v>평범한</v>
      </c>
    </row>
    <row r="111" spans="1:16" x14ac:dyDescent="0.45">
      <c r="A111" s="40" t="s">
        <v>2559</v>
      </c>
      <c r="B111" s="40" t="s">
        <v>19</v>
      </c>
      <c r="C111" s="40" t="s">
        <v>2133</v>
      </c>
      <c r="D111" s="40" t="s">
        <v>1970</v>
      </c>
      <c r="E111" s="40" t="s">
        <v>2011</v>
      </c>
      <c r="G111" s="20" t="str" cm="1">
        <f t="array" ref="G111">IF(ISBLANK(A111),G110,IF(INDEX(_xlfn.TEXTSPLIT(INDEX(_xlfn.TEXTSPLIT(A111,"+"),1,2),"."),1,2)="stages",G110,_xlfn.TEXTSPLIT(INDEX(_xlfn.TEXTSPLIT(A111,"+"),1,2),".")))</f>
        <v>MammalPenis</v>
      </c>
      <c r="H111" s="21"/>
      <c r="I111" s="21" t="str">
        <f t="shared" si="4"/>
        <v>stages</v>
      </c>
      <c r="J111" s="21" cm="1">
        <f t="array" ref="J111">IF(I111="","",IF(AND(I111="stages",J110=""),0,_xlfn.SWITCH(J110,0,1,1,2,2,3,3,4,4,5,5,6,6,7,7,8,8,9,9,10,10,11)))</f>
        <v>3</v>
      </c>
      <c r="K111" s="21" t="str">
        <f t="shared" si="5"/>
        <v>label</v>
      </c>
      <c r="L111" s="22" t="str">
        <f t="shared" si="6"/>
        <v>MammalPenis.stages.3.label</v>
      </c>
      <c r="M111" s="21" t="str" cm="1">
        <f t="array" ref="M111">_xlfn.IFS(IFERROR(FIND("Penis",G111),FALSE),"Penis",IFERROR(FIND("Vagina",G111),FALSE),"Vagina",IFERROR(FIND("Anus",G111),FALSE),"Anus",IFERROR(FIND("Breasts",G111),FALSE),"Breasts",IF(RIGHT(G111,1)="F",TRUE,FALSE),"Vagina")</f>
        <v>Penis</v>
      </c>
      <c r="N111" s="22" t="str">
        <f>IF(J111="",D111,HLOOKUP(M111,Sheet1!$B$2:$E$13,J111+2,FALSE))</f>
        <v>Large</v>
      </c>
      <c r="O111" s="22" t="str">
        <f>IF(J111="","",HLOOKUP(M111,Sheet1!$B$16:$E$27,J111+2,FALSE))</f>
        <v>큰</v>
      </c>
      <c r="P111" s="23" t="str">
        <f t="shared" si="7"/>
        <v>큰</v>
      </c>
    </row>
    <row r="112" spans="1:16" x14ac:dyDescent="0.45">
      <c r="A112" s="40" t="s">
        <v>2560</v>
      </c>
      <c r="B112" s="40" t="s">
        <v>19</v>
      </c>
      <c r="C112" s="40" t="s">
        <v>2134</v>
      </c>
      <c r="D112" s="40" t="s">
        <v>1972</v>
      </c>
      <c r="E112" s="40" t="s">
        <v>2012</v>
      </c>
      <c r="G112" s="20" t="str" cm="1">
        <f t="array" ref="G112">IF(ISBLANK(A112),G111,IF(INDEX(_xlfn.TEXTSPLIT(INDEX(_xlfn.TEXTSPLIT(A112,"+"),1,2),"."),1,2)="stages",G111,_xlfn.TEXTSPLIT(INDEX(_xlfn.TEXTSPLIT(A112,"+"),1,2),".")))</f>
        <v>MammalPenis</v>
      </c>
      <c r="H112" s="21"/>
      <c r="I112" s="21" t="str">
        <f t="shared" si="4"/>
        <v>stages</v>
      </c>
      <c r="J112" s="21" cm="1">
        <f t="array" ref="J112">IF(I112="","",IF(AND(I112="stages",J111=""),0,_xlfn.SWITCH(J111,0,1,1,2,2,3,3,4,4,5,5,6,6,7,7,8,8,9,9,10,10,11)))</f>
        <v>4</v>
      </c>
      <c r="K112" s="21" t="str">
        <f t="shared" si="5"/>
        <v>label</v>
      </c>
      <c r="L112" s="22" t="str">
        <f t="shared" si="6"/>
        <v>MammalPenis.stages.4.label</v>
      </c>
      <c r="M112" s="21" t="str" cm="1">
        <f t="array" ref="M112">_xlfn.IFS(IFERROR(FIND("Penis",G112),FALSE),"Penis",IFERROR(FIND("Vagina",G112),FALSE),"Vagina",IFERROR(FIND("Anus",G112),FALSE),"Anus",IFERROR(FIND("Breasts",G112),FALSE),"Breasts",IF(RIGHT(G112,1)="F",TRUE,FALSE),"Vagina")</f>
        <v>Penis</v>
      </c>
      <c r="N112" s="22" t="str">
        <f>IF(J112="",D112,HLOOKUP(M112,Sheet1!$B$2:$E$13,J112+2,FALSE))</f>
        <v>Huge</v>
      </c>
      <c r="O112" s="22" t="str">
        <f>IF(J112="","",HLOOKUP(M112,Sheet1!$B$16:$E$27,J112+2,FALSE))</f>
        <v>대물</v>
      </c>
      <c r="P112" s="23" t="str">
        <f t="shared" si="7"/>
        <v>대물</v>
      </c>
    </row>
    <row r="113" spans="1:16" x14ac:dyDescent="0.45">
      <c r="A113" s="40" t="s">
        <v>2561</v>
      </c>
      <c r="B113" s="40" t="s">
        <v>19</v>
      </c>
      <c r="C113" s="40" t="s">
        <v>2135</v>
      </c>
      <c r="D113" s="40" t="s">
        <v>1974</v>
      </c>
      <c r="E113" s="40" t="s">
        <v>2013</v>
      </c>
      <c r="G113" s="20" t="str" cm="1">
        <f t="array" ref="G113">IF(ISBLANK(A113),G112,IF(INDEX(_xlfn.TEXTSPLIT(INDEX(_xlfn.TEXTSPLIT(A113,"+"),1,2),"."),1,2)="stages",G112,_xlfn.TEXTSPLIT(INDEX(_xlfn.TEXTSPLIT(A113,"+"),1,2),".")))</f>
        <v>MammalPenis</v>
      </c>
      <c r="H113" s="21"/>
      <c r="I113" s="21" t="str">
        <f t="shared" si="4"/>
        <v>stages</v>
      </c>
      <c r="J113" s="21" cm="1">
        <f t="array" ref="J113">IF(I113="","",IF(AND(I113="stages",J112=""),0,_xlfn.SWITCH(J112,0,1,1,2,2,3,3,4,4,5,5,6,6,7,7,8,8,9,9,10,10,11)))</f>
        <v>5</v>
      </c>
      <c r="K113" s="21" t="str">
        <f t="shared" si="5"/>
        <v>label</v>
      </c>
      <c r="L113" s="22" t="str">
        <f t="shared" si="6"/>
        <v>MammalPenis.stages.5.label</v>
      </c>
      <c r="M113" s="21" t="str" cm="1">
        <f t="array" ref="M113">_xlfn.IFS(IFERROR(FIND("Penis",G113),FALSE),"Penis",IFERROR(FIND("Vagina",G113),FALSE),"Vagina",IFERROR(FIND("Anus",G113),FALSE),"Anus",IFERROR(FIND("Breasts",G113),FALSE),"Breasts",IF(RIGHT(G113,1)="F",TRUE,FALSE),"Vagina")</f>
        <v>Penis</v>
      </c>
      <c r="N113" s="22" t="str">
        <f>IF(J113="",D113,HLOOKUP(M113,Sheet1!$B$2:$E$13,J113+2,FALSE))</f>
        <v>Towering</v>
      </c>
      <c r="O113" s="22" t="str">
        <f>IF(J113="","",HLOOKUP(M113,Sheet1!$B$16:$E$27,J113+2,FALSE))</f>
        <v>초대물</v>
      </c>
      <c r="P113" s="23" t="str">
        <f t="shared" si="7"/>
        <v>초대물</v>
      </c>
    </row>
    <row r="114" spans="1:16" ht="17.5" thickBot="1" x14ac:dyDescent="0.5">
      <c r="A114" t="s">
        <v>127</v>
      </c>
      <c r="B114" t="s">
        <v>19</v>
      </c>
      <c r="C114" t="s">
        <v>128</v>
      </c>
      <c r="D114" t="s">
        <v>129</v>
      </c>
      <c r="E114" s="41" t="s">
        <v>2470</v>
      </c>
      <c r="G114" s="20" t="str" cm="1">
        <f t="array" ref="G114:H114">IF(ISBLANK(A114),G113,IF(INDEX(_xlfn.TEXTSPLIT(INDEX(_xlfn.TEXTSPLIT(A114,"+"),1,2),"."),1,2)="stages",G113,_xlfn.TEXTSPLIT(INDEX(_xlfn.TEXTSPLIT(A114,"+"),1,2),".")))</f>
        <v>MammalVagina</v>
      </c>
      <c r="H114" s="21" t="str">
        <v>label</v>
      </c>
      <c r="I114" s="21" t="str">
        <f t="shared" si="4"/>
        <v/>
      </c>
      <c r="J114" s="21" t="str" cm="1">
        <f t="array" ref="J114">IF(I114="","",IF(AND(I114="stages",J113=""),0,_xlfn.SWITCH(J113,0,1,1,2,2,3,3,4,4,5,5,6,6,7,7,8,8,9,9,10,10,11)))</f>
        <v/>
      </c>
      <c r="K114" s="21" t="str">
        <f t="shared" si="5"/>
        <v/>
      </c>
      <c r="L114" s="22" t="str">
        <f t="shared" si="6"/>
        <v>MammalVagina.label</v>
      </c>
      <c r="M114" s="21" t="str" cm="1">
        <f t="array" ref="M114">_xlfn.IFS(IFERROR(FIND("Penis",G114),FALSE),"Penis",IFERROR(FIND("Vagina",G114),FALSE),"Vagina",IFERROR(FIND("Anus",G114),FALSE),"Anus",IFERROR(FIND("Breasts",G114),FALSE),"Breasts",IF(RIGHT(G114,1)="F",TRUE,FALSE),"Vagina")</f>
        <v>Vagina</v>
      </c>
      <c r="N114" s="22" t="str">
        <f>IF(J114="",D114,HLOOKUP(M114,Sheet1!$B$2:$E$13,J114+2,FALSE))</f>
        <v>mammal vagina</v>
      </c>
      <c r="O114" s="22" t="str">
        <f>IF(J114="","",HLOOKUP(M114,Sheet1!$B$16:$E$27,J114+2,FALSE))</f>
        <v/>
      </c>
      <c r="P114" s="23" t="str">
        <f t="shared" si="7"/>
        <v>포유류 보지</v>
      </c>
    </row>
    <row r="115" spans="1:16" ht="18" thickTop="1" thickBot="1" x14ac:dyDescent="0.5">
      <c r="A115" t="s">
        <v>130</v>
      </c>
      <c r="B115" t="s">
        <v>19</v>
      </c>
      <c r="C115" t="s">
        <v>131</v>
      </c>
      <c r="D115" t="s">
        <v>132</v>
      </c>
      <c r="E115" s="4" t="s">
        <v>2458</v>
      </c>
      <c r="G115" s="20" t="str" cm="1">
        <f t="array" ref="G115:H115">IF(ISBLANK(A115),G114,IF(INDEX(_xlfn.TEXTSPLIT(INDEX(_xlfn.TEXTSPLIT(A115,"+"),1,2),"."),1,2)="stages",G114,_xlfn.TEXTSPLIT(INDEX(_xlfn.TEXTSPLIT(A115,"+"),1,2),".")))</f>
        <v>MammalVagina</v>
      </c>
      <c r="H115" s="21" t="str">
        <v>labelNoun</v>
      </c>
      <c r="I115" s="21" t="str">
        <f t="shared" si="4"/>
        <v/>
      </c>
      <c r="J115" s="21" t="str" cm="1">
        <f t="array" ref="J115">IF(I115="","",IF(AND(I115="stages",J114=""),0,_xlfn.SWITCH(J114,0,1,1,2,2,3,3,4,4,5,5,6,6,7,7,8,8,9,9,10,10,11)))</f>
        <v/>
      </c>
      <c r="K115" s="21" t="str">
        <f t="shared" si="5"/>
        <v/>
      </c>
      <c r="L115" s="22" t="str">
        <f t="shared" si="6"/>
        <v>MammalVagina.labelNoun</v>
      </c>
      <c r="M115" s="21" t="str" cm="1">
        <f t="array" ref="M115">_xlfn.IFS(IFERROR(FIND("Penis",G115),FALSE),"Penis",IFERROR(FIND("Vagina",G115),FALSE),"Vagina",IFERROR(FIND("Anus",G115),FALSE),"Anus",IFERROR(FIND("Breasts",G115),FALSE),"Breasts",IF(RIGHT(G115,1)="F",TRUE,FALSE),"Vagina")</f>
        <v>Vagina</v>
      </c>
      <c r="N115" s="22" t="str">
        <f>IF(J115="",D115,HLOOKUP(M115,Sheet1!$B$2:$E$13,J115+2,FALSE))</f>
        <v>a mammalian vagina</v>
      </c>
      <c r="O115" s="22" t="str">
        <f>IF(J115="","",HLOOKUP(M115,Sheet1!$B$16:$E$27,J115+2,FALSE))</f>
        <v/>
      </c>
      <c r="P115" s="23" t="str">
        <f t="shared" si="7"/>
        <v/>
      </c>
    </row>
    <row r="116" spans="1:16" ht="17.5" thickTop="1" x14ac:dyDescent="0.45">
      <c r="A116" t="s">
        <v>133</v>
      </c>
      <c r="B116" t="s">
        <v>19</v>
      </c>
      <c r="C116" t="s">
        <v>134</v>
      </c>
      <c r="D116" t="s">
        <v>135</v>
      </c>
      <c r="E116" t="s">
        <v>2458</v>
      </c>
      <c r="G116" s="20" t="str" cm="1">
        <f t="array" ref="G116:H116">IF(ISBLANK(A116),G115,IF(INDEX(_xlfn.TEXTSPLIT(INDEX(_xlfn.TEXTSPLIT(A116,"+"),1,2),"."),1,2)="stages",G115,_xlfn.TEXTSPLIT(INDEX(_xlfn.TEXTSPLIT(A116,"+"),1,2),".")))</f>
        <v>MammalVagina</v>
      </c>
      <c r="H116" s="21" t="str">
        <v>description</v>
      </c>
      <c r="I116" s="21" t="str">
        <f t="shared" si="4"/>
        <v/>
      </c>
      <c r="J116" s="21" t="str" cm="1">
        <f t="array" ref="J116">IF(I116="","",IF(AND(I116="stages",J115=""),0,_xlfn.SWITCH(J115,0,1,1,2,2,3,3,4,4,5,5,6,6,7,7,8,8,9,9,10,10,11)))</f>
        <v/>
      </c>
      <c r="K116" s="21" t="str">
        <f t="shared" si="5"/>
        <v/>
      </c>
      <c r="L116" s="22" t="str">
        <f t="shared" si="6"/>
        <v>MammalVagina.description</v>
      </c>
      <c r="M116" s="21" t="str" cm="1">
        <f t="array" ref="M116">_xlfn.IFS(IFERROR(FIND("Penis",G116),FALSE),"Penis",IFERROR(FIND("Vagina",G116),FALSE),"Vagina",IFERROR(FIND("Anus",G116),FALSE),"Anus",IFERROR(FIND("Breasts",G116),FALSE),"Breasts",IF(RIGHT(G116,1)="F",TRUE,FALSE),"Vagina")</f>
        <v>Vagina</v>
      </c>
      <c r="N116" s="22" t="str">
        <f>IF(J116="",D116,HLOOKUP(M116,Sheet1!$B$2:$E$13,J116+2,FALSE))</f>
        <v>A generic vagina that probably belongs to some mammal.</v>
      </c>
      <c r="O116" s="22" t="str">
        <f>IF(J116="","",HLOOKUP(M116,Sheet1!$B$16:$E$27,J116+2,FALSE))</f>
        <v/>
      </c>
      <c r="P116" s="23" t="str">
        <f t="shared" si="7"/>
        <v/>
      </c>
    </row>
    <row r="117" spans="1:16" x14ac:dyDescent="0.45">
      <c r="A117" s="40" t="s">
        <v>2562</v>
      </c>
      <c r="B117" s="40" t="s">
        <v>19</v>
      </c>
      <c r="C117" s="40" t="s">
        <v>2136</v>
      </c>
      <c r="D117" s="40" t="s">
        <v>1964</v>
      </c>
      <c r="E117" s="40" t="s">
        <v>2008</v>
      </c>
      <c r="G117" s="20" t="str" cm="1">
        <f t="array" ref="G117">IF(ISBLANK(A117),G116,IF(INDEX(_xlfn.TEXTSPLIT(INDEX(_xlfn.TEXTSPLIT(A117,"+"),1,2),"."),1,2)="stages",G116,_xlfn.TEXTSPLIT(INDEX(_xlfn.TEXTSPLIT(A117,"+"),1,2),".")))</f>
        <v>MammalVagina</v>
      </c>
      <c r="H117" s="21"/>
      <c r="I117" s="21" t="str">
        <f t="shared" si="4"/>
        <v>stages</v>
      </c>
      <c r="J117" s="21" cm="1">
        <f t="array" ref="J117">IF(I117="","",IF(AND(I117="stages",J116=""),0,_xlfn.SWITCH(J116,0,1,1,2,2,3,3,4,4,5,5,6,6,7,7,8,8,9,9,10,10,11)))</f>
        <v>0</v>
      </c>
      <c r="K117" s="21" t="str">
        <f t="shared" si="5"/>
        <v>label</v>
      </c>
      <c r="L117" s="22" t="str">
        <f t="shared" si="6"/>
        <v>MammalVagina.stages.0.label</v>
      </c>
      <c r="M117" s="21" t="str" cm="1">
        <f t="array" ref="M117">_xlfn.IFS(IFERROR(FIND("Penis",G117),FALSE),"Penis",IFERROR(FIND("Vagina",G117),FALSE),"Vagina",IFERROR(FIND("Anus",G117),FALSE),"Anus",IFERROR(FIND("Breasts",G117),FALSE),"Breasts",IF(RIGHT(G117,1)="F",TRUE,FALSE),"Vagina")</f>
        <v>Vagina</v>
      </c>
      <c r="N117" s="22" t="str">
        <f>IF(J117="",D117,HLOOKUP(M117,Sheet1!$B$2:$E$13,J117+2,FALSE))</f>
        <v>Micro</v>
      </c>
      <c r="O117" s="22" t="str">
        <f>IF(J117="","",HLOOKUP(M117,Sheet1!$B$16:$E$27,J117+2,FALSE))</f>
        <v>왜소한</v>
      </c>
      <c r="P117" s="23" t="str">
        <f t="shared" si="7"/>
        <v>왜소한</v>
      </c>
    </row>
    <row r="118" spans="1:16" x14ac:dyDescent="0.45">
      <c r="A118" s="40" t="s">
        <v>2563</v>
      </c>
      <c r="B118" s="40" t="s">
        <v>19</v>
      </c>
      <c r="C118" s="40" t="s">
        <v>2137</v>
      </c>
      <c r="D118" s="40" t="s">
        <v>1977</v>
      </c>
      <c r="E118" s="40" t="s">
        <v>2045</v>
      </c>
      <c r="G118" s="20" t="str" cm="1">
        <f t="array" ref="G118">IF(ISBLANK(A118),G117,IF(INDEX(_xlfn.TEXTSPLIT(INDEX(_xlfn.TEXTSPLIT(A118,"+"),1,2),"."),1,2)="stages",G117,_xlfn.TEXTSPLIT(INDEX(_xlfn.TEXTSPLIT(A118,"+"),1,2),".")))</f>
        <v>MammalVagina</v>
      </c>
      <c r="H118" s="21"/>
      <c r="I118" s="21" t="str">
        <f t="shared" si="4"/>
        <v>stages</v>
      </c>
      <c r="J118" s="21" cm="1">
        <f t="array" ref="J118">IF(I118="","",IF(AND(I118="stages",J117=""),0,_xlfn.SWITCH(J117,0,1,1,2,2,3,3,4,4,5,5,6,6,7,7,8,8,9,9,10,10,11)))</f>
        <v>1</v>
      </c>
      <c r="K118" s="21" t="str">
        <f t="shared" si="5"/>
        <v>label</v>
      </c>
      <c r="L118" s="22" t="str">
        <f t="shared" si="6"/>
        <v>MammalVagina.stages.1.label</v>
      </c>
      <c r="M118" s="21" t="str" cm="1">
        <f t="array" ref="M118">_xlfn.IFS(IFERROR(FIND("Penis",G118),FALSE),"Penis",IFERROR(FIND("Vagina",G118),FALSE),"Vagina",IFERROR(FIND("Anus",G118),FALSE),"Anus",IFERROR(FIND("Breasts",G118),FALSE),"Breasts",IF(RIGHT(G118,1)="F",TRUE,FALSE),"Vagina")</f>
        <v>Vagina</v>
      </c>
      <c r="N118" s="22" t="str">
        <f>IF(J118="",D118,HLOOKUP(M118,Sheet1!$B$2:$E$13,J118+2,FALSE))</f>
        <v>Tight</v>
      </c>
      <c r="O118" s="22" t="str">
        <f>IF(J118="","",HLOOKUP(M118,Sheet1!$B$16:$E$27,J118+2,FALSE))</f>
        <v>조이는</v>
      </c>
      <c r="P118" s="23" t="str">
        <f t="shared" si="7"/>
        <v>조이는</v>
      </c>
    </row>
    <row r="119" spans="1:16" x14ac:dyDescent="0.45">
      <c r="A119" s="40" t="s">
        <v>2564</v>
      </c>
      <c r="B119" s="40" t="s">
        <v>19</v>
      </c>
      <c r="C119" s="40" t="s">
        <v>2138</v>
      </c>
      <c r="D119" s="40" t="s">
        <v>1968</v>
      </c>
      <c r="E119" s="40" t="s">
        <v>2010</v>
      </c>
      <c r="G119" s="20" t="str" cm="1">
        <f t="array" ref="G119">IF(ISBLANK(A119),G118,IF(INDEX(_xlfn.TEXTSPLIT(INDEX(_xlfn.TEXTSPLIT(A119,"+"),1,2),"."),1,2)="stages",G118,_xlfn.TEXTSPLIT(INDEX(_xlfn.TEXTSPLIT(A119,"+"),1,2),".")))</f>
        <v>MammalVagina</v>
      </c>
      <c r="H119" s="21"/>
      <c r="I119" s="21" t="str">
        <f t="shared" si="4"/>
        <v>stages</v>
      </c>
      <c r="J119" s="21" cm="1">
        <f t="array" ref="J119">IF(I119="","",IF(AND(I119="stages",J118=""),0,_xlfn.SWITCH(J118,0,1,1,2,2,3,3,4,4,5,5,6,6,7,7,8,8,9,9,10,10,11)))</f>
        <v>2</v>
      </c>
      <c r="K119" s="21" t="str">
        <f t="shared" si="5"/>
        <v>label</v>
      </c>
      <c r="L119" s="22" t="str">
        <f t="shared" si="6"/>
        <v>MammalVagina.stages.2.label</v>
      </c>
      <c r="M119" s="21" t="str" cm="1">
        <f t="array" ref="M119">_xlfn.IFS(IFERROR(FIND("Penis",G119),FALSE),"Penis",IFERROR(FIND("Vagina",G119),FALSE),"Vagina",IFERROR(FIND("Anus",G119),FALSE),"Anus",IFERROR(FIND("Breasts",G119),FALSE),"Breasts",IF(RIGHT(G119,1)="F",TRUE,FALSE),"Vagina")</f>
        <v>Vagina</v>
      </c>
      <c r="N119" s="22" t="str">
        <f>IF(J119="",D119,HLOOKUP(M119,Sheet1!$B$2:$E$13,J119+2,FALSE))</f>
        <v>Average</v>
      </c>
      <c r="O119" s="22" t="str">
        <f>IF(J119="","",HLOOKUP(M119,Sheet1!$B$16:$E$27,J119+2,FALSE))</f>
        <v>평범한</v>
      </c>
      <c r="P119" s="23" t="str">
        <f t="shared" si="7"/>
        <v>평범한</v>
      </c>
    </row>
    <row r="120" spans="1:16" x14ac:dyDescent="0.45">
      <c r="A120" s="40" t="s">
        <v>2565</v>
      </c>
      <c r="B120" s="40" t="s">
        <v>19</v>
      </c>
      <c r="C120" s="40" t="s">
        <v>2139</v>
      </c>
      <c r="D120" s="40" t="s">
        <v>1979</v>
      </c>
      <c r="E120" s="40" t="s">
        <v>2047</v>
      </c>
      <c r="G120" s="20" t="str" cm="1">
        <f t="array" ref="G120">IF(ISBLANK(A120),G119,IF(INDEX(_xlfn.TEXTSPLIT(INDEX(_xlfn.TEXTSPLIT(A120,"+"),1,2),"."),1,2)="stages",G119,_xlfn.TEXTSPLIT(INDEX(_xlfn.TEXTSPLIT(A120,"+"),1,2),".")))</f>
        <v>MammalVagina</v>
      </c>
      <c r="H120" s="21"/>
      <c r="I120" s="21" t="str">
        <f t="shared" si="4"/>
        <v>stages</v>
      </c>
      <c r="J120" s="21" cm="1">
        <f t="array" ref="J120">IF(I120="","",IF(AND(I120="stages",J119=""),0,_xlfn.SWITCH(J119,0,1,1,2,2,3,3,4,4,5,5,6,6,7,7,8,8,9,9,10,10,11)))</f>
        <v>3</v>
      </c>
      <c r="K120" s="21" t="str">
        <f t="shared" si="5"/>
        <v>label</v>
      </c>
      <c r="L120" s="22" t="str">
        <f t="shared" si="6"/>
        <v>MammalVagina.stages.3.label</v>
      </c>
      <c r="M120" s="21" t="str" cm="1">
        <f t="array" ref="M120">_xlfn.IFS(IFERROR(FIND("Penis",G120),FALSE),"Penis",IFERROR(FIND("Vagina",G120),FALSE),"Vagina",IFERROR(FIND("Anus",G120),FALSE),"Anus",IFERROR(FIND("Breasts",G120),FALSE),"Breasts",IF(RIGHT(G120,1)="F",TRUE,FALSE),"Vagina")</f>
        <v>Vagina</v>
      </c>
      <c r="N120" s="22" t="str">
        <f>IF(J120="",D120,HLOOKUP(M120,Sheet1!$B$2:$E$13,J120+2,FALSE))</f>
        <v>Accommodating</v>
      </c>
      <c r="O120" s="22" t="str">
        <f>IF(J120="","",HLOOKUP(M120,Sheet1!$B$16:$E$27,J120+2,FALSE))</f>
        <v>느슨한</v>
      </c>
      <c r="P120" s="23" t="str">
        <f t="shared" si="7"/>
        <v>느슨한</v>
      </c>
    </row>
    <row r="121" spans="1:16" x14ac:dyDescent="0.45">
      <c r="A121" s="40" t="s">
        <v>2566</v>
      </c>
      <c r="B121" s="40" t="s">
        <v>19</v>
      </c>
      <c r="C121" s="40" t="s">
        <v>2140</v>
      </c>
      <c r="D121" s="40" t="s">
        <v>1981</v>
      </c>
      <c r="E121" s="40" t="s">
        <v>2049</v>
      </c>
      <c r="G121" s="20" t="str" cm="1">
        <f t="array" ref="G121">IF(ISBLANK(A121),G120,IF(INDEX(_xlfn.TEXTSPLIT(INDEX(_xlfn.TEXTSPLIT(A121,"+"),1,2),"."),1,2)="stages",G120,_xlfn.TEXTSPLIT(INDEX(_xlfn.TEXTSPLIT(A121,"+"),1,2),".")))</f>
        <v>MammalVagina</v>
      </c>
      <c r="H121" s="21"/>
      <c r="I121" s="21" t="str">
        <f t="shared" si="4"/>
        <v>stages</v>
      </c>
      <c r="J121" s="21" cm="1">
        <f t="array" ref="J121">IF(I121="","",IF(AND(I121="stages",J120=""),0,_xlfn.SWITCH(J120,0,1,1,2,2,3,3,4,4,5,5,6,6,7,7,8,8,9,9,10,10,11)))</f>
        <v>4</v>
      </c>
      <c r="K121" s="21" t="str">
        <f t="shared" si="5"/>
        <v>label</v>
      </c>
      <c r="L121" s="22" t="str">
        <f t="shared" si="6"/>
        <v>MammalVagina.stages.4.label</v>
      </c>
      <c r="M121" s="21" t="str" cm="1">
        <f t="array" ref="M121">_xlfn.IFS(IFERROR(FIND("Penis",G121),FALSE),"Penis",IFERROR(FIND("Vagina",G121),FALSE),"Vagina",IFERROR(FIND("Anus",G121),FALSE),"Anus",IFERROR(FIND("Breasts",G121),FALSE),"Breasts",IF(RIGHT(G121,1)="F",TRUE,FALSE),"Vagina")</f>
        <v>Vagina</v>
      </c>
      <c r="N121" s="22" t="str">
        <f>IF(J121="",D121,HLOOKUP(M121,Sheet1!$B$2:$E$13,J121+2,FALSE))</f>
        <v>Cavenous</v>
      </c>
      <c r="O121" s="22" t="str">
        <f>IF(J121="","",HLOOKUP(M121,Sheet1!$B$16:$E$27,J121+2,FALSE))</f>
        <v>동굴같은</v>
      </c>
      <c r="P121" s="23" t="str">
        <f t="shared" si="7"/>
        <v>동굴같은</v>
      </c>
    </row>
    <row r="122" spans="1:16" x14ac:dyDescent="0.45">
      <c r="A122" s="40" t="s">
        <v>2567</v>
      </c>
      <c r="B122" s="40" t="s">
        <v>19</v>
      </c>
      <c r="C122" s="40" t="s">
        <v>2141</v>
      </c>
      <c r="D122" s="40" t="s">
        <v>1983</v>
      </c>
      <c r="E122" s="40" t="s">
        <v>2051</v>
      </c>
      <c r="G122" s="20" t="str" cm="1">
        <f t="array" ref="G122">IF(ISBLANK(A122),G121,IF(INDEX(_xlfn.TEXTSPLIT(INDEX(_xlfn.TEXTSPLIT(A122,"+"),1,2),"."),1,2)="stages",G121,_xlfn.TEXTSPLIT(INDEX(_xlfn.TEXTSPLIT(A122,"+"),1,2),".")))</f>
        <v>MammalVagina</v>
      </c>
      <c r="H122" s="21"/>
      <c r="I122" s="21" t="str">
        <f t="shared" si="4"/>
        <v>stages</v>
      </c>
      <c r="J122" s="21" cm="1">
        <f t="array" ref="J122">IF(I122="","",IF(AND(I122="stages",J121=""),0,_xlfn.SWITCH(J121,0,1,1,2,2,3,3,4,4,5,5,6,6,7,7,8,8,9,9,10,10,11)))</f>
        <v>5</v>
      </c>
      <c r="K122" s="21" t="str">
        <f t="shared" si="5"/>
        <v>label</v>
      </c>
      <c r="L122" s="22" t="str">
        <f t="shared" si="6"/>
        <v>MammalVagina.stages.5.label</v>
      </c>
      <c r="M122" s="21" t="str" cm="1">
        <f t="array" ref="M122">_xlfn.IFS(IFERROR(FIND("Penis",G122),FALSE),"Penis",IFERROR(FIND("Vagina",G122),FALSE),"Vagina",IFERROR(FIND("Anus",G122),FALSE),"Anus",IFERROR(FIND("Breasts",G122),FALSE),"Breasts",IF(RIGHT(G122,1)="F",TRUE,FALSE),"Vagina")</f>
        <v>Vagina</v>
      </c>
      <c r="N122" s="22" t="str">
        <f>IF(J122="",D122,HLOOKUP(M122,Sheet1!$B$2:$E$13,J122+2,FALSE))</f>
        <v>Abyssal</v>
      </c>
      <c r="O122" s="22" t="str">
        <f>IF(J122="","",HLOOKUP(M122,Sheet1!$B$16:$E$27,J122+2,FALSE))</f>
        <v>심연같은</v>
      </c>
      <c r="P122" s="23" t="str">
        <f t="shared" si="7"/>
        <v>심연같은</v>
      </c>
    </row>
    <row r="123" spans="1:16" ht="17.5" thickBot="1" x14ac:dyDescent="0.5">
      <c r="A123" t="s">
        <v>136</v>
      </c>
      <c r="B123" t="s">
        <v>19</v>
      </c>
      <c r="C123" t="s">
        <v>137</v>
      </c>
      <c r="D123" t="s">
        <v>138</v>
      </c>
      <c r="E123" s="41" t="s">
        <v>2471</v>
      </c>
      <c r="G123" s="20" t="str" cm="1">
        <f t="array" ref="G123:H123">IF(ISBLANK(A123),G122,IF(INDEX(_xlfn.TEXTSPLIT(INDEX(_xlfn.TEXTSPLIT(A123,"+"),1,2),"."),1,2)="stages",G122,_xlfn.TEXTSPLIT(INDEX(_xlfn.TEXTSPLIT(A123,"+"),1,2),".")))</f>
        <v>MammalAnus</v>
      </c>
      <c r="H123" s="21" t="str">
        <v>label</v>
      </c>
      <c r="I123" s="21" t="str">
        <f t="shared" si="4"/>
        <v/>
      </c>
      <c r="J123" s="21" t="str" cm="1">
        <f t="array" ref="J123">IF(I123="","",IF(AND(I123="stages",J122=""),0,_xlfn.SWITCH(J122,0,1,1,2,2,3,3,4,4,5,5,6,6,7,7,8,8,9,9,10,10,11)))</f>
        <v/>
      </c>
      <c r="K123" s="21" t="str">
        <f t="shared" si="5"/>
        <v/>
      </c>
      <c r="L123" s="22" t="str">
        <f t="shared" si="6"/>
        <v>MammalAnus.label</v>
      </c>
      <c r="M123" s="21" t="str" cm="1">
        <f t="array" ref="M123">_xlfn.IFS(IFERROR(FIND("Penis",G123),FALSE),"Penis",IFERROR(FIND("Vagina",G123),FALSE),"Vagina",IFERROR(FIND("Anus",G123),FALSE),"Anus",IFERROR(FIND("Breasts",G123),FALSE),"Breasts",IF(RIGHT(G123,1)="F",TRUE,FALSE),"Vagina")</f>
        <v>Anus</v>
      </c>
      <c r="N123" s="22" t="str">
        <f>IF(J123="",D123,HLOOKUP(M123,Sheet1!$B$2:$E$13,J123+2,FALSE))</f>
        <v>mammal anus</v>
      </c>
      <c r="O123" s="22" t="str">
        <f>IF(J123="","",HLOOKUP(M123,Sheet1!$B$16:$E$27,J123+2,FALSE))</f>
        <v/>
      </c>
      <c r="P123" s="23" t="str">
        <f t="shared" si="7"/>
        <v>포유류 항문</v>
      </c>
    </row>
    <row r="124" spans="1:16" ht="18" thickTop="1" thickBot="1" x14ac:dyDescent="0.5">
      <c r="A124" t="s">
        <v>139</v>
      </c>
      <c r="B124" t="s">
        <v>19</v>
      </c>
      <c r="C124" t="s">
        <v>140</v>
      </c>
      <c r="D124" t="s">
        <v>141</v>
      </c>
      <c r="E124" s="4" t="s">
        <v>2458</v>
      </c>
      <c r="G124" s="20" t="str" cm="1">
        <f t="array" ref="G124:H124">IF(ISBLANK(A124),G123,IF(INDEX(_xlfn.TEXTSPLIT(INDEX(_xlfn.TEXTSPLIT(A124,"+"),1,2),"."),1,2)="stages",G123,_xlfn.TEXTSPLIT(INDEX(_xlfn.TEXTSPLIT(A124,"+"),1,2),".")))</f>
        <v>MammalAnus</v>
      </c>
      <c r="H124" s="21" t="str">
        <v>labelNoun</v>
      </c>
      <c r="I124" s="21" t="str">
        <f t="shared" si="4"/>
        <v/>
      </c>
      <c r="J124" s="21" t="str" cm="1">
        <f t="array" ref="J124">IF(I124="","",IF(AND(I124="stages",J123=""),0,_xlfn.SWITCH(J123,0,1,1,2,2,3,3,4,4,5,5,6,6,7,7,8,8,9,9,10,10,11)))</f>
        <v/>
      </c>
      <c r="K124" s="21" t="str">
        <f t="shared" si="5"/>
        <v/>
      </c>
      <c r="L124" s="22" t="str">
        <f t="shared" si="6"/>
        <v>MammalAnus.labelNoun</v>
      </c>
      <c r="M124" s="21" t="str" cm="1">
        <f t="array" ref="M124">_xlfn.IFS(IFERROR(FIND("Penis",G124),FALSE),"Penis",IFERROR(FIND("Vagina",G124),FALSE),"Vagina",IFERROR(FIND("Anus",G124),FALSE),"Anus",IFERROR(FIND("Breasts",G124),FALSE),"Breasts",IF(RIGHT(G124,1)="F",TRUE,FALSE),"Vagina")</f>
        <v>Anus</v>
      </c>
      <c r="N124" s="22" t="str">
        <f>IF(J124="",D124,HLOOKUP(M124,Sheet1!$B$2:$E$13,J124+2,FALSE))</f>
        <v>a mammalian anus</v>
      </c>
      <c r="O124" s="22" t="str">
        <f>IF(J124="","",HLOOKUP(M124,Sheet1!$B$16:$E$27,J124+2,FALSE))</f>
        <v/>
      </c>
      <c r="P124" s="23" t="str">
        <f t="shared" si="7"/>
        <v/>
      </c>
    </row>
    <row r="125" spans="1:16" ht="17.5" thickTop="1" x14ac:dyDescent="0.45">
      <c r="A125" t="s">
        <v>142</v>
      </c>
      <c r="B125" t="s">
        <v>19</v>
      </c>
      <c r="C125" t="s">
        <v>143</v>
      </c>
      <c r="D125" t="s">
        <v>144</v>
      </c>
      <c r="E125" t="s">
        <v>2458</v>
      </c>
      <c r="G125" s="20" t="str" cm="1">
        <f t="array" ref="G125:H125">IF(ISBLANK(A125),G124,IF(INDEX(_xlfn.TEXTSPLIT(INDEX(_xlfn.TEXTSPLIT(A125,"+"),1,2),"."),1,2)="stages",G124,_xlfn.TEXTSPLIT(INDEX(_xlfn.TEXTSPLIT(A125,"+"),1,2),".")))</f>
        <v>MammalAnus</v>
      </c>
      <c r="H125" s="21" t="str">
        <v>description</v>
      </c>
      <c r="I125" s="21" t="str">
        <f t="shared" si="4"/>
        <v/>
      </c>
      <c r="J125" s="21" t="str" cm="1">
        <f t="array" ref="J125">IF(I125="","",IF(AND(I125="stages",J124=""),0,_xlfn.SWITCH(J124,0,1,1,2,2,3,3,4,4,5,5,6,6,7,7,8,8,9,9,10,10,11)))</f>
        <v/>
      </c>
      <c r="K125" s="21" t="str">
        <f t="shared" si="5"/>
        <v/>
      </c>
      <c r="L125" s="22" t="str">
        <f t="shared" si="6"/>
        <v>MammalAnus.description</v>
      </c>
      <c r="M125" s="21" t="str" cm="1">
        <f t="array" ref="M125">_xlfn.IFS(IFERROR(FIND("Penis",G125),FALSE),"Penis",IFERROR(FIND("Vagina",G125),FALSE),"Vagina",IFERROR(FIND("Anus",G125),FALSE),"Anus",IFERROR(FIND("Breasts",G125),FALSE),"Breasts",IF(RIGHT(G125,1)="F",TRUE,FALSE),"Vagina")</f>
        <v>Anus</v>
      </c>
      <c r="N125" s="22" t="str">
        <f>IF(J125="",D125,HLOOKUP(M125,Sheet1!$B$2:$E$13,J125+2,FALSE))</f>
        <v>A generic mammalian animal's anus.</v>
      </c>
      <c r="O125" s="22" t="str">
        <f>IF(J125="","",HLOOKUP(M125,Sheet1!$B$16:$E$27,J125+2,FALSE))</f>
        <v/>
      </c>
      <c r="P125" s="23" t="str">
        <f t="shared" si="7"/>
        <v/>
      </c>
    </row>
    <row r="126" spans="1:16" x14ac:dyDescent="0.45">
      <c r="A126" s="40" t="s">
        <v>2568</v>
      </c>
      <c r="B126" s="40" t="s">
        <v>19</v>
      </c>
      <c r="C126" s="40" t="s">
        <v>2142</v>
      </c>
      <c r="D126" s="40" t="s">
        <v>1964</v>
      </c>
      <c r="E126" s="40" t="s">
        <v>2008</v>
      </c>
      <c r="G126" s="20" t="str" cm="1">
        <f t="array" ref="G126">IF(ISBLANK(A126),G125,IF(INDEX(_xlfn.TEXTSPLIT(INDEX(_xlfn.TEXTSPLIT(A126,"+"),1,2),"."),1,2)="stages",G125,_xlfn.TEXTSPLIT(INDEX(_xlfn.TEXTSPLIT(A126,"+"),1,2),".")))</f>
        <v>MammalAnus</v>
      </c>
      <c r="H126" s="21"/>
      <c r="I126" s="21" t="str">
        <f t="shared" si="4"/>
        <v>stages</v>
      </c>
      <c r="J126" s="21" cm="1">
        <f t="array" ref="J126">IF(I126="","",IF(AND(I126="stages",J125=""),0,_xlfn.SWITCH(J125,0,1,1,2,2,3,3,4,4,5,5,6,6,7,7,8,8,9,9,10,10,11)))</f>
        <v>0</v>
      </c>
      <c r="K126" s="21" t="str">
        <f t="shared" si="5"/>
        <v>label</v>
      </c>
      <c r="L126" s="22" t="str">
        <f t="shared" si="6"/>
        <v>MammalAnus.stages.0.label</v>
      </c>
      <c r="M126" s="21" t="str" cm="1">
        <f t="array" ref="M126">_xlfn.IFS(IFERROR(FIND("Penis",G126),FALSE),"Penis",IFERROR(FIND("Vagina",G126),FALSE),"Vagina",IFERROR(FIND("Anus",G126),FALSE),"Anus",IFERROR(FIND("Breasts",G126),FALSE),"Breasts",IF(RIGHT(G126,1)="F",TRUE,FALSE),"Vagina")</f>
        <v>Anus</v>
      </c>
      <c r="N126" s="22" t="str">
        <f>IF(J126="",D126,HLOOKUP(M126,Sheet1!$B$2:$E$13,J126+2,FALSE))</f>
        <v>Micro</v>
      </c>
      <c r="O126" s="22" t="str">
        <f>IF(J126="","",HLOOKUP(M126,Sheet1!$B$16:$E$27,J126+2,FALSE))</f>
        <v>왜소한</v>
      </c>
      <c r="P126" s="23" t="str">
        <f t="shared" si="7"/>
        <v>왜소한</v>
      </c>
    </row>
    <row r="127" spans="1:16" x14ac:dyDescent="0.45">
      <c r="A127" s="40" t="s">
        <v>2569</v>
      </c>
      <c r="B127" s="40" t="s">
        <v>19</v>
      </c>
      <c r="C127" s="40" t="s">
        <v>2143</v>
      </c>
      <c r="D127" s="40" t="s">
        <v>1977</v>
      </c>
      <c r="E127" s="40" t="s">
        <v>2045</v>
      </c>
      <c r="G127" s="20" t="str" cm="1">
        <f t="array" ref="G127">IF(ISBLANK(A127),G126,IF(INDEX(_xlfn.TEXTSPLIT(INDEX(_xlfn.TEXTSPLIT(A127,"+"),1,2),"."),1,2)="stages",G126,_xlfn.TEXTSPLIT(INDEX(_xlfn.TEXTSPLIT(A127,"+"),1,2),".")))</f>
        <v>MammalAnus</v>
      </c>
      <c r="H127" s="21"/>
      <c r="I127" s="21" t="str">
        <f t="shared" si="4"/>
        <v>stages</v>
      </c>
      <c r="J127" s="21" cm="1">
        <f t="array" ref="J127">IF(I127="","",IF(AND(I127="stages",J126=""),0,_xlfn.SWITCH(J126,0,1,1,2,2,3,3,4,4,5,5,6,6,7,7,8,8,9,9,10,10,11)))</f>
        <v>1</v>
      </c>
      <c r="K127" s="21" t="str">
        <f t="shared" si="5"/>
        <v>label</v>
      </c>
      <c r="L127" s="22" t="str">
        <f t="shared" si="6"/>
        <v>MammalAnus.stages.1.label</v>
      </c>
      <c r="M127" s="21" t="str" cm="1">
        <f t="array" ref="M127">_xlfn.IFS(IFERROR(FIND("Penis",G127),FALSE),"Penis",IFERROR(FIND("Vagina",G127),FALSE),"Vagina",IFERROR(FIND("Anus",G127),FALSE),"Anus",IFERROR(FIND("Breasts",G127),FALSE),"Breasts",IF(RIGHT(G127,1)="F",TRUE,FALSE),"Vagina")</f>
        <v>Anus</v>
      </c>
      <c r="N127" s="22" t="str">
        <f>IF(J127="",D127,HLOOKUP(M127,Sheet1!$B$2:$E$13,J127+2,FALSE))</f>
        <v>Tight</v>
      </c>
      <c r="O127" s="22" t="str">
        <f>IF(J127="","",HLOOKUP(M127,Sheet1!$B$16:$E$27,J127+2,FALSE))</f>
        <v>조이는</v>
      </c>
      <c r="P127" s="23" t="str">
        <f t="shared" si="7"/>
        <v>조이는</v>
      </c>
    </row>
    <row r="128" spans="1:16" x14ac:dyDescent="0.45">
      <c r="A128" s="40" t="s">
        <v>2570</v>
      </c>
      <c r="B128" s="40" t="s">
        <v>19</v>
      </c>
      <c r="C128" s="40" t="s">
        <v>2144</v>
      </c>
      <c r="D128" s="40" t="s">
        <v>1968</v>
      </c>
      <c r="E128" s="40" t="s">
        <v>2010</v>
      </c>
      <c r="G128" s="20" t="str" cm="1">
        <f t="array" ref="G128">IF(ISBLANK(A128),G127,IF(INDEX(_xlfn.TEXTSPLIT(INDEX(_xlfn.TEXTSPLIT(A128,"+"),1,2),"."),1,2)="stages",G127,_xlfn.TEXTSPLIT(INDEX(_xlfn.TEXTSPLIT(A128,"+"),1,2),".")))</f>
        <v>MammalAnus</v>
      </c>
      <c r="H128" s="21"/>
      <c r="I128" s="21" t="str">
        <f t="shared" si="4"/>
        <v>stages</v>
      </c>
      <c r="J128" s="21" cm="1">
        <f t="array" ref="J128">IF(I128="","",IF(AND(I128="stages",J127=""),0,_xlfn.SWITCH(J127,0,1,1,2,2,3,3,4,4,5,5,6,6,7,7,8,8,9,9,10,10,11)))</f>
        <v>2</v>
      </c>
      <c r="K128" s="21" t="str">
        <f t="shared" si="5"/>
        <v>label</v>
      </c>
      <c r="L128" s="22" t="str">
        <f t="shared" si="6"/>
        <v>MammalAnus.stages.2.label</v>
      </c>
      <c r="M128" s="21" t="str" cm="1">
        <f t="array" ref="M128">_xlfn.IFS(IFERROR(FIND("Penis",G128),FALSE),"Penis",IFERROR(FIND("Vagina",G128),FALSE),"Vagina",IFERROR(FIND("Anus",G128),FALSE),"Anus",IFERROR(FIND("Breasts",G128),FALSE),"Breasts",IF(RIGHT(G128,1)="F",TRUE,FALSE),"Vagina")</f>
        <v>Anus</v>
      </c>
      <c r="N128" s="22" t="str">
        <f>IF(J128="",D128,HLOOKUP(M128,Sheet1!$B$2:$E$13,J128+2,FALSE))</f>
        <v>Average</v>
      </c>
      <c r="O128" s="22" t="str">
        <f>IF(J128="","",HLOOKUP(M128,Sheet1!$B$16:$E$27,J128+2,FALSE))</f>
        <v>평범한</v>
      </c>
      <c r="P128" s="23" t="str">
        <f t="shared" si="7"/>
        <v>평범한</v>
      </c>
    </row>
    <row r="129" spans="1:16" x14ac:dyDescent="0.45">
      <c r="A129" s="40" t="s">
        <v>2571</v>
      </c>
      <c r="B129" s="40" t="s">
        <v>19</v>
      </c>
      <c r="C129" s="40" t="s">
        <v>2145</v>
      </c>
      <c r="D129" s="40" t="s">
        <v>1979</v>
      </c>
      <c r="E129" s="40" t="s">
        <v>2047</v>
      </c>
      <c r="G129" s="20" t="str" cm="1">
        <f t="array" ref="G129">IF(ISBLANK(A129),G128,IF(INDEX(_xlfn.TEXTSPLIT(INDEX(_xlfn.TEXTSPLIT(A129,"+"),1,2),"."),1,2)="stages",G128,_xlfn.TEXTSPLIT(INDEX(_xlfn.TEXTSPLIT(A129,"+"),1,2),".")))</f>
        <v>MammalAnus</v>
      </c>
      <c r="H129" s="21"/>
      <c r="I129" s="21" t="str">
        <f t="shared" si="4"/>
        <v>stages</v>
      </c>
      <c r="J129" s="21" cm="1">
        <f t="array" ref="J129">IF(I129="","",IF(AND(I129="stages",J128=""),0,_xlfn.SWITCH(J128,0,1,1,2,2,3,3,4,4,5,5,6,6,7,7,8,8,9,9,10,10,11)))</f>
        <v>3</v>
      </c>
      <c r="K129" s="21" t="str">
        <f t="shared" si="5"/>
        <v>label</v>
      </c>
      <c r="L129" s="22" t="str">
        <f t="shared" si="6"/>
        <v>MammalAnus.stages.3.label</v>
      </c>
      <c r="M129" s="21" t="str" cm="1">
        <f t="array" ref="M129">_xlfn.IFS(IFERROR(FIND("Penis",G129),FALSE),"Penis",IFERROR(FIND("Vagina",G129),FALSE),"Vagina",IFERROR(FIND("Anus",G129),FALSE),"Anus",IFERROR(FIND("Breasts",G129),FALSE),"Breasts",IF(RIGHT(G129,1)="F",TRUE,FALSE),"Vagina")</f>
        <v>Anus</v>
      </c>
      <c r="N129" s="22" t="str">
        <f>IF(J129="",D129,HLOOKUP(M129,Sheet1!$B$2:$E$13,J129+2,FALSE))</f>
        <v>Accommodating</v>
      </c>
      <c r="O129" s="22" t="str">
        <f>IF(J129="","",HLOOKUP(M129,Sheet1!$B$16:$E$27,J129+2,FALSE))</f>
        <v>느슨한</v>
      </c>
      <c r="P129" s="23" t="str">
        <f t="shared" si="7"/>
        <v>느슨한</v>
      </c>
    </row>
    <row r="130" spans="1:16" x14ac:dyDescent="0.45">
      <c r="A130" s="40" t="s">
        <v>2572</v>
      </c>
      <c r="B130" s="40" t="s">
        <v>19</v>
      </c>
      <c r="C130" s="40" t="s">
        <v>2146</v>
      </c>
      <c r="D130" s="40" t="s">
        <v>1981</v>
      </c>
      <c r="E130" s="40" t="s">
        <v>2049</v>
      </c>
      <c r="G130" s="20" t="str" cm="1">
        <f t="array" ref="G130">IF(ISBLANK(A130),G129,IF(INDEX(_xlfn.TEXTSPLIT(INDEX(_xlfn.TEXTSPLIT(A130,"+"),1,2),"."),1,2)="stages",G129,_xlfn.TEXTSPLIT(INDEX(_xlfn.TEXTSPLIT(A130,"+"),1,2),".")))</f>
        <v>MammalAnus</v>
      </c>
      <c r="H130" s="21"/>
      <c r="I130" s="21" t="str">
        <f t="shared" si="4"/>
        <v>stages</v>
      </c>
      <c r="J130" s="21" cm="1">
        <f t="array" ref="J130">IF(I130="","",IF(AND(I130="stages",J129=""),0,_xlfn.SWITCH(J129,0,1,1,2,2,3,3,4,4,5,5,6,6,7,7,8,8,9,9,10,10,11)))</f>
        <v>4</v>
      </c>
      <c r="K130" s="21" t="str">
        <f t="shared" si="5"/>
        <v>label</v>
      </c>
      <c r="L130" s="22" t="str">
        <f t="shared" si="6"/>
        <v>MammalAnus.stages.4.label</v>
      </c>
      <c r="M130" s="21" t="str" cm="1">
        <f t="array" ref="M130">_xlfn.IFS(IFERROR(FIND("Penis",G130),FALSE),"Penis",IFERROR(FIND("Vagina",G130),FALSE),"Vagina",IFERROR(FIND("Anus",G130),FALSE),"Anus",IFERROR(FIND("Breasts",G130),FALSE),"Breasts",IF(RIGHT(G130,1)="F",TRUE,FALSE),"Vagina")</f>
        <v>Anus</v>
      </c>
      <c r="N130" s="22" t="str">
        <f>IF(J130="",D130,HLOOKUP(M130,Sheet1!$B$2:$E$13,J130+2,FALSE))</f>
        <v>Cavenous</v>
      </c>
      <c r="O130" s="22" t="str">
        <f>IF(J130="","",HLOOKUP(M130,Sheet1!$B$16:$E$27,J130+2,FALSE))</f>
        <v>동굴같은</v>
      </c>
      <c r="P130" s="23" t="str">
        <f t="shared" si="7"/>
        <v>동굴같은</v>
      </c>
    </row>
    <row r="131" spans="1:16" x14ac:dyDescent="0.45">
      <c r="A131" s="40" t="s">
        <v>2573</v>
      </c>
      <c r="B131" s="40" t="s">
        <v>19</v>
      </c>
      <c r="C131" s="40" t="s">
        <v>2147</v>
      </c>
      <c r="D131" s="40" t="s">
        <v>1983</v>
      </c>
      <c r="E131" s="40" t="s">
        <v>2051</v>
      </c>
      <c r="G131" s="20" t="str" cm="1">
        <f t="array" ref="G131">IF(ISBLANK(A131),G130,IF(INDEX(_xlfn.TEXTSPLIT(INDEX(_xlfn.TEXTSPLIT(A131,"+"),1,2),"."),1,2)="stages",G130,_xlfn.TEXTSPLIT(INDEX(_xlfn.TEXTSPLIT(A131,"+"),1,2),".")))</f>
        <v>MammalAnus</v>
      </c>
      <c r="H131" s="21"/>
      <c r="I131" s="21" t="str">
        <f t="shared" si="4"/>
        <v>stages</v>
      </c>
      <c r="J131" s="21" cm="1">
        <f t="array" ref="J131">IF(I131="","",IF(AND(I131="stages",J130=""),0,_xlfn.SWITCH(J130,0,1,1,2,2,3,3,4,4,5,5,6,6,7,7,8,8,9,9,10,10,11)))</f>
        <v>5</v>
      </c>
      <c r="K131" s="21" t="str">
        <f t="shared" si="5"/>
        <v>label</v>
      </c>
      <c r="L131" s="22" t="str">
        <f t="shared" si="6"/>
        <v>MammalAnus.stages.5.label</v>
      </c>
      <c r="M131" s="21" t="str" cm="1">
        <f t="array" ref="M131">_xlfn.IFS(IFERROR(FIND("Penis",G131),FALSE),"Penis",IFERROR(FIND("Vagina",G131),FALSE),"Vagina",IFERROR(FIND("Anus",G131),FALSE),"Anus",IFERROR(FIND("Breasts",G131),FALSE),"Breasts",IF(RIGHT(G131,1)="F",TRUE,FALSE),"Vagina")</f>
        <v>Anus</v>
      </c>
      <c r="N131" s="22" t="str">
        <f>IF(J131="",D131,HLOOKUP(M131,Sheet1!$B$2:$E$13,J131+2,FALSE))</f>
        <v>Abyssal</v>
      </c>
      <c r="O131" s="22" t="str">
        <f>IF(J131="","",HLOOKUP(M131,Sheet1!$B$16:$E$27,J131+2,FALSE))</f>
        <v>심연같은</v>
      </c>
      <c r="P131" s="23" t="str">
        <f t="shared" si="7"/>
        <v>심연같은</v>
      </c>
    </row>
    <row r="132" spans="1:16" ht="17.5" thickBot="1" x14ac:dyDescent="0.5">
      <c r="A132" t="s">
        <v>145</v>
      </c>
      <c r="B132" t="s">
        <v>19</v>
      </c>
      <c r="C132" t="s">
        <v>146</v>
      </c>
      <c r="D132" t="s">
        <v>147</v>
      </c>
      <c r="E132" s="41" t="s">
        <v>2472</v>
      </c>
      <c r="G132" s="20" t="str" cm="1">
        <f t="array" ref="G132:H132">IF(ISBLANK(A132),G131,IF(INDEX(_xlfn.TEXTSPLIT(INDEX(_xlfn.TEXTSPLIT(A132,"+"),1,2),"."),1,2)="stages",G131,_xlfn.TEXTSPLIT(INDEX(_xlfn.TEXTSPLIT(A132,"+"),1,2),".")))</f>
        <v>CervineAnus</v>
      </c>
      <c r="H132" s="21" t="str">
        <v>label</v>
      </c>
      <c r="I132" s="21" t="str">
        <f t="shared" si="4"/>
        <v/>
      </c>
      <c r="J132" s="21" t="str" cm="1">
        <f t="array" ref="J132">IF(I132="","",IF(AND(I132="stages",J131=""),0,_xlfn.SWITCH(J131,0,1,1,2,2,3,3,4,4,5,5,6,6,7,7,8,8,9,9,10,10,11)))</f>
        <v/>
      </c>
      <c r="K132" s="21" t="str">
        <f t="shared" si="5"/>
        <v/>
      </c>
      <c r="L132" s="22" t="str">
        <f t="shared" si="6"/>
        <v>CervineAnus.label</v>
      </c>
      <c r="M132" s="21" t="str" cm="1">
        <f t="array" ref="M132">_xlfn.IFS(IFERROR(FIND("Penis",G132),FALSE),"Penis",IFERROR(FIND("Vagina",G132),FALSE),"Vagina",IFERROR(FIND("Anus",G132),FALSE),"Anus",IFERROR(FIND("Breasts",G132),FALSE),"Breasts",IF(RIGHT(G132,1)="F",TRUE,FALSE),"Vagina")</f>
        <v>Anus</v>
      </c>
      <c r="N132" s="22" t="str">
        <f>IF(J132="",D132,HLOOKUP(M132,Sheet1!$B$2:$E$13,J132+2,FALSE))</f>
        <v>cervine anus</v>
      </c>
      <c r="O132" s="22" t="str">
        <f>IF(J132="","",HLOOKUP(M132,Sheet1!$B$16:$E$27,J132+2,FALSE))</f>
        <v/>
      </c>
      <c r="P132" s="23" t="str">
        <f t="shared" si="7"/>
        <v>사슴 항문</v>
      </c>
    </row>
    <row r="133" spans="1:16" ht="18" thickTop="1" thickBot="1" x14ac:dyDescent="0.5">
      <c r="A133" t="s">
        <v>148</v>
      </c>
      <c r="B133" t="s">
        <v>19</v>
      </c>
      <c r="C133" t="s">
        <v>149</v>
      </c>
      <c r="D133" t="s">
        <v>150</v>
      </c>
      <c r="E133" s="4" t="s">
        <v>2458</v>
      </c>
      <c r="G133" s="20" t="str" cm="1">
        <f t="array" ref="G133:H133">IF(ISBLANK(A133),G132,IF(INDEX(_xlfn.TEXTSPLIT(INDEX(_xlfn.TEXTSPLIT(A133,"+"),1,2),"."),1,2)="stages",G132,_xlfn.TEXTSPLIT(INDEX(_xlfn.TEXTSPLIT(A133,"+"),1,2),".")))</f>
        <v>CervineAnus</v>
      </c>
      <c r="H133" s="21" t="str">
        <v>labelNoun</v>
      </c>
      <c r="I133" s="21" t="str">
        <f t="shared" si="4"/>
        <v/>
      </c>
      <c r="J133" s="21" t="str" cm="1">
        <f t="array" ref="J133">IF(I133="","",IF(AND(I133="stages",J132=""),0,_xlfn.SWITCH(J132,0,1,1,2,2,3,3,4,4,5,5,6,6,7,7,8,8,9,9,10,10,11)))</f>
        <v/>
      </c>
      <c r="K133" s="21" t="str">
        <f t="shared" si="5"/>
        <v/>
      </c>
      <c r="L133" s="22" t="str">
        <f t="shared" si="6"/>
        <v>CervineAnus.labelNoun</v>
      </c>
      <c r="M133" s="21" t="str" cm="1">
        <f t="array" ref="M133">_xlfn.IFS(IFERROR(FIND("Penis",G133),FALSE),"Penis",IFERROR(FIND("Vagina",G133),FALSE),"Vagina",IFERROR(FIND("Anus",G133),FALSE),"Anus",IFERROR(FIND("Breasts",G133),FALSE),"Breasts",IF(RIGHT(G133,1)="F",TRUE,FALSE),"Vagina")</f>
        <v>Anus</v>
      </c>
      <c r="N133" s="22" t="str">
        <f>IF(J133="",D133,HLOOKUP(M133,Sheet1!$B$2:$E$13,J133+2,FALSE))</f>
        <v>a deer anus</v>
      </c>
      <c r="O133" s="22" t="str">
        <f>IF(J133="","",HLOOKUP(M133,Sheet1!$B$16:$E$27,J133+2,FALSE))</f>
        <v/>
      </c>
      <c r="P133" s="23" t="str">
        <f t="shared" si="7"/>
        <v/>
      </c>
    </row>
    <row r="134" spans="1:16" ht="17.5" thickTop="1" x14ac:dyDescent="0.45">
      <c r="A134" t="s">
        <v>151</v>
      </c>
      <c r="B134" t="s">
        <v>19</v>
      </c>
      <c r="C134" t="s">
        <v>152</v>
      </c>
      <c r="D134" t="s">
        <v>153</v>
      </c>
      <c r="E134" t="s">
        <v>2458</v>
      </c>
      <c r="G134" s="20" t="str" cm="1">
        <f t="array" ref="G134:H134">IF(ISBLANK(A134),G133,IF(INDEX(_xlfn.TEXTSPLIT(INDEX(_xlfn.TEXTSPLIT(A134,"+"),1,2),"."),1,2)="stages",G133,_xlfn.TEXTSPLIT(INDEX(_xlfn.TEXTSPLIT(A134,"+"),1,2),".")))</f>
        <v>CervineAnus</v>
      </c>
      <c r="H134" s="21" t="str">
        <v>description</v>
      </c>
      <c r="I134" s="21" t="str">
        <f t="shared" ref="I134:I197" si="8">IF(ISBLANK(H134),"stages","")</f>
        <v/>
      </c>
      <c r="J134" s="21" t="str" cm="1">
        <f t="array" ref="J134">IF(I134="","",IF(AND(I134="stages",J133=""),0,_xlfn.SWITCH(J133,0,1,1,2,2,3,3,4,4,5,5,6,6,7,7,8,8,9,9,10,10,11)))</f>
        <v/>
      </c>
      <c r="K134" s="21" t="str">
        <f t="shared" si="5"/>
        <v/>
      </c>
      <c r="L134" s="22" t="str">
        <f t="shared" si="6"/>
        <v>CervineAnus.description</v>
      </c>
      <c r="M134" s="21" t="str" cm="1">
        <f t="array" ref="M134">_xlfn.IFS(IFERROR(FIND("Penis",G134),FALSE),"Penis",IFERROR(FIND("Vagina",G134),FALSE),"Vagina",IFERROR(FIND("Anus",G134),FALSE),"Anus",IFERROR(FIND("Breasts",G134),FALSE),"Breasts",IF(RIGHT(G134,1)="F",TRUE,FALSE),"Vagina")</f>
        <v>Anus</v>
      </c>
      <c r="N134" s="22" t="str">
        <f>IF(J134="",D134,HLOOKUP(M134,Sheet1!$B$2:$E$13,J134+2,FALSE))</f>
        <v>A deer's anus.</v>
      </c>
      <c r="O134" s="22" t="str">
        <f>IF(J134="","",HLOOKUP(M134,Sheet1!$B$16:$E$27,J134+2,FALSE))</f>
        <v/>
      </c>
      <c r="P134" s="23" t="str">
        <f t="shared" si="7"/>
        <v/>
      </c>
    </row>
    <row r="135" spans="1:16" x14ac:dyDescent="0.45">
      <c r="A135" s="40" t="s">
        <v>2574</v>
      </c>
      <c r="B135" s="40" t="s">
        <v>19</v>
      </c>
      <c r="C135" s="40" t="s">
        <v>2148</v>
      </c>
      <c r="D135" s="40" t="s">
        <v>1964</v>
      </c>
      <c r="E135" s="40" t="s">
        <v>2008</v>
      </c>
      <c r="G135" s="20" t="str" cm="1">
        <f t="array" ref="G135">IF(ISBLANK(A135),G134,IF(INDEX(_xlfn.TEXTSPLIT(INDEX(_xlfn.TEXTSPLIT(A135,"+"),1,2),"."),1,2)="stages",G134,_xlfn.TEXTSPLIT(INDEX(_xlfn.TEXTSPLIT(A135,"+"),1,2),".")))</f>
        <v>CervineAnus</v>
      </c>
      <c r="H135" s="21"/>
      <c r="I135" s="21" t="str">
        <f t="shared" si="8"/>
        <v>stages</v>
      </c>
      <c r="J135" s="21" cm="1">
        <f t="array" ref="J135">IF(I135="","",IF(AND(I135="stages",J134=""),0,_xlfn.SWITCH(J134,0,1,1,2,2,3,3,4,4,5,5,6,6,7,7,8,8,9,9,10,10,11)))</f>
        <v>0</v>
      </c>
      <c r="K135" s="21" t="str">
        <f t="shared" ref="K135:K198" si="9">IF(ISNUMBER(J135),"label","")</f>
        <v>label</v>
      </c>
      <c r="L135" s="22" t="str">
        <f t="shared" ref="L135:L198" si="10">_xlfn.TEXTJOIN(".",TRUE,G135,H135,I135,J135,K135)</f>
        <v>CervineAnus.stages.0.label</v>
      </c>
      <c r="M135" s="21" t="str" cm="1">
        <f t="array" ref="M135">_xlfn.IFS(IFERROR(FIND("Penis",G135),FALSE),"Penis",IFERROR(FIND("Vagina",G135),FALSE),"Vagina",IFERROR(FIND("Anus",G135),FALSE),"Anus",IFERROR(FIND("Breasts",G135),FALSE),"Breasts",IF(RIGHT(G135,1)="F",TRUE,FALSE),"Vagina")</f>
        <v>Anus</v>
      </c>
      <c r="N135" s="22" t="str">
        <f>IF(J135="",D135,HLOOKUP(M135,Sheet1!$B$2:$E$13,J135+2,FALSE))</f>
        <v>Micro</v>
      </c>
      <c r="O135" s="22" t="str">
        <f>IF(J135="","",HLOOKUP(M135,Sheet1!$B$16:$E$27,J135+2,FALSE))</f>
        <v>왜소한</v>
      </c>
      <c r="P135" s="23" t="str">
        <f t="shared" ref="P135:P198" si="11">IF(E135="",O135,E135)</f>
        <v>왜소한</v>
      </c>
    </row>
    <row r="136" spans="1:16" x14ac:dyDescent="0.45">
      <c r="A136" s="40" t="s">
        <v>2575</v>
      </c>
      <c r="B136" s="40" t="s">
        <v>19</v>
      </c>
      <c r="C136" s="40" t="s">
        <v>2149</v>
      </c>
      <c r="D136" s="40" t="s">
        <v>1977</v>
      </c>
      <c r="E136" s="40" t="s">
        <v>2045</v>
      </c>
      <c r="G136" s="20" t="str" cm="1">
        <f t="array" ref="G136">IF(ISBLANK(A136),G135,IF(INDEX(_xlfn.TEXTSPLIT(INDEX(_xlfn.TEXTSPLIT(A136,"+"),1,2),"."),1,2)="stages",G135,_xlfn.TEXTSPLIT(INDEX(_xlfn.TEXTSPLIT(A136,"+"),1,2),".")))</f>
        <v>CervineAnus</v>
      </c>
      <c r="H136" s="21"/>
      <c r="I136" s="21" t="str">
        <f t="shared" si="8"/>
        <v>stages</v>
      </c>
      <c r="J136" s="21" cm="1">
        <f t="array" ref="J136">IF(I136="","",IF(AND(I136="stages",J135=""),0,_xlfn.SWITCH(J135,0,1,1,2,2,3,3,4,4,5,5,6,6,7,7,8,8,9,9,10,10,11)))</f>
        <v>1</v>
      </c>
      <c r="K136" s="21" t="str">
        <f t="shared" si="9"/>
        <v>label</v>
      </c>
      <c r="L136" s="22" t="str">
        <f t="shared" si="10"/>
        <v>CervineAnus.stages.1.label</v>
      </c>
      <c r="M136" s="21" t="str" cm="1">
        <f t="array" ref="M136">_xlfn.IFS(IFERROR(FIND("Penis",G136),FALSE),"Penis",IFERROR(FIND("Vagina",G136),FALSE),"Vagina",IFERROR(FIND("Anus",G136),FALSE),"Anus",IFERROR(FIND("Breasts",G136),FALSE),"Breasts",IF(RIGHT(G136,1)="F",TRUE,FALSE),"Vagina")</f>
        <v>Anus</v>
      </c>
      <c r="N136" s="22" t="str">
        <f>IF(J136="",D136,HLOOKUP(M136,Sheet1!$B$2:$E$13,J136+2,FALSE))</f>
        <v>Tight</v>
      </c>
      <c r="O136" s="22" t="str">
        <f>IF(J136="","",HLOOKUP(M136,Sheet1!$B$16:$E$27,J136+2,FALSE))</f>
        <v>조이는</v>
      </c>
      <c r="P136" s="23" t="str">
        <f t="shared" si="11"/>
        <v>조이는</v>
      </c>
    </row>
    <row r="137" spans="1:16" x14ac:dyDescent="0.45">
      <c r="A137" s="40" t="s">
        <v>2576</v>
      </c>
      <c r="B137" s="40" t="s">
        <v>19</v>
      </c>
      <c r="C137" s="40" t="s">
        <v>2150</v>
      </c>
      <c r="D137" s="40" t="s">
        <v>1968</v>
      </c>
      <c r="E137" s="40" t="s">
        <v>2010</v>
      </c>
      <c r="G137" s="20" t="str" cm="1">
        <f t="array" ref="G137">IF(ISBLANK(A137),G136,IF(INDEX(_xlfn.TEXTSPLIT(INDEX(_xlfn.TEXTSPLIT(A137,"+"),1,2),"."),1,2)="stages",G136,_xlfn.TEXTSPLIT(INDEX(_xlfn.TEXTSPLIT(A137,"+"),1,2),".")))</f>
        <v>CervineAnus</v>
      </c>
      <c r="H137" s="21"/>
      <c r="I137" s="21" t="str">
        <f t="shared" si="8"/>
        <v>stages</v>
      </c>
      <c r="J137" s="21" cm="1">
        <f t="array" ref="J137">IF(I137="","",IF(AND(I137="stages",J136=""),0,_xlfn.SWITCH(J136,0,1,1,2,2,3,3,4,4,5,5,6,6,7,7,8,8,9,9,10,10,11)))</f>
        <v>2</v>
      </c>
      <c r="K137" s="21" t="str">
        <f t="shared" si="9"/>
        <v>label</v>
      </c>
      <c r="L137" s="22" t="str">
        <f t="shared" si="10"/>
        <v>CervineAnus.stages.2.label</v>
      </c>
      <c r="M137" s="21" t="str" cm="1">
        <f t="array" ref="M137">_xlfn.IFS(IFERROR(FIND("Penis",G137),FALSE),"Penis",IFERROR(FIND("Vagina",G137),FALSE),"Vagina",IFERROR(FIND("Anus",G137),FALSE),"Anus",IFERROR(FIND("Breasts",G137),FALSE),"Breasts",IF(RIGHT(G137,1)="F",TRUE,FALSE),"Vagina")</f>
        <v>Anus</v>
      </c>
      <c r="N137" s="22" t="str">
        <f>IF(J137="",D137,HLOOKUP(M137,Sheet1!$B$2:$E$13,J137+2,FALSE))</f>
        <v>Average</v>
      </c>
      <c r="O137" s="22" t="str">
        <f>IF(J137="","",HLOOKUP(M137,Sheet1!$B$16:$E$27,J137+2,FALSE))</f>
        <v>평범한</v>
      </c>
      <c r="P137" s="23" t="str">
        <f t="shared" si="11"/>
        <v>평범한</v>
      </c>
    </row>
    <row r="138" spans="1:16" x14ac:dyDescent="0.45">
      <c r="A138" s="40" t="s">
        <v>2577</v>
      </c>
      <c r="B138" s="40" t="s">
        <v>19</v>
      </c>
      <c r="C138" s="40" t="s">
        <v>2151</v>
      </c>
      <c r="D138" s="40" t="s">
        <v>1979</v>
      </c>
      <c r="E138" s="40" t="s">
        <v>2047</v>
      </c>
      <c r="G138" s="20" t="str" cm="1">
        <f t="array" ref="G138">IF(ISBLANK(A138),G137,IF(INDEX(_xlfn.TEXTSPLIT(INDEX(_xlfn.TEXTSPLIT(A138,"+"),1,2),"."),1,2)="stages",G137,_xlfn.TEXTSPLIT(INDEX(_xlfn.TEXTSPLIT(A138,"+"),1,2),".")))</f>
        <v>CervineAnus</v>
      </c>
      <c r="H138" s="21"/>
      <c r="I138" s="21" t="str">
        <f t="shared" si="8"/>
        <v>stages</v>
      </c>
      <c r="J138" s="21" cm="1">
        <f t="array" ref="J138">IF(I138="","",IF(AND(I138="stages",J137=""),0,_xlfn.SWITCH(J137,0,1,1,2,2,3,3,4,4,5,5,6,6,7,7,8,8,9,9,10,10,11)))</f>
        <v>3</v>
      </c>
      <c r="K138" s="21" t="str">
        <f t="shared" si="9"/>
        <v>label</v>
      </c>
      <c r="L138" s="22" t="str">
        <f t="shared" si="10"/>
        <v>CervineAnus.stages.3.label</v>
      </c>
      <c r="M138" s="21" t="str" cm="1">
        <f t="array" ref="M138">_xlfn.IFS(IFERROR(FIND("Penis",G138),FALSE),"Penis",IFERROR(FIND("Vagina",G138),FALSE),"Vagina",IFERROR(FIND("Anus",G138),FALSE),"Anus",IFERROR(FIND("Breasts",G138),FALSE),"Breasts",IF(RIGHT(G138,1)="F",TRUE,FALSE),"Vagina")</f>
        <v>Anus</v>
      </c>
      <c r="N138" s="22" t="str">
        <f>IF(J138="",D138,HLOOKUP(M138,Sheet1!$B$2:$E$13,J138+2,FALSE))</f>
        <v>Accommodating</v>
      </c>
      <c r="O138" s="22" t="str">
        <f>IF(J138="","",HLOOKUP(M138,Sheet1!$B$16:$E$27,J138+2,FALSE))</f>
        <v>느슨한</v>
      </c>
      <c r="P138" s="23" t="str">
        <f t="shared" si="11"/>
        <v>느슨한</v>
      </c>
    </row>
    <row r="139" spans="1:16" x14ac:dyDescent="0.45">
      <c r="A139" s="40" t="s">
        <v>2578</v>
      </c>
      <c r="B139" s="40" t="s">
        <v>19</v>
      </c>
      <c r="C139" s="40" t="s">
        <v>2152</v>
      </c>
      <c r="D139" s="40" t="s">
        <v>1981</v>
      </c>
      <c r="E139" s="40" t="s">
        <v>2049</v>
      </c>
      <c r="G139" s="20" t="str" cm="1">
        <f t="array" ref="G139">IF(ISBLANK(A139),G138,IF(INDEX(_xlfn.TEXTSPLIT(INDEX(_xlfn.TEXTSPLIT(A139,"+"),1,2),"."),1,2)="stages",G138,_xlfn.TEXTSPLIT(INDEX(_xlfn.TEXTSPLIT(A139,"+"),1,2),".")))</f>
        <v>CervineAnus</v>
      </c>
      <c r="H139" s="21"/>
      <c r="I139" s="21" t="str">
        <f t="shared" si="8"/>
        <v>stages</v>
      </c>
      <c r="J139" s="21" cm="1">
        <f t="array" ref="J139">IF(I139="","",IF(AND(I139="stages",J138=""),0,_xlfn.SWITCH(J138,0,1,1,2,2,3,3,4,4,5,5,6,6,7,7,8,8,9,9,10,10,11)))</f>
        <v>4</v>
      </c>
      <c r="K139" s="21" t="str">
        <f t="shared" si="9"/>
        <v>label</v>
      </c>
      <c r="L139" s="22" t="str">
        <f t="shared" si="10"/>
        <v>CervineAnus.stages.4.label</v>
      </c>
      <c r="M139" s="21" t="str" cm="1">
        <f t="array" ref="M139">_xlfn.IFS(IFERROR(FIND("Penis",G139),FALSE),"Penis",IFERROR(FIND("Vagina",G139),FALSE),"Vagina",IFERROR(FIND("Anus",G139),FALSE),"Anus",IFERROR(FIND("Breasts",G139),FALSE),"Breasts",IF(RIGHT(G139,1)="F",TRUE,FALSE),"Vagina")</f>
        <v>Anus</v>
      </c>
      <c r="N139" s="22" t="str">
        <f>IF(J139="",D139,HLOOKUP(M139,Sheet1!$B$2:$E$13,J139+2,FALSE))</f>
        <v>Cavenous</v>
      </c>
      <c r="O139" s="22" t="str">
        <f>IF(J139="","",HLOOKUP(M139,Sheet1!$B$16:$E$27,J139+2,FALSE))</f>
        <v>동굴같은</v>
      </c>
      <c r="P139" s="23" t="str">
        <f t="shared" si="11"/>
        <v>동굴같은</v>
      </c>
    </row>
    <row r="140" spans="1:16" x14ac:dyDescent="0.45">
      <c r="A140" s="40" t="s">
        <v>2579</v>
      </c>
      <c r="B140" s="40" t="s">
        <v>19</v>
      </c>
      <c r="C140" s="40" t="s">
        <v>2153</v>
      </c>
      <c r="D140" s="40" t="s">
        <v>1983</v>
      </c>
      <c r="E140" s="40" t="s">
        <v>2051</v>
      </c>
      <c r="G140" s="20" t="str" cm="1">
        <f t="array" ref="G140">IF(ISBLANK(A140),G139,IF(INDEX(_xlfn.TEXTSPLIT(INDEX(_xlfn.TEXTSPLIT(A140,"+"),1,2),"."),1,2)="stages",G139,_xlfn.TEXTSPLIT(INDEX(_xlfn.TEXTSPLIT(A140,"+"),1,2),".")))</f>
        <v>CervineAnus</v>
      </c>
      <c r="H140" s="21"/>
      <c r="I140" s="21" t="str">
        <f t="shared" si="8"/>
        <v>stages</v>
      </c>
      <c r="J140" s="21" cm="1">
        <f t="array" ref="J140">IF(I140="","",IF(AND(I140="stages",J139=""),0,_xlfn.SWITCH(J139,0,1,1,2,2,3,3,4,4,5,5,6,6,7,7,8,8,9,9,10,10,11)))</f>
        <v>5</v>
      </c>
      <c r="K140" s="21" t="str">
        <f t="shared" si="9"/>
        <v>label</v>
      </c>
      <c r="L140" s="22" t="str">
        <f t="shared" si="10"/>
        <v>CervineAnus.stages.5.label</v>
      </c>
      <c r="M140" s="21" t="str" cm="1">
        <f t="array" ref="M140">_xlfn.IFS(IFERROR(FIND("Penis",G140),FALSE),"Penis",IFERROR(FIND("Vagina",G140),FALSE),"Vagina",IFERROR(FIND("Anus",G140),FALSE),"Anus",IFERROR(FIND("Breasts",G140),FALSE),"Breasts",IF(RIGHT(G140,1)="F",TRUE,FALSE),"Vagina")</f>
        <v>Anus</v>
      </c>
      <c r="N140" s="22" t="str">
        <f>IF(J140="",D140,HLOOKUP(M140,Sheet1!$B$2:$E$13,J140+2,FALSE))</f>
        <v>Abyssal</v>
      </c>
      <c r="O140" s="22" t="str">
        <f>IF(J140="","",HLOOKUP(M140,Sheet1!$B$16:$E$27,J140+2,FALSE))</f>
        <v>심연같은</v>
      </c>
      <c r="P140" s="23" t="str">
        <f t="shared" si="11"/>
        <v>심연같은</v>
      </c>
    </row>
    <row r="141" spans="1:16" ht="17.5" thickBot="1" x14ac:dyDescent="0.5">
      <c r="A141" t="s">
        <v>154</v>
      </c>
      <c r="B141" t="s">
        <v>19</v>
      </c>
      <c r="C141" t="s">
        <v>155</v>
      </c>
      <c r="D141" t="s">
        <v>156</v>
      </c>
      <c r="E141" s="41" t="s">
        <v>2473</v>
      </c>
      <c r="G141" s="20" t="str" cm="1">
        <f t="array" ref="G141:H141">IF(ISBLANK(A141),G140,IF(INDEX(_xlfn.TEXTSPLIT(INDEX(_xlfn.TEXTSPLIT(A141,"+"),1,2),"."),1,2)="stages",G140,_xlfn.TEXTSPLIT(INDEX(_xlfn.TEXTSPLIT(A141,"+"),1,2),".")))</f>
        <v>HorseAnus</v>
      </c>
      <c r="H141" s="21" t="str">
        <v>label</v>
      </c>
      <c r="I141" s="21" t="str">
        <f t="shared" si="8"/>
        <v/>
      </c>
      <c r="J141" s="21" t="str" cm="1">
        <f t="array" ref="J141">IF(I141="","",IF(AND(I141="stages",J140=""),0,_xlfn.SWITCH(J140,0,1,1,2,2,3,3,4,4,5,5,6,6,7,7,8,8,9,9,10,10,11)))</f>
        <v/>
      </c>
      <c r="K141" s="21" t="str">
        <f t="shared" si="9"/>
        <v/>
      </c>
      <c r="L141" s="22" t="str">
        <f t="shared" si="10"/>
        <v>HorseAnus.label</v>
      </c>
      <c r="M141" s="21" t="str" cm="1">
        <f t="array" ref="M141">_xlfn.IFS(IFERROR(FIND("Penis",G141),FALSE),"Penis",IFERROR(FIND("Vagina",G141),FALSE),"Vagina",IFERROR(FIND("Anus",G141),FALSE),"Anus",IFERROR(FIND("Breasts",G141),FALSE),"Breasts",IF(RIGHT(G141,1)="F",TRUE,FALSE),"Vagina")</f>
        <v>Anus</v>
      </c>
      <c r="N141" s="22" t="str">
        <f>IF(J141="",D141,HLOOKUP(M141,Sheet1!$B$2:$E$13,J141+2,FALSE))</f>
        <v>equine anus</v>
      </c>
      <c r="O141" s="22" t="str">
        <f>IF(J141="","",HLOOKUP(M141,Sheet1!$B$16:$E$27,J141+2,FALSE))</f>
        <v/>
      </c>
      <c r="P141" s="23" t="str">
        <f t="shared" si="11"/>
        <v>말 항문</v>
      </c>
    </row>
    <row r="142" spans="1:16" ht="18" thickTop="1" thickBot="1" x14ac:dyDescent="0.5">
      <c r="A142" t="s">
        <v>157</v>
      </c>
      <c r="B142" t="s">
        <v>19</v>
      </c>
      <c r="C142" t="s">
        <v>158</v>
      </c>
      <c r="D142" t="s">
        <v>159</v>
      </c>
      <c r="E142" s="4" t="s">
        <v>2458</v>
      </c>
      <c r="G142" s="20" t="str" cm="1">
        <f t="array" ref="G142:H142">IF(ISBLANK(A142),G141,IF(INDEX(_xlfn.TEXTSPLIT(INDEX(_xlfn.TEXTSPLIT(A142,"+"),1,2),"."),1,2)="stages",G141,_xlfn.TEXTSPLIT(INDEX(_xlfn.TEXTSPLIT(A142,"+"),1,2),".")))</f>
        <v>HorseAnus</v>
      </c>
      <c r="H142" s="21" t="str">
        <v>labelNoun</v>
      </c>
      <c r="I142" s="21" t="str">
        <f t="shared" si="8"/>
        <v/>
      </c>
      <c r="J142" s="21" t="str" cm="1">
        <f t="array" ref="J142">IF(I142="","",IF(AND(I142="stages",J141=""),0,_xlfn.SWITCH(J141,0,1,1,2,2,3,3,4,4,5,5,6,6,7,7,8,8,9,9,10,10,11)))</f>
        <v/>
      </c>
      <c r="K142" s="21" t="str">
        <f t="shared" si="9"/>
        <v/>
      </c>
      <c r="L142" s="22" t="str">
        <f t="shared" si="10"/>
        <v>HorseAnus.labelNoun</v>
      </c>
      <c r="M142" s="21" t="str" cm="1">
        <f t="array" ref="M142">_xlfn.IFS(IFERROR(FIND("Penis",G142),FALSE),"Penis",IFERROR(FIND("Vagina",G142),FALSE),"Vagina",IFERROR(FIND("Anus",G142),FALSE),"Anus",IFERROR(FIND("Breasts",G142),FALSE),"Breasts",IF(RIGHT(G142,1)="F",TRUE,FALSE),"Vagina")</f>
        <v>Anus</v>
      </c>
      <c r="N142" s="22" t="str">
        <f>IF(J142="",D142,HLOOKUP(M142,Sheet1!$B$2:$E$13,J142+2,FALSE))</f>
        <v>an quine anus</v>
      </c>
      <c r="O142" s="22" t="str">
        <f>IF(J142="","",HLOOKUP(M142,Sheet1!$B$16:$E$27,J142+2,FALSE))</f>
        <v/>
      </c>
      <c r="P142" s="23" t="str">
        <f t="shared" si="11"/>
        <v/>
      </c>
    </row>
    <row r="143" spans="1:16" ht="17.5" thickTop="1" x14ac:dyDescent="0.45">
      <c r="A143" t="s">
        <v>160</v>
      </c>
      <c r="B143" t="s">
        <v>19</v>
      </c>
      <c r="C143" t="s">
        <v>161</v>
      </c>
      <c r="D143" t="s">
        <v>162</v>
      </c>
      <c r="E143" t="s">
        <v>2458</v>
      </c>
      <c r="G143" s="20" t="str" cm="1">
        <f t="array" ref="G143:H143">IF(ISBLANK(A143),G142,IF(INDEX(_xlfn.TEXTSPLIT(INDEX(_xlfn.TEXTSPLIT(A143,"+"),1,2),"."),1,2)="stages",G142,_xlfn.TEXTSPLIT(INDEX(_xlfn.TEXTSPLIT(A143,"+"),1,2),".")))</f>
        <v>HorseAnus</v>
      </c>
      <c r="H143" s="21" t="str">
        <v>description</v>
      </c>
      <c r="I143" s="21" t="str">
        <f t="shared" si="8"/>
        <v/>
      </c>
      <c r="J143" s="21" t="str" cm="1">
        <f t="array" ref="J143">IF(I143="","",IF(AND(I143="stages",J142=""),0,_xlfn.SWITCH(J142,0,1,1,2,2,3,3,4,4,5,5,6,6,7,7,8,8,9,9,10,10,11)))</f>
        <v/>
      </c>
      <c r="K143" s="21" t="str">
        <f t="shared" si="9"/>
        <v/>
      </c>
      <c r="L143" s="22" t="str">
        <f t="shared" si="10"/>
        <v>HorseAnus.description</v>
      </c>
      <c r="M143" s="21" t="str" cm="1">
        <f t="array" ref="M143">_xlfn.IFS(IFERROR(FIND("Penis",G143),FALSE),"Penis",IFERROR(FIND("Vagina",G143),FALSE),"Vagina",IFERROR(FIND("Anus",G143),FALSE),"Anus",IFERROR(FIND("Breasts",G143),FALSE),"Breasts",IF(RIGHT(G143,1)="F",TRUE,FALSE),"Vagina")</f>
        <v>Anus</v>
      </c>
      <c r="N143" s="22" t="str">
        <f>IF(J143="",D143,HLOOKUP(M143,Sheet1!$B$2:$E$13,J143+2,FALSE))</f>
        <v>An anus shaped like a doughnut.</v>
      </c>
      <c r="O143" s="22" t="str">
        <f>IF(J143="","",HLOOKUP(M143,Sheet1!$B$16:$E$27,J143+2,FALSE))</f>
        <v/>
      </c>
      <c r="P143" s="23" t="str">
        <f t="shared" si="11"/>
        <v/>
      </c>
    </row>
    <row r="144" spans="1:16" x14ac:dyDescent="0.45">
      <c r="A144" s="40" t="s">
        <v>2580</v>
      </c>
      <c r="B144" s="40" t="s">
        <v>19</v>
      </c>
      <c r="C144" s="40" t="s">
        <v>2154</v>
      </c>
      <c r="D144" s="40" t="s">
        <v>1964</v>
      </c>
      <c r="E144" s="40" t="s">
        <v>2008</v>
      </c>
      <c r="G144" s="20" t="str" cm="1">
        <f t="array" ref="G144">IF(ISBLANK(A144),G143,IF(INDEX(_xlfn.TEXTSPLIT(INDEX(_xlfn.TEXTSPLIT(A144,"+"),1,2),"."),1,2)="stages",G143,_xlfn.TEXTSPLIT(INDEX(_xlfn.TEXTSPLIT(A144,"+"),1,2),".")))</f>
        <v>HorseAnus</v>
      </c>
      <c r="H144" s="21"/>
      <c r="I144" s="21" t="str">
        <f t="shared" si="8"/>
        <v>stages</v>
      </c>
      <c r="J144" s="21" cm="1">
        <f t="array" ref="J144">IF(I144="","",IF(AND(I144="stages",J143=""),0,_xlfn.SWITCH(J143,0,1,1,2,2,3,3,4,4,5,5,6,6,7,7,8,8,9,9,10,10,11)))</f>
        <v>0</v>
      </c>
      <c r="K144" s="21" t="str">
        <f t="shared" si="9"/>
        <v>label</v>
      </c>
      <c r="L144" s="22" t="str">
        <f t="shared" si="10"/>
        <v>HorseAnus.stages.0.label</v>
      </c>
      <c r="M144" s="21" t="str" cm="1">
        <f t="array" ref="M144">_xlfn.IFS(IFERROR(FIND("Penis",G144),FALSE),"Penis",IFERROR(FIND("Vagina",G144),FALSE),"Vagina",IFERROR(FIND("Anus",G144),FALSE),"Anus",IFERROR(FIND("Breasts",G144),FALSE),"Breasts",IF(RIGHT(G144,1)="F",TRUE,FALSE),"Vagina")</f>
        <v>Anus</v>
      </c>
      <c r="N144" s="22" t="str">
        <f>IF(J144="",D144,HLOOKUP(M144,Sheet1!$B$2:$E$13,J144+2,FALSE))</f>
        <v>Micro</v>
      </c>
      <c r="O144" s="22" t="str">
        <f>IF(J144="","",HLOOKUP(M144,Sheet1!$B$16:$E$27,J144+2,FALSE))</f>
        <v>왜소한</v>
      </c>
      <c r="P144" s="23" t="str">
        <f t="shared" si="11"/>
        <v>왜소한</v>
      </c>
    </row>
    <row r="145" spans="1:16" x14ac:dyDescent="0.45">
      <c r="A145" s="40" t="s">
        <v>2581</v>
      </c>
      <c r="B145" s="40" t="s">
        <v>19</v>
      </c>
      <c r="C145" s="40" t="s">
        <v>2155</v>
      </c>
      <c r="D145" s="40" t="s">
        <v>1977</v>
      </c>
      <c r="E145" s="40" t="s">
        <v>2045</v>
      </c>
      <c r="G145" s="20" t="str" cm="1">
        <f t="array" ref="G145">IF(ISBLANK(A145),G144,IF(INDEX(_xlfn.TEXTSPLIT(INDEX(_xlfn.TEXTSPLIT(A145,"+"),1,2),"."),1,2)="stages",G144,_xlfn.TEXTSPLIT(INDEX(_xlfn.TEXTSPLIT(A145,"+"),1,2),".")))</f>
        <v>HorseAnus</v>
      </c>
      <c r="H145" s="21"/>
      <c r="I145" s="21" t="str">
        <f t="shared" si="8"/>
        <v>stages</v>
      </c>
      <c r="J145" s="21" cm="1">
        <f t="array" ref="J145">IF(I145="","",IF(AND(I145="stages",J144=""),0,_xlfn.SWITCH(J144,0,1,1,2,2,3,3,4,4,5,5,6,6,7,7,8,8,9,9,10,10,11)))</f>
        <v>1</v>
      </c>
      <c r="K145" s="21" t="str">
        <f t="shared" si="9"/>
        <v>label</v>
      </c>
      <c r="L145" s="22" t="str">
        <f t="shared" si="10"/>
        <v>HorseAnus.stages.1.label</v>
      </c>
      <c r="M145" s="21" t="str" cm="1">
        <f t="array" ref="M145">_xlfn.IFS(IFERROR(FIND("Penis",G145),FALSE),"Penis",IFERROR(FIND("Vagina",G145),FALSE),"Vagina",IFERROR(FIND("Anus",G145),FALSE),"Anus",IFERROR(FIND("Breasts",G145),FALSE),"Breasts",IF(RIGHT(G145,1)="F",TRUE,FALSE),"Vagina")</f>
        <v>Anus</v>
      </c>
      <c r="N145" s="22" t="str">
        <f>IF(J145="",D145,HLOOKUP(M145,Sheet1!$B$2:$E$13,J145+2,FALSE))</f>
        <v>Tight</v>
      </c>
      <c r="O145" s="22" t="str">
        <f>IF(J145="","",HLOOKUP(M145,Sheet1!$B$16:$E$27,J145+2,FALSE))</f>
        <v>조이는</v>
      </c>
      <c r="P145" s="23" t="str">
        <f t="shared" si="11"/>
        <v>조이는</v>
      </c>
    </row>
    <row r="146" spans="1:16" x14ac:dyDescent="0.45">
      <c r="A146" s="40" t="s">
        <v>2582</v>
      </c>
      <c r="B146" s="40" t="s">
        <v>19</v>
      </c>
      <c r="C146" s="40" t="s">
        <v>2156</v>
      </c>
      <c r="D146" s="40" t="s">
        <v>1968</v>
      </c>
      <c r="E146" s="40" t="s">
        <v>2010</v>
      </c>
      <c r="G146" s="20" t="str" cm="1">
        <f t="array" ref="G146">IF(ISBLANK(A146),G145,IF(INDEX(_xlfn.TEXTSPLIT(INDEX(_xlfn.TEXTSPLIT(A146,"+"),1,2),"."),1,2)="stages",G145,_xlfn.TEXTSPLIT(INDEX(_xlfn.TEXTSPLIT(A146,"+"),1,2),".")))</f>
        <v>HorseAnus</v>
      </c>
      <c r="H146" s="21"/>
      <c r="I146" s="21" t="str">
        <f t="shared" si="8"/>
        <v>stages</v>
      </c>
      <c r="J146" s="21" cm="1">
        <f t="array" ref="J146">IF(I146="","",IF(AND(I146="stages",J145=""),0,_xlfn.SWITCH(J145,0,1,1,2,2,3,3,4,4,5,5,6,6,7,7,8,8,9,9,10,10,11)))</f>
        <v>2</v>
      </c>
      <c r="K146" s="21" t="str">
        <f t="shared" si="9"/>
        <v>label</v>
      </c>
      <c r="L146" s="22" t="str">
        <f t="shared" si="10"/>
        <v>HorseAnus.stages.2.label</v>
      </c>
      <c r="M146" s="21" t="str" cm="1">
        <f t="array" ref="M146">_xlfn.IFS(IFERROR(FIND("Penis",G146),FALSE),"Penis",IFERROR(FIND("Vagina",G146),FALSE),"Vagina",IFERROR(FIND("Anus",G146),FALSE),"Anus",IFERROR(FIND("Breasts",G146),FALSE),"Breasts",IF(RIGHT(G146,1)="F",TRUE,FALSE),"Vagina")</f>
        <v>Anus</v>
      </c>
      <c r="N146" s="22" t="str">
        <f>IF(J146="",D146,HLOOKUP(M146,Sheet1!$B$2:$E$13,J146+2,FALSE))</f>
        <v>Average</v>
      </c>
      <c r="O146" s="22" t="str">
        <f>IF(J146="","",HLOOKUP(M146,Sheet1!$B$16:$E$27,J146+2,FALSE))</f>
        <v>평범한</v>
      </c>
      <c r="P146" s="23" t="str">
        <f t="shared" si="11"/>
        <v>평범한</v>
      </c>
    </row>
    <row r="147" spans="1:16" x14ac:dyDescent="0.45">
      <c r="A147" s="40" t="s">
        <v>2583</v>
      </c>
      <c r="B147" s="40" t="s">
        <v>19</v>
      </c>
      <c r="C147" s="40" t="s">
        <v>2157</v>
      </c>
      <c r="D147" s="40" t="s">
        <v>1979</v>
      </c>
      <c r="E147" s="40" t="s">
        <v>2047</v>
      </c>
      <c r="G147" s="20" t="str" cm="1">
        <f t="array" ref="G147">IF(ISBLANK(A147),G146,IF(INDEX(_xlfn.TEXTSPLIT(INDEX(_xlfn.TEXTSPLIT(A147,"+"),1,2),"."),1,2)="stages",G146,_xlfn.TEXTSPLIT(INDEX(_xlfn.TEXTSPLIT(A147,"+"),1,2),".")))</f>
        <v>HorseAnus</v>
      </c>
      <c r="H147" s="21"/>
      <c r="I147" s="21" t="str">
        <f t="shared" si="8"/>
        <v>stages</v>
      </c>
      <c r="J147" s="21" cm="1">
        <f t="array" ref="J147">IF(I147="","",IF(AND(I147="stages",J146=""),0,_xlfn.SWITCH(J146,0,1,1,2,2,3,3,4,4,5,5,6,6,7,7,8,8,9,9,10,10,11)))</f>
        <v>3</v>
      </c>
      <c r="K147" s="21" t="str">
        <f t="shared" si="9"/>
        <v>label</v>
      </c>
      <c r="L147" s="22" t="str">
        <f t="shared" si="10"/>
        <v>HorseAnus.stages.3.label</v>
      </c>
      <c r="M147" s="21" t="str" cm="1">
        <f t="array" ref="M147">_xlfn.IFS(IFERROR(FIND("Penis",G147),FALSE),"Penis",IFERROR(FIND("Vagina",G147),FALSE),"Vagina",IFERROR(FIND("Anus",G147),FALSE),"Anus",IFERROR(FIND("Breasts",G147),FALSE),"Breasts",IF(RIGHT(G147,1)="F",TRUE,FALSE),"Vagina")</f>
        <v>Anus</v>
      </c>
      <c r="N147" s="22" t="str">
        <f>IF(J147="",D147,HLOOKUP(M147,Sheet1!$B$2:$E$13,J147+2,FALSE))</f>
        <v>Accommodating</v>
      </c>
      <c r="O147" s="22" t="str">
        <f>IF(J147="","",HLOOKUP(M147,Sheet1!$B$16:$E$27,J147+2,FALSE))</f>
        <v>느슨한</v>
      </c>
      <c r="P147" s="23" t="str">
        <f t="shared" si="11"/>
        <v>느슨한</v>
      </c>
    </row>
    <row r="148" spans="1:16" x14ac:dyDescent="0.45">
      <c r="A148" s="40" t="s">
        <v>2584</v>
      </c>
      <c r="B148" s="40" t="s">
        <v>19</v>
      </c>
      <c r="C148" s="40" t="s">
        <v>2158</v>
      </c>
      <c r="D148" s="40" t="s">
        <v>1981</v>
      </c>
      <c r="E148" s="40" t="s">
        <v>2049</v>
      </c>
      <c r="G148" s="20" t="str" cm="1">
        <f t="array" ref="G148">IF(ISBLANK(A148),G147,IF(INDEX(_xlfn.TEXTSPLIT(INDEX(_xlfn.TEXTSPLIT(A148,"+"),1,2),"."),1,2)="stages",G147,_xlfn.TEXTSPLIT(INDEX(_xlfn.TEXTSPLIT(A148,"+"),1,2),".")))</f>
        <v>HorseAnus</v>
      </c>
      <c r="H148" s="21"/>
      <c r="I148" s="21" t="str">
        <f t="shared" si="8"/>
        <v>stages</v>
      </c>
      <c r="J148" s="21" cm="1">
        <f t="array" ref="J148">IF(I148="","",IF(AND(I148="stages",J147=""),0,_xlfn.SWITCH(J147,0,1,1,2,2,3,3,4,4,5,5,6,6,7,7,8,8,9,9,10,10,11)))</f>
        <v>4</v>
      </c>
      <c r="K148" s="21" t="str">
        <f t="shared" si="9"/>
        <v>label</v>
      </c>
      <c r="L148" s="22" t="str">
        <f t="shared" si="10"/>
        <v>HorseAnus.stages.4.label</v>
      </c>
      <c r="M148" s="21" t="str" cm="1">
        <f t="array" ref="M148">_xlfn.IFS(IFERROR(FIND("Penis",G148),FALSE),"Penis",IFERROR(FIND("Vagina",G148),FALSE),"Vagina",IFERROR(FIND("Anus",G148),FALSE),"Anus",IFERROR(FIND("Breasts",G148),FALSE),"Breasts",IF(RIGHT(G148,1)="F",TRUE,FALSE),"Vagina")</f>
        <v>Anus</v>
      </c>
      <c r="N148" s="22" t="str">
        <f>IF(J148="",D148,HLOOKUP(M148,Sheet1!$B$2:$E$13,J148+2,FALSE))</f>
        <v>Cavenous</v>
      </c>
      <c r="O148" s="22" t="str">
        <f>IF(J148="","",HLOOKUP(M148,Sheet1!$B$16:$E$27,J148+2,FALSE))</f>
        <v>동굴같은</v>
      </c>
      <c r="P148" s="23" t="str">
        <f t="shared" si="11"/>
        <v>동굴같은</v>
      </c>
    </row>
    <row r="149" spans="1:16" x14ac:dyDescent="0.45">
      <c r="A149" s="40" t="s">
        <v>2585</v>
      </c>
      <c r="B149" s="40" t="s">
        <v>19</v>
      </c>
      <c r="C149" s="40" t="s">
        <v>2159</v>
      </c>
      <c r="D149" s="40" t="s">
        <v>1983</v>
      </c>
      <c r="E149" s="40" t="s">
        <v>2051</v>
      </c>
      <c r="G149" s="20" t="str" cm="1">
        <f t="array" ref="G149">IF(ISBLANK(A149),G148,IF(INDEX(_xlfn.TEXTSPLIT(INDEX(_xlfn.TEXTSPLIT(A149,"+"),1,2),"."),1,2)="stages",G148,_xlfn.TEXTSPLIT(INDEX(_xlfn.TEXTSPLIT(A149,"+"),1,2),".")))</f>
        <v>HorseAnus</v>
      </c>
      <c r="H149" s="21"/>
      <c r="I149" s="21" t="str">
        <f t="shared" si="8"/>
        <v>stages</v>
      </c>
      <c r="J149" s="21" cm="1">
        <f t="array" ref="J149">IF(I149="","",IF(AND(I149="stages",J148=""),0,_xlfn.SWITCH(J148,0,1,1,2,2,3,3,4,4,5,5,6,6,7,7,8,8,9,9,10,10,11)))</f>
        <v>5</v>
      </c>
      <c r="K149" s="21" t="str">
        <f t="shared" si="9"/>
        <v>label</v>
      </c>
      <c r="L149" s="22" t="str">
        <f t="shared" si="10"/>
        <v>HorseAnus.stages.5.label</v>
      </c>
      <c r="M149" s="21" t="str" cm="1">
        <f t="array" ref="M149">_xlfn.IFS(IFERROR(FIND("Penis",G149),FALSE),"Penis",IFERROR(FIND("Vagina",G149),FALSE),"Vagina",IFERROR(FIND("Anus",G149),FALSE),"Anus",IFERROR(FIND("Breasts",G149),FALSE),"Breasts",IF(RIGHT(G149,1)="F",TRUE,FALSE),"Vagina")</f>
        <v>Anus</v>
      </c>
      <c r="N149" s="22" t="str">
        <f>IF(J149="",D149,HLOOKUP(M149,Sheet1!$B$2:$E$13,J149+2,FALSE))</f>
        <v>Abyssal</v>
      </c>
      <c r="O149" s="22" t="str">
        <f>IF(J149="","",HLOOKUP(M149,Sheet1!$B$16:$E$27,J149+2,FALSE))</f>
        <v>심연같은</v>
      </c>
      <c r="P149" s="23" t="str">
        <f t="shared" si="11"/>
        <v>심연같은</v>
      </c>
    </row>
    <row r="150" spans="1:16" ht="17.5" thickBot="1" x14ac:dyDescent="0.5">
      <c r="A150" t="s">
        <v>163</v>
      </c>
      <c r="B150" t="s">
        <v>19</v>
      </c>
      <c r="C150" t="s">
        <v>164</v>
      </c>
      <c r="D150" t="s">
        <v>165</v>
      </c>
      <c r="E150" s="41" t="s">
        <v>2474</v>
      </c>
      <c r="G150" s="20" t="str" cm="1">
        <f t="array" ref="G150:H150">IF(ISBLANK(A150),G149,IF(INDEX(_xlfn.TEXTSPLIT(INDEX(_xlfn.TEXTSPLIT(A150,"+"),1,2),"."),1,2)="stages",G149,_xlfn.TEXTSPLIT(INDEX(_xlfn.TEXTSPLIT(A150,"+"),1,2),".")))</f>
        <v>HyenaVagina</v>
      </c>
      <c r="H150" s="21" t="str">
        <v>label</v>
      </c>
      <c r="I150" s="21" t="str">
        <f t="shared" si="8"/>
        <v/>
      </c>
      <c r="J150" s="21" t="str" cm="1">
        <f t="array" ref="J150">IF(I150="","",IF(AND(I150="stages",J149=""),0,_xlfn.SWITCH(J149,0,1,1,2,2,3,3,4,4,5,5,6,6,7,7,8,8,9,9,10,10,11)))</f>
        <v/>
      </c>
      <c r="K150" s="21" t="str">
        <f t="shared" si="9"/>
        <v/>
      </c>
      <c r="L150" s="22" t="str">
        <f t="shared" si="10"/>
        <v>HyenaVagina.label</v>
      </c>
      <c r="M150" s="21" t="str" cm="1">
        <f t="array" ref="M150">_xlfn.IFS(IFERROR(FIND("Penis",G150),FALSE),"Penis",IFERROR(FIND("Vagina",G150),FALSE),"Vagina",IFERROR(FIND("Anus",G150),FALSE),"Anus",IFERROR(FIND("Breasts",G150),FALSE),"Breasts",IF(RIGHT(G150,1)="F",TRUE,FALSE),"Vagina")</f>
        <v>Vagina</v>
      </c>
      <c r="N150" s="22" t="str">
        <f>IF(J150="",D150,HLOOKUP(M150,Sheet1!$B$2:$E$13,J150+2,FALSE))</f>
        <v>hyena pseudo-penis</v>
      </c>
      <c r="O150" s="22" t="str">
        <f>IF(J150="","",HLOOKUP(M150,Sheet1!$B$16:$E$27,J150+2,FALSE))</f>
        <v/>
      </c>
      <c r="P150" s="23" t="str">
        <f t="shared" si="11"/>
        <v>하이에나 자지</v>
      </c>
    </row>
    <row r="151" spans="1:16" ht="18" thickTop="1" thickBot="1" x14ac:dyDescent="0.5">
      <c r="A151" t="s">
        <v>166</v>
      </c>
      <c r="B151" t="s">
        <v>19</v>
      </c>
      <c r="C151" t="s">
        <v>167</v>
      </c>
      <c r="D151" t="s">
        <v>168</v>
      </c>
      <c r="E151" s="4" t="s">
        <v>2458</v>
      </c>
      <c r="G151" s="20" t="str" cm="1">
        <f t="array" ref="G151:H151">IF(ISBLANK(A151),G150,IF(INDEX(_xlfn.TEXTSPLIT(INDEX(_xlfn.TEXTSPLIT(A151,"+"),1,2),"."),1,2)="stages",G150,_xlfn.TEXTSPLIT(INDEX(_xlfn.TEXTSPLIT(A151,"+"),1,2),".")))</f>
        <v>HyenaVagina</v>
      </c>
      <c r="H151" s="21" t="str">
        <v>labelNoun</v>
      </c>
      <c r="I151" s="21" t="str">
        <f t="shared" si="8"/>
        <v/>
      </c>
      <c r="J151" s="21" t="str" cm="1">
        <f t="array" ref="J151">IF(I151="","",IF(AND(I151="stages",J150=""),0,_xlfn.SWITCH(J150,0,1,1,2,2,3,3,4,4,5,5,6,6,7,7,8,8,9,9,10,10,11)))</f>
        <v/>
      </c>
      <c r="K151" s="21" t="str">
        <f t="shared" si="9"/>
        <v/>
      </c>
      <c r="L151" s="22" t="str">
        <f t="shared" si="10"/>
        <v>HyenaVagina.labelNoun</v>
      </c>
      <c r="M151" s="21" t="str" cm="1">
        <f t="array" ref="M151">_xlfn.IFS(IFERROR(FIND("Penis",G151),FALSE),"Penis",IFERROR(FIND("Vagina",G151),FALSE),"Vagina",IFERROR(FIND("Anus",G151),FALSE),"Anus",IFERROR(FIND("Breasts",G151),FALSE),"Breasts",IF(RIGHT(G151,1)="F",TRUE,FALSE),"Vagina")</f>
        <v>Vagina</v>
      </c>
      <c r="N151" s="22" t="str">
        <f>IF(J151="",D151,HLOOKUP(M151,Sheet1!$B$2:$E$13,J151+2,FALSE))</f>
        <v>a hyena pseudo-penis</v>
      </c>
      <c r="O151" s="22" t="str">
        <f>IF(J151="","",HLOOKUP(M151,Sheet1!$B$16:$E$27,J151+2,FALSE))</f>
        <v/>
      </c>
      <c r="P151" s="23" t="str">
        <f t="shared" si="11"/>
        <v/>
      </c>
    </row>
    <row r="152" spans="1:16" ht="17.5" thickTop="1" x14ac:dyDescent="0.45">
      <c r="A152" t="s">
        <v>169</v>
      </c>
      <c r="B152" t="s">
        <v>19</v>
      </c>
      <c r="C152" t="s">
        <v>170</v>
      </c>
      <c r="D152" t="s">
        <v>171</v>
      </c>
      <c r="E152" t="s">
        <v>2458</v>
      </c>
      <c r="G152" s="20" t="str" cm="1">
        <f t="array" ref="G152:H152">IF(ISBLANK(A152),G151,IF(INDEX(_xlfn.TEXTSPLIT(INDEX(_xlfn.TEXTSPLIT(A152,"+"),1,2),"."),1,2)="stages",G151,_xlfn.TEXTSPLIT(INDEX(_xlfn.TEXTSPLIT(A152,"+"),1,2),".")))</f>
        <v>HyenaVagina</v>
      </c>
      <c r="H152" s="21" t="str">
        <v>description</v>
      </c>
      <c r="I152" s="21" t="str">
        <f t="shared" si="8"/>
        <v/>
      </c>
      <c r="J152" s="21" t="str" cm="1">
        <f t="array" ref="J152">IF(I152="","",IF(AND(I152="stages",J151=""),0,_xlfn.SWITCH(J151,0,1,1,2,2,3,3,4,4,5,5,6,6,7,7,8,8,9,9,10,10,11)))</f>
        <v/>
      </c>
      <c r="K152" s="21" t="str">
        <f t="shared" si="9"/>
        <v/>
      </c>
      <c r="L152" s="22" t="str">
        <f t="shared" si="10"/>
        <v>HyenaVagina.description</v>
      </c>
      <c r="M152" s="21" t="str" cm="1">
        <f t="array" ref="M152">_xlfn.IFS(IFERROR(FIND("Penis",G152),FALSE),"Penis",IFERROR(FIND("Vagina",G152),FALSE),"Vagina",IFERROR(FIND("Anus",G152),FALSE),"Anus",IFERROR(FIND("Breasts",G152),FALSE),"Breasts",IF(RIGHT(G152,1)="F",TRUE,FALSE),"Vagina")</f>
        <v>Vagina</v>
      </c>
      <c r="N152" s="22" t="str">
        <f>IF(J152="",D152,HLOOKUP(M152,Sheet1!$B$2:$E$13,J152+2,FALSE))</f>
        <v>The clitoris of the female spotted hyena is enlarged into a pseudo-penis, through which the female urinates and reproduces. It can even get erect!</v>
      </c>
      <c r="O152" s="22" t="str">
        <f>IF(J152="","",HLOOKUP(M152,Sheet1!$B$16:$E$27,J152+2,FALSE))</f>
        <v/>
      </c>
      <c r="P152" s="23" t="str">
        <f t="shared" si="11"/>
        <v/>
      </c>
    </row>
    <row r="153" spans="1:16" x14ac:dyDescent="0.45">
      <c r="A153" s="40" t="s">
        <v>2586</v>
      </c>
      <c r="B153" s="40" t="s">
        <v>19</v>
      </c>
      <c r="C153" s="40" t="s">
        <v>2160</v>
      </c>
      <c r="D153" s="40" t="s">
        <v>1964</v>
      </c>
      <c r="E153" s="40" t="s">
        <v>2008</v>
      </c>
      <c r="G153" s="20" t="str" cm="1">
        <f t="array" ref="G153">IF(ISBLANK(A153),G152,IF(INDEX(_xlfn.TEXTSPLIT(INDEX(_xlfn.TEXTSPLIT(A153,"+"),1,2),"."),1,2)="stages",G152,_xlfn.TEXTSPLIT(INDEX(_xlfn.TEXTSPLIT(A153,"+"),1,2),".")))</f>
        <v>HyenaVagina</v>
      </c>
      <c r="H153" s="21"/>
      <c r="I153" s="21" t="str">
        <f t="shared" si="8"/>
        <v>stages</v>
      </c>
      <c r="J153" s="21" cm="1">
        <f t="array" ref="J153">IF(I153="","",IF(AND(I153="stages",J152=""),0,_xlfn.SWITCH(J152,0,1,1,2,2,3,3,4,4,5,5,6,6,7,7,8,8,9,9,10,10,11)))</f>
        <v>0</v>
      </c>
      <c r="K153" s="21" t="str">
        <f t="shared" si="9"/>
        <v>label</v>
      </c>
      <c r="L153" s="22" t="str">
        <f t="shared" si="10"/>
        <v>HyenaVagina.stages.0.label</v>
      </c>
      <c r="M153" s="21" t="str" cm="1">
        <f t="array" ref="M153">_xlfn.IFS(IFERROR(FIND("Penis",G153),FALSE),"Penis",IFERROR(FIND("Vagina",G153),FALSE),"Vagina",IFERROR(FIND("Anus",G153),FALSE),"Anus",IFERROR(FIND("Breasts",G153),FALSE),"Breasts",IF(RIGHT(G153,1)="F",TRUE,FALSE),"Vagina")</f>
        <v>Vagina</v>
      </c>
      <c r="N153" s="22" t="str">
        <f>IF(J153="",D153,HLOOKUP(M153,Sheet1!$B$2:$E$13,J153+2,FALSE))</f>
        <v>Micro</v>
      </c>
      <c r="O153" s="22" t="str">
        <f>IF(J153="","",HLOOKUP(M153,Sheet1!$B$16:$E$27,J153+2,FALSE))</f>
        <v>왜소한</v>
      </c>
      <c r="P153" s="23" t="str">
        <f t="shared" si="11"/>
        <v>왜소한</v>
      </c>
    </row>
    <row r="154" spans="1:16" x14ac:dyDescent="0.45">
      <c r="A154" s="40" t="s">
        <v>2587</v>
      </c>
      <c r="B154" s="40" t="s">
        <v>19</v>
      </c>
      <c r="C154" s="40" t="s">
        <v>2161</v>
      </c>
      <c r="D154" s="40" t="s">
        <v>1977</v>
      </c>
      <c r="E154" s="40" t="s">
        <v>2045</v>
      </c>
      <c r="G154" s="20" t="str" cm="1">
        <f t="array" ref="G154">IF(ISBLANK(A154),G153,IF(INDEX(_xlfn.TEXTSPLIT(INDEX(_xlfn.TEXTSPLIT(A154,"+"),1,2),"."),1,2)="stages",G153,_xlfn.TEXTSPLIT(INDEX(_xlfn.TEXTSPLIT(A154,"+"),1,2),".")))</f>
        <v>HyenaVagina</v>
      </c>
      <c r="H154" s="21"/>
      <c r="I154" s="21" t="str">
        <f t="shared" si="8"/>
        <v>stages</v>
      </c>
      <c r="J154" s="21" cm="1">
        <f t="array" ref="J154">IF(I154="","",IF(AND(I154="stages",J153=""),0,_xlfn.SWITCH(J153,0,1,1,2,2,3,3,4,4,5,5,6,6,7,7,8,8,9,9,10,10,11)))</f>
        <v>1</v>
      </c>
      <c r="K154" s="21" t="str">
        <f t="shared" si="9"/>
        <v>label</v>
      </c>
      <c r="L154" s="22" t="str">
        <f t="shared" si="10"/>
        <v>HyenaVagina.stages.1.label</v>
      </c>
      <c r="M154" s="21" t="str" cm="1">
        <f t="array" ref="M154">_xlfn.IFS(IFERROR(FIND("Penis",G154),FALSE),"Penis",IFERROR(FIND("Vagina",G154),FALSE),"Vagina",IFERROR(FIND("Anus",G154),FALSE),"Anus",IFERROR(FIND("Breasts",G154),FALSE),"Breasts",IF(RIGHT(G154,1)="F",TRUE,FALSE),"Vagina")</f>
        <v>Vagina</v>
      </c>
      <c r="N154" s="22" t="str">
        <f>IF(J154="",D154,HLOOKUP(M154,Sheet1!$B$2:$E$13,J154+2,FALSE))</f>
        <v>Tight</v>
      </c>
      <c r="O154" s="22" t="str">
        <f>IF(J154="","",HLOOKUP(M154,Sheet1!$B$16:$E$27,J154+2,FALSE))</f>
        <v>조이는</v>
      </c>
      <c r="P154" s="23" t="str">
        <f t="shared" si="11"/>
        <v>조이는</v>
      </c>
    </row>
    <row r="155" spans="1:16" x14ac:dyDescent="0.45">
      <c r="A155" s="40" t="s">
        <v>2588</v>
      </c>
      <c r="B155" s="40" t="s">
        <v>19</v>
      </c>
      <c r="C155" s="40" t="s">
        <v>2162</v>
      </c>
      <c r="D155" s="40" t="s">
        <v>1968</v>
      </c>
      <c r="E155" s="40" t="s">
        <v>2010</v>
      </c>
      <c r="G155" s="20" t="str" cm="1">
        <f t="array" ref="G155">IF(ISBLANK(A155),G154,IF(INDEX(_xlfn.TEXTSPLIT(INDEX(_xlfn.TEXTSPLIT(A155,"+"),1,2),"."),1,2)="stages",G154,_xlfn.TEXTSPLIT(INDEX(_xlfn.TEXTSPLIT(A155,"+"),1,2),".")))</f>
        <v>HyenaVagina</v>
      </c>
      <c r="H155" s="21"/>
      <c r="I155" s="21" t="str">
        <f t="shared" si="8"/>
        <v>stages</v>
      </c>
      <c r="J155" s="21" cm="1">
        <f t="array" ref="J155">IF(I155="","",IF(AND(I155="stages",J154=""),0,_xlfn.SWITCH(J154,0,1,1,2,2,3,3,4,4,5,5,6,6,7,7,8,8,9,9,10,10,11)))</f>
        <v>2</v>
      </c>
      <c r="K155" s="21" t="str">
        <f t="shared" si="9"/>
        <v>label</v>
      </c>
      <c r="L155" s="22" t="str">
        <f t="shared" si="10"/>
        <v>HyenaVagina.stages.2.label</v>
      </c>
      <c r="M155" s="21" t="str" cm="1">
        <f t="array" ref="M155">_xlfn.IFS(IFERROR(FIND("Penis",G155),FALSE),"Penis",IFERROR(FIND("Vagina",G155),FALSE),"Vagina",IFERROR(FIND("Anus",G155),FALSE),"Anus",IFERROR(FIND("Breasts",G155),FALSE),"Breasts",IF(RIGHT(G155,1)="F",TRUE,FALSE),"Vagina")</f>
        <v>Vagina</v>
      </c>
      <c r="N155" s="22" t="str">
        <f>IF(J155="",D155,HLOOKUP(M155,Sheet1!$B$2:$E$13,J155+2,FALSE))</f>
        <v>Average</v>
      </c>
      <c r="O155" s="22" t="str">
        <f>IF(J155="","",HLOOKUP(M155,Sheet1!$B$16:$E$27,J155+2,FALSE))</f>
        <v>평범한</v>
      </c>
      <c r="P155" s="23" t="str">
        <f t="shared" si="11"/>
        <v>평범한</v>
      </c>
    </row>
    <row r="156" spans="1:16" x14ac:dyDescent="0.45">
      <c r="A156" s="40" t="s">
        <v>2589</v>
      </c>
      <c r="B156" s="40" t="s">
        <v>19</v>
      </c>
      <c r="C156" s="40" t="s">
        <v>2163</v>
      </c>
      <c r="D156" s="40" t="s">
        <v>1979</v>
      </c>
      <c r="E156" s="40" t="s">
        <v>2047</v>
      </c>
      <c r="G156" s="20" t="str" cm="1">
        <f t="array" ref="G156">IF(ISBLANK(A156),G155,IF(INDEX(_xlfn.TEXTSPLIT(INDEX(_xlfn.TEXTSPLIT(A156,"+"),1,2),"."),1,2)="stages",G155,_xlfn.TEXTSPLIT(INDEX(_xlfn.TEXTSPLIT(A156,"+"),1,2),".")))</f>
        <v>HyenaVagina</v>
      </c>
      <c r="H156" s="21"/>
      <c r="I156" s="21" t="str">
        <f t="shared" si="8"/>
        <v>stages</v>
      </c>
      <c r="J156" s="21" cm="1">
        <f t="array" ref="J156">IF(I156="","",IF(AND(I156="stages",J155=""),0,_xlfn.SWITCH(J155,0,1,1,2,2,3,3,4,4,5,5,6,6,7,7,8,8,9,9,10,10,11)))</f>
        <v>3</v>
      </c>
      <c r="K156" s="21" t="str">
        <f t="shared" si="9"/>
        <v>label</v>
      </c>
      <c r="L156" s="22" t="str">
        <f t="shared" si="10"/>
        <v>HyenaVagina.stages.3.label</v>
      </c>
      <c r="M156" s="21" t="str" cm="1">
        <f t="array" ref="M156">_xlfn.IFS(IFERROR(FIND("Penis",G156),FALSE),"Penis",IFERROR(FIND("Vagina",G156),FALSE),"Vagina",IFERROR(FIND("Anus",G156),FALSE),"Anus",IFERROR(FIND("Breasts",G156),FALSE),"Breasts",IF(RIGHT(G156,1)="F",TRUE,FALSE),"Vagina")</f>
        <v>Vagina</v>
      </c>
      <c r="N156" s="22" t="str">
        <f>IF(J156="",D156,HLOOKUP(M156,Sheet1!$B$2:$E$13,J156+2,FALSE))</f>
        <v>Accommodating</v>
      </c>
      <c r="O156" s="22" t="str">
        <f>IF(J156="","",HLOOKUP(M156,Sheet1!$B$16:$E$27,J156+2,FALSE))</f>
        <v>느슨한</v>
      </c>
      <c r="P156" s="23" t="str">
        <f t="shared" si="11"/>
        <v>느슨한</v>
      </c>
    </row>
    <row r="157" spans="1:16" x14ac:dyDescent="0.45">
      <c r="A157" s="40" t="s">
        <v>2590</v>
      </c>
      <c r="B157" s="40" t="s">
        <v>19</v>
      </c>
      <c r="C157" s="40" t="s">
        <v>2164</v>
      </c>
      <c r="D157" s="40" t="s">
        <v>1981</v>
      </c>
      <c r="E157" s="40" t="s">
        <v>2049</v>
      </c>
      <c r="G157" s="20" t="str" cm="1">
        <f t="array" ref="G157">IF(ISBLANK(A157),G156,IF(INDEX(_xlfn.TEXTSPLIT(INDEX(_xlfn.TEXTSPLIT(A157,"+"),1,2),"."),1,2)="stages",G156,_xlfn.TEXTSPLIT(INDEX(_xlfn.TEXTSPLIT(A157,"+"),1,2),".")))</f>
        <v>HyenaVagina</v>
      </c>
      <c r="H157" s="21"/>
      <c r="I157" s="21" t="str">
        <f t="shared" si="8"/>
        <v>stages</v>
      </c>
      <c r="J157" s="21" cm="1">
        <f t="array" ref="J157">IF(I157="","",IF(AND(I157="stages",J156=""),0,_xlfn.SWITCH(J156,0,1,1,2,2,3,3,4,4,5,5,6,6,7,7,8,8,9,9,10,10,11)))</f>
        <v>4</v>
      </c>
      <c r="K157" s="21" t="str">
        <f t="shared" si="9"/>
        <v>label</v>
      </c>
      <c r="L157" s="22" t="str">
        <f t="shared" si="10"/>
        <v>HyenaVagina.stages.4.label</v>
      </c>
      <c r="M157" s="21" t="str" cm="1">
        <f t="array" ref="M157">_xlfn.IFS(IFERROR(FIND("Penis",G157),FALSE),"Penis",IFERROR(FIND("Vagina",G157),FALSE),"Vagina",IFERROR(FIND("Anus",G157),FALSE),"Anus",IFERROR(FIND("Breasts",G157),FALSE),"Breasts",IF(RIGHT(G157,1)="F",TRUE,FALSE),"Vagina")</f>
        <v>Vagina</v>
      </c>
      <c r="N157" s="22" t="str">
        <f>IF(J157="",D157,HLOOKUP(M157,Sheet1!$B$2:$E$13,J157+2,FALSE))</f>
        <v>Cavenous</v>
      </c>
      <c r="O157" s="22" t="str">
        <f>IF(J157="","",HLOOKUP(M157,Sheet1!$B$16:$E$27,J157+2,FALSE))</f>
        <v>동굴같은</v>
      </c>
      <c r="P157" s="23" t="str">
        <f t="shared" si="11"/>
        <v>동굴같은</v>
      </c>
    </row>
    <row r="158" spans="1:16" x14ac:dyDescent="0.45">
      <c r="A158" s="40" t="s">
        <v>2591</v>
      </c>
      <c r="B158" s="40" t="s">
        <v>19</v>
      </c>
      <c r="C158" s="40" t="s">
        <v>2165</v>
      </c>
      <c r="D158" s="40" t="s">
        <v>1983</v>
      </c>
      <c r="E158" s="40" t="s">
        <v>2051</v>
      </c>
      <c r="G158" s="20" t="str" cm="1">
        <f t="array" ref="G158">IF(ISBLANK(A158),G157,IF(INDEX(_xlfn.TEXTSPLIT(INDEX(_xlfn.TEXTSPLIT(A158,"+"),1,2),"."),1,2)="stages",G157,_xlfn.TEXTSPLIT(INDEX(_xlfn.TEXTSPLIT(A158,"+"),1,2),".")))</f>
        <v>HyenaVagina</v>
      </c>
      <c r="H158" s="21"/>
      <c r="I158" s="21" t="str">
        <f t="shared" si="8"/>
        <v>stages</v>
      </c>
      <c r="J158" s="21" cm="1">
        <f t="array" ref="J158">IF(I158="","",IF(AND(I158="stages",J157=""),0,_xlfn.SWITCH(J157,0,1,1,2,2,3,3,4,4,5,5,6,6,7,7,8,8,9,9,10,10,11)))</f>
        <v>5</v>
      </c>
      <c r="K158" s="21" t="str">
        <f t="shared" si="9"/>
        <v>label</v>
      </c>
      <c r="L158" s="22" t="str">
        <f t="shared" si="10"/>
        <v>HyenaVagina.stages.5.label</v>
      </c>
      <c r="M158" s="21" t="str" cm="1">
        <f t="array" ref="M158">_xlfn.IFS(IFERROR(FIND("Penis",G158),FALSE),"Penis",IFERROR(FIND("Vagina",G158),FALSE),"Vagina",IFERROR(FIND("Anus",G158),FALSE),"Anus",IFERROR(FIND("Breasts",G158),FALSE),"Breasts",IF(RIGHT(G158,1)="F",TRUE,FALSE),"Vagina")</f>
        <v>Vagina</v>
      </c>
      <c r="N158" s="22" t="str">
        <f>IF(J158="",D158,HLOOKUP(M158,Sheet1!$B$2:$E$13,J158+2,FALSE))</f>
        <v>Abyssal</v>
      </c>
      <c r="O158" s="22" t="str">
        <f>IF(J158="","",HLOOKUP(M158,Sheet1!$B$16:$E$27,J158+2,FALSE))</f>
        <v>심연같은</v>
      </c>
      <c r="P158" s="23" t="str">
        <f t="shared" si="11"/>
        <v>심연같은</v>
      </c>
    </row>
    <row r="159" spans="1:16" ht="17.5" thickBot="1" x14ac:dyDescent="0.5">
      <c r="A159" t="s">
        <v>172</v>
      </c>
      <c r="B159" t="s">
        <v>19</v>
      </c>
      <c r="C159" t="s">
        <v>173</v>
      </c>
      <c r="D159" t="s">
        <v>174</v>
      </c>
      <c r="E159" s="41" t="s">
        <v>2475</v>
      </c>
      <c r="G159" s="20" t="str" cm="1">
        <f t="array" ref="G159:H159">IF(ISBLANK(A159),G158,IF(INDEX(_xlfn.TEXTSPLIT(INDEX(_xlfn.TEXTSPLIT(A159,"+"),1,2),"."),1,2)="stages",G158,_xlfn.TEXTSPLIT(INDEX(_xlfn.TEXTSPLIT(A159,"+"),1,2),".")))</f>
        <v>MarinePenis</v>
      </c>
      <c r="H159" s="21" t="str">
        <v>label</v>
      </c>
      <c r="I159" s="21" t="str">
        <f t="shared" si="8"/>
        <v/>
      </c>
      <c r="J159" s="21" t="str" cm="1">
        <f t="array" ref="J159">IF(I159="","",IF(AND(I159="stages",J158=""),0,_xlfn.SWITCH(J158,0,1,1,2,2,3,3,4,4,5,5,6,6,7,7,8,8,9,9,10,10,11)))</f>
        <v/>
      </c>
      <c r="K159" s="21" t="str">
        <f t="shared" si="9"/>
        <v/>
      </c>
      <c r="L159" s="22" t="str">
        <f t="shared" si="10"/>
        <v>MarinePenis.label</v>
      </c>
      <c r="M159" s="21" t="str" cm="1">
        <f t="array" ref="M159">_xlfn.IFS(IFERROR(FIND("Penis",G159),FALSE),"Penis",IFERROR(FIND("Vagina",G159),FALSE),"Vagina",IFERROR(FIND("Anus",G159),FALSE),"Anus",IFERROR(FIND("Breasts",G159),FALSE),"Breasts",IF(RIGHT(G159,1)="F",TRUE,FALSE),"Vagina")</f>
        <v>Penis</v>
      </c>
      <c r="N159" s="22" t="str">
        <f>IF(J159="",D159,HLOOKUP(M159,Sheet1!$B$2:$E$13,J159+2,FALSE))</f>
        <v>marine penis</v>
      </c>
      <c r="O159" s="22" t="str">
        <f>IF(J159="","",HLOOKUP(M159,Sheet1!$B$16:$E$27,J159+2,FALSE))</f>
        <v/>
      </c>
      <c r="P159" s="23" t="str">
        <f t="shared" si="11"/>
        <v>바다짐승 자지</v>
      </c>
    </row>
    <row r="160" spans="1:16" ht="18" thickTop="1" thickBot="1" x14ac:dyDescent="0.5">
      <c r="A160" t="s">
        <v>175</v>
      </c>
      <c r="B160" t="s">
        <v>19</v>
      </c>
      <c r="C160" t="s">
        <v>176</v>
      </c>
      <c r="D160" t="s">
        <v>177</v>
      </c>
      <c r="E160" s="4" t="s">
        <v>2458</v>
      </c>
      <c r="G160" s="20" t="str" cm="1">
        <f t="array" ref="G160:H160">IF(ISBLANK(A160),G159,IF(INDEX(_xlfn.TEXTSPLIT(INDEX(_xlfn.TEXTSPLIT(A160,"+"),1,2),"."),1,2)="stages",G159,_xlfn.TEXTSPLIT(INDEX(_xlfn.TEXTSPLIT(A160,"+"),1,2),".")))</f>
        <v>MarinePenis</v>
      </c>
      <c r="H160" s="21" t="str">
        <v>labelNoun</v>
      </c>
      <c r="I160" s="21" t="str">
        <f t="shared" si="8"/>
        <v/>
      </c>
      <c r="J160" s="21" t="str" cm="1">
        <f t="array" ref="J160">IF(I160="","",IF(AND(I160="stages",J159=""),0,_xlfn.SWITCH(J159,0,1,1,2,2,3,3,4,4,5,5,6,6,7,7,8,8,9,9,10,10,11)))</f>
        <v/>
      </c>
      <c r="K160" s="21" t="str">
        <f t="shared" si="9"/>
        <v/>
      </c>
      <c r="L160" s="22" t="str">
        <f t="shared" si="10"/>
        <v>MarinePenis.labelNoun</v>
      </c>
      <c r="M160" s="21" t="str" cm="1">
        <f t="array" ref="M160">_xlfn.IFS(IFERROR(FIND("Penis",G160),FALSE),"Penis",IFERROR(FIND("Vagina",G160),FALSE),"Vagina",IFERROR(FIND("Anus",G160),FALSE),"Anus",IFERROR(FIND("Breasts",G160),FALSE),"Breasts",IF(RIGHT(G160,1)="F",TRUE,FALSE),"Vagina")</f>
        <v>Penis</v>
      </c>
      <c r="N160" s="22" t="str">
        <f>IF(J160="",D160,HLOOKUP(M160,Sheet1!$B$2:$E$13,J160+2,FALSE))</f>
        <v>a marine mammal penis</v>
      </c>
      <c r="O160" s="22" t="str">
        <f>IF(J160="","",HLOOKUP(M160,Sheet1!$B$16:$E$27,J160+2,FALSE))</f>
        <v/>
      </c>
      <c r="P160" s="23" t="str">
        <f t="shared" si="11"/>
        <v/>
      </c>
    </row>
    <row r="161" spans="1:16" ht="17.5" thickTop="1" x14ac:dyDescent="0.45">
      <c r="A161" t="s">
        <v>178</v>
      </c>
      <c r="B161" t="s">
        <v>19</v>
      </c>
      <c r="C161" t="s">
        <v>179</v>
      </c>
      <c r="D161" t="s">
        <v>180</v>
      </c>
      <c r="E161" t="s">
        <v>2458</v>
      </c>
      <c r="G161" s="20" t="str" cm="1">
        <f t="array" ref="G161:H161">IF(ISBLANK(A161),G160,IF(INDEX(_xlfn.TEXTSPLIT(INDEX(_xlfn.TEXTSPLIT(A161,"+"),1,2),"."),1,2)="stages",G160,_xlfn.TEXTSPLIT(INDEX(_xlfn.TEXTSPLIT(A161,"+"),1,2),".")))</f>
        <v>MarinePenis</v>
      </c>
      <c r="H161" s="21" t="str">
        <v>description</v>
      </c>
      <c r="I161" s="21" t="str">
        <f t="shared" si="8"/>
        <v/>
      </c>
      <c r="J161" s="21" t="str" cm="1">
        <f t="array" ref="J161">IF(I161="","",IF(AND(I161="stages",J160=""),0,_xlfn.SWITCH(J160,0,1,1,2,2,3,3,4,4,5,5,6,6,7,7,8,8,9,9,10,10,11)))</f>
        <v/>
      </c>
      <c r="K161" s="21" t="str">
        <f t="shared" si="9"/>
        <v/>
      </c>
      <c r="L161" s="22" t="str">
        <f t="shared" si="10"/>
        <v>MarinePenis.description</v>
      </c>
      <c r="M161" s="21" t="str" cm="1">
        <f t="array" ref="M161">_xlfn.IFS(IFERROR(FIND("Penis",G161),FALSE),"Penis",IFERROR(FIND("Vagina",G161),FALSE),"Vagina",IFERROR(FIND("Anus",G161),FALSE),"Anus",IFERROR(FIND("Breasts",G161),FALSE),"Breasts",IF(RIGHT(G161,1)="F",TRUE,FALSE),"Vagina")</f>
        <v>Penis</v>
      </c>
      <c r="N161" s="22" t="str">
        <f>IF(J161="",D161,HLOOKUP(M161,Sheet1!$B$2:$E$13,J161+2,FALSE))</f>
        <v>A girthy, retractable penis that tapers to a point; it likely belongs to a seal, walrus, or hippo.</v>
      </c>
      <c r="O161" s="22" t="str">
        <f>IF(J161="","",HLOOKUP(M161,Sheet1!$B$16:$E$27,J161+2,FALSE))</f>
        <v/>
      </c>
      <c r="P161" s="23" t="str">
        <f t="shared" si="11"/>
        <v/>
      </c>
    </row>
    <row r="162" spans="1:16" x14ac:dyDescent="0.45">
      <c r="A162" s="40" t="s">
        <v>2592</v>
      </c>
      <c r="B162" s="40" t="s">
        <v>19</v>
      </c>
      <c r="C162" s="40" t="s">
        <v>2166</v>
      </c>
      <c r="D162" s="40" t="s">
        <v>1964</v>
      </c>
      <c r="E162" s="40" t="s">
        <v>2008</v>
      </c>
      <c r="G162" s="20" t="str" cm="1">
        <f t="array" ref="G162">IF(ISBLANK(A162),G161,IF(INDEX(_xlfn.TEXTSPLIT(INDEX(_xlfn.TEXTSPLIT(A162,"+"),1,2),"."),1,2)="stages",G161,_xlfn.TEXTSPLIT(INDEX(_xlfn.TEXTSPLIT(A162,"+"),1,2),".")))</f>
        <v>MarinePenis</v>
      </c>
      <c r="H162" s="21"/>
      <c r="I162" s="21" t="str">
        <f t="shared" si="8"/>
        <v>stages</v>
      </c>
      <c r="J162" s="21" cm="1">
        <f t="array" ref="J162">IF(I162="","",IF(AND(I162="stages",J161=""),0,_xlfn.SWITCH(J161,0,1,1,2,2,3,3,4,4,5,5,6,6,7,7,8,8,9,9,10,10,11)))</f>
        <v>0</v>
      </c>
      <c r="K162" s="21" t="str">
        <f t="shared" si="9"/>
        <v>label</v>
      </c>
      <c r="L162" s="22" t="str">
        <f t="shared" si="10"/>
        <v>MarinePenis.stages.0.label</v>
      </c>
      <c r="M162" s="21" t="str" cm="1">
        <f t="array" ref="M162">_xlfn.IFS(IFERROR(FIND("Penis",G162),FALSE),"Penis",IFERROR(FIND("Vagina",G162),FALSE),"Vagina",IFERROR(FIND("Anus",G162),FALSE),"Anus",IFERROR(FIND("Breasts",G162),FALSE),"Breasts",IF(RIGHT(G162,1)="F",TRUE,FALSE),"Vagina")</f>
        <v>Penis</v>
      </c>
      <c r="N162" s="22" t="str">
        <f>IF(J162="",D162,HLOOKUP(M162,Sheet1!$B$2:$E$13,J162+2,FALSE))</f>
        <v>Micro</v>
      </c>
      <c r="O162" s="22" t="str">
        <f>IF(J162="","",HLOOKUP(M162,Sheet1!$B$16:$E$27,J162+2,FALSE))</f>
        <v>왜소한</v>
      </c>
      <c r="P162" s="23" t="str">
        <f t="shared" si="11"/>
        <v>왜소한</v>
      </c>
    </row>
    <row r="163" spans="1:16" x14ac:dyDescent="0.45">
      <c r="A163" s="40" t="s">
        <v>2593</v>
      </c>
      <c r="B163" s="40" t="s">
        <v>19</v>
      </c>
      <c r="C163" s="40" t="s">
        <v>2167</v>
      </c>
      <c r="D163" s="40" t="s">
        <v>1966</v>
      </c>
      <c r="E163" s="40" t="s">
        <v>2009</v>
      </c>
      <c r="G163" s="20" t="str" cm="1">
        <f t="array" ref="G163">IF(ISBLANK(A163),G162,IF(INDEX(_xlfn.TEXTSPLIT(INDEX(_xlfn.TEXTSPLIT(A163,"+"),1,2),"."),1,2)="stages",G162,_xlfn.TEXTSPLIT(INDEX(_xlfn.TEXTSPLIT(A163,"+"),1,2),".")))</f>
        <v>MarinePenis</v>
      </c>
      <c r="H163" s="21"/>
      <c r="I163" s="21" t="str">
        <f t="shared" si="8"/>
        <v>stages</v>
      </c>
      <c r="J163" s="21" cm="1">
        <f t="array" ref="J163">IF(I163="","",IF(AND(I163="stages",J162=""),0,_xlfn.SWITCH(J162,0,1,1,2,2,3,3,4,4,5,5,6,6,7,7,8,8,9,9,10,10,11)))</f>
        <v>1</v>
      </c>
      <c r="K163" s="21" t="str">
        <f t="shared" si="9"/>
        <v>label</v>
      </c>
      <c r="L163" s="22" t="str">
        <f t="shared" si="10"/>
        <v>MarinePenis.stages.1.label</v>
      </c>
      <c r="M163" s="21" t="str" cm="1">
        <f t="array" ref="M163">_xlfn.IFS(IFERROR(FIND("Penis",G163),FALSE),"Penis",IFERROR(FIND("Vagina",G163),FALSE),"Vagina",IFERROR(FIND("Anus",G163),FALSE),"Anus",IFERROR(FIND("Breasts",G163),FALSE),"Breasts",IF(RIGHT(G163,1)="F",TRUE,FALSE),"Vagina")</f>
        <v>Penis</v>
      </c>
      <c r="N163" s="22" t="str">
        <f>IF(J163="",D163,HLOOKUP(M163,Sheet1!$B$2:$E$13,J163+2,FALSE))</f>
        <v>Small</v>
      </c>
      <c r="O163" s="22" t="str">
        <f>IF(J163="","",HLOOKUP(M163,Sheet1!$B$16:$E$27,J163+2,FALSE))</f>
        <v>작은</v>
      </c>
      <c r="P163" s="23" t="str">
        <f t="shared" si="11"/>
        <v>작은</v>
      </c>
    </row>
    <row r="164" spans="1:16" x14ac:dyDescent="0.45">
      <c r="A164" s="40" t="s">
        <v>2594</v>
      </c>
      <c r="B164" s="40" t="s">
        <v>19</v>
      </c>
      <c r="C164" s="40" t="s">
        <v>2168</v>
      </c>
      <c r="D164" s="40" t="s">
        <v>1968</v>
      </c>
      <c r="E164" s="40" t="s">
        <v>2010</v>
      </c>
      <c r="G164" s="20" t="str" cm="1">
        <f t="array" ref="G164">IF(ISBLANK(A164),G163,IF(INDEX(_xlfn.TEXTSPLIT(INDEX(_xlfn.TEXTSPLIT(A164,"+"),1,2),"."),1,2)="stages",G163,_xlfn.TEXTSPLIT(INDEX(_xlfn.TEXTSPLIT(A164,"+"),1,2),".")))</f>
        <v>MarinePenis</v>
      </c>
      <c r="H164" s="21"/>
      <c r="I164" s="21" t="str">
        <f t="shared" si="8"/>
        <v>stages</v>
      </c>
      <c r="J164" s="21" cm="1">
        <f t="array" ref="J164">IF(I164="","",IF(AND(I164="stages",J163=""),0,_xlfn.SWITCH(J163,0,1,1,2,2,3,3,4,4,5,5,6,6,7,7,8,8,9,9,10,10,11)))</f>
        <v>2</v>
      </c>
      <c r="K164" s="21" t="str">
        <f t="shared" si="9"/>
        <v>label</v>
      </c>
      <c r="L164" s="22" t="str">
        <f t="shared" si="10"/>
        <v>MarinePenis.stages.2.label</v>
      </c>
      <c r="M164" s="21" t="str" cm="1">
        <f t="array" ref="M164">_xlfn.IFS(IFERROR(FIND("Penis",G164),FALSE),"Penis",IFERROR(FIND("Vagina",G164),FALSE),"Vagina",IFERROR(FIND("Anus",G164),FALSE),"Anus",IFERROR(FIND("Breasts",G164),FALSE),"Breasts",IF(RIGHT(G164,1)="F",TRUE,FALSE),"Vagina")</f>
        <v>Penis</v>
      </c>
      <c r="N164" s="22" t="str">
        <f>IF(J164="",D164,HLOOKUP(M164,Sheet1!$B$2:$E$13,J164+2,FALSE))</f>
        <v>Average</v>
      </c>
      <c r="O164" s="22" t="str">
        <f>IF(J164="","",HLOOKUP(M164,Sheet1!$B$16:$E$27,J164+2,FALSE))</f>
        <v>평범한</v>
      </c>
      <c r="P164" s="23" t="str">
        <f t="shared" si="11"/>
        <v>평범한</v>
      </c>
    </row>
    <row r="165" spans="1:16" x14ac:dyDescent="0.45">
      <c r="A165" s="40" t="s">
        <v>2595</v>
      </c>
      <c r="B165" s="40" t="s">
        <v>19</v>
      </c>
      <c r="C165" s="40" t="s">
        <v>2169</v>
      </c>
      <c r="D165" s="40" t="s">
        <v>1970</v>
      </c>
      <c r="E165" s="40" t="s">
        <v>2011</v>
      </c>
      <c r="G165" s="20" t="str" cm="1">
        <f t="array" ref="G165">IF(ISBLANK(A165),G164,IF(INDEX(_xlfn.TEXTSPLIT(INDEX(_xlfn.TEXTSPLIT(A165,"+"),1,2),"."),1,2)="stages",G164,_xlfn.TEXTSPLIT(INDEX(_xlfn.TEXTSPLIT(A165,"+"),1,2),".")))</f>
        <v>MarinePenis</v>
      </c>
      <c r="H165" s="21"/>
      <c r="I165" s="21" t="str">
        <f t="shared" si="8"/>
        <v>stages</v>
      </c>
      <c r="J165" s="21" cm="1">
        <f t="array" ref="J165">IF(I165="","",IF(AND(I165="stages",J164=""),0,_xlfn.SWITCH(J164,0,1,1,2,2,3,3,4,4,5,5,6,6,7,7,8,8,9,9,10,10,11)))</f>
        <v>3</v>
      </c>
      <c r="K165" s="21" t="str">
        <f t="shared" si="9"/>
        <v>label</v>
      </c>
      <c r="L165" s="22" t="str">
        <f t="shared" si="10"/>
        <v>MarinePenis.stages.3.label</v>
      </c>
      <c r="M165" s="21" t="str" cm="1">
        <f t="array" ref="M165">_xlfn.IFS(IFERROR(FIND("Penis",G165),FALSE),"Penis",IFERROR(FIND("Vagina",G165),FALSE),"Vagina",IFERROR(FIND("Anus",G165),FALSE),"Anus",IFERROR(FIND("Breasts",G165),FALSE),"Breasts",IF(RIGHT(G165,1)="F",TRUE,FALSE),"Vagina")</f>
        <v>Penis</v>
      </c>
      <c r="N165" s="22" t="str">
        <f>IF(J165="",D165,HLOOKUP(M165,Sheet1!$B$2:$E$13,J165+2,FALSE))</f>
        <v>Large</v>
      </c>
      <c r="O165" s="22" t="str">
        <f>IF(J165="","",HLOOKUP(M165,Sheet1!$B$16:$E$27,J165+2,FALSE))</f>
        <v>큰</v>
      </c>
      <c r="P165" s="23" t="str">
        <f t="shared" si="11"/>
        <v>큰</v>
      </c>
    </row>
    <row r="166" spans="1:16" x14ac:dyDescent="0.45">
      <c r="A166" s="40" t="s">
        <v>2596</v>
      </c>
      <c r="B166" s="40" t="s">
        <v>19</v>
      </c>
      <c r="C166" s="40" t="s">
        <v>2170</v>
      </c>
      <c r="D166" s="40" t="s">
        <v>1972</v>
      </c>
      <c r="E166" s="40" t="s">
        <v>2012</v>
      </c>
      <c r="G166" s="20" t="str" cm="1">
        <f t="array" ref="G166">IF(ISBLANK(A166),G165,IF(INDEX(_xlfn.TEXTSPLIT(INDEX(_xlfn.TEXTSPLIT(A166,"+"),1,2),"."),1,2)="stages",G165,_xlfn.TEXTSPLIT(INDEX(_xlfn.TEXTSPLIT(A166,"+"),1,2),".")))</f>
        <v>MarinePenis</v>
      </c>
      <c r="H166" s="21"/>
      <c r="I166" s="21" t="str">
        <f t="shared" si="8"/>
        <v>stages</v>
      </c>
      <c r="J166" s="21" cm="1">
        <f t="array" ref="J166">IF(I166="","",IF(AND(I166="stages",J165=""),0,_xlfn.SWITCH(J165,0,1,1,2,2,3,3,4,4,5,5,6,6,7,7,8,8,9,9,10,10,11)))</f>
        <v>4</v>
      </c>
      <c r="K166" s="21" t="str">
        <f t="shared" si="9"/>
        <v>label</v>
      </c>
      <c r="L166" s="22" t="str">
        <f t="shared" si="10"/>
        <v>MarinePenis.stages.4.label</v>
      </c>
      <c r="M166" s="21" t="str" cm="1">
        <f t="array" ref="M166">_xlfn.IFS(IFERROR(FIND("Penis",G166),FALSE),"Penis",IFERROR(FIND("Vagina",G166),FALSE),"Vagina",IFERROR(FIND("Anus",G166),FALSE),"Anus",IFERROR(FIND("Breasts",G166),FALSE),"Breasts",IF(RIGHT(G166,1)="F",TRUE,FALSE),"Vagina")</f>
        <v>Penis</v>
      </c>
      <c r="N166" s="22" t="str">
        <f>IF(J166="",D166,HLOOKUP(M166,Sheet1!$B$2:$E$13,J166+2,FALSE))</f>
        <v>Huge</v>
      </c>
      <c r="O166" s="22" t="str">
        <f>IF(J166="","",HLOOKUP(M166,Sheet1!$B$16:$E$27,J166+2,FALSE))</f>
        <v>대물</v>
      </c>
      <c r="P166" s="23" t="str">
        <f t="shared" si="11"/>
        <v>대물</v>
      </c>
    </row>
    <row r="167" spans="1:16" x14ac:dyDescent="0.45">
      <c r="A167" s="40" t="s">
        <v>2597</v>
      </c>
      <c r="B167" s="40" t="s">
        <v>19</v>
      </c>
      <c r="C167" s="40" t="s">
        <v>2171</v>
      </c>
      <c r="D167" s="40" t="s">
        <v>1974</v>
      </c>
      <c r="E167" s="40" t="s">
        <v>2013</v>
      </c>
      <c r="G167" s="20" t="str" cm="1">
        <f t="array" ref="G167">IF(ISBLANK(A167),G166,IF(INDEX(_xlfn.TEXTSPLIT(INDEX(_xlfn.TEXTSPLIT(A167,"+"),1,2),"."),1,2)="stages",G166,_xlfn.TEXTSPLIT(INDEX(_xlfn.TEXTSPLIT(A167,"+"),1,2),".")))</f>
        <v>MarinePenis</v>
      </c>
      <c r="H167" s="21"/>
      <c r="I167" s="21" t="str">
        <f t="shared" si="8"/>
        <v>stages</v>
      </c>
      <c r="J167" s="21" cm="1">
        <f t="array" ref="J167">IF(I167="","",IF(AND(I167="stages",J166=""),0,_xlfn.SWITCH(J166,0,1,1,2,2,3,3,4,4,5,5,6,6,7,7,8,8,9,9,10,10,11)))</f>
        <v>5</v>
      </c>
      <c r="K167" s="21" t="str">
        <f t="shared" si="9"/>
        <v>label</v>
      </c>
      <c r="L167" s="22" t="str">
        <f t="shared" si="10"/>
        <v>MarinePenis.stages.5.label</v>
      </c>
      <c r="M167" s="21" t="str" cm="1">
        <f t="array" ref="M167">_xlfn.IFS(IFERROR(FIND("Penis",G167),FALSE),"Penis",IFERROR(FIND("Vagina",G167),FALSE),"Vagina",IFERROR(FIND("Anus",G167),FALSE),"Anus",IFERROR(FIND("Breasts",G167),FALSE),"Breasts",IF(RIGHT(G167,1)="F",TRUE,FALSE),"Vagina")</f>
        <v>Penis</v>
      </c>
      <c r="N167" s="22" t="str">
        <f>IF(J167="",D167,HLOOKUP(M167,Sheet1!$B$2:$E$13,J167+2,FALSE))</f>
        <v>Towering</v>
      </c>
      <c r="O167" s="22" t="str">
        <f>IF(J167="","",HLOOKUP(M167,Sheet1!$B$16:$E$27,J167+2,FALSE))</f>
        <v>초대물</v>
      </c>
      <c r="P167" s="23" t="str">
        <f t="shared" si="11"/>
        <v>초대물</v>
      </c>
    </row>
    <row r="168" spans="1:16" ht="17.5" thickBot="1" x14ac:dyDescent="0.5">
      <c r="A168" t="s">
        <v>181</v>
      </c>
      <c r="B168" t="s">
        <v>19</v>
      </c>
      <c r="C168" t="s">
        <v>182</v>
      </c>
      <c r="D168" t="s">
        <v>183</v>
      </c>
      <c r="E168" s="41" t="s">
        <v>2476</v>
      </c>
      <c r="G168" s="20" t="str" cm="1">
        <f t="array" ref="G168:H168">IF(ISBLANK(A168),G167,IF(INDEX(_xlfn.TEXTSPLIT(INDEX(_xlfn.TEXTSPLIT(A168,"+"),1,2),"."),1,2)="stages",G167,_xlfn.TEXTSPLIT(INDEX(_xlfn.TEXTSPLIT(A168,"+"),1,2),".")))</f>
        <v>MarineVagina</v>
      </c>
      <c r="H168" s="21" t="str">
        <v>label</v>
      </c>
      <c r="I168" s="21" t="str">
        <f t="shared" si="8"/>
        <v/>
      </c>
      <c r="J168" s="21" t="str" cm="1">
        <f t="array" ref="J168">IF(I168="","",IF(AND(I168="stages",J167=""),0,_xlfn.SWITCH(J167,0,1,1,2,2,3,3,4,4,5,5,6,6,7,7,8,8,9,9,10,10,11)))</f>
        <v/>
      </c>
      <c r="K168" s="21" t="str">
        <f t="shared" si="9"/>
        <v/>
      </c>
      <c r="L168" s="22" t="str">
        <f t="shared" si="10"/>
        <v>MarineVagina.label</v>
      </c>
      <c r="M168" s="21" t="str" cm="1">
        <f t="array" ref="M168">_xlfn.IFS(IFERROR(FIND("Penis",G168),FALSE),"Penis",IFERROR(FIND("Vagina",G168),FALSE),"Vagina",IFERROR(FIND("Anus",G168),FALSE),"Anus",IFERROR(FIND("Breasts",G168),FALSE),"Breasts",IF(RIGHT(G168,1)="F",TRUE,FALSE),"Vagina")</f>
        <v>Vagina</v>
      </c>
      <c r="N168" s="22" t="str">
        <f>IF(J168="",D168,HLOOKUP(M168,Sheet1!$B$2:$E$13,J168+2,FALSE))</f>
        <v>marine vagina</v>
      </c>
      <c r="O168" s="22" t="str">
        <f>IF(J168="","",HLOOKUP(M168,Sheet1!$B$16:$E$27,J168+2,FALSE))</f>
        <v/>
      </c>
      <c r="P168" s="23" t="str">
        <f t="shared" si="11"/>
        <v>바다짐승 보지</v>
      </c>
    </row>
    <row r="169" spans="1:16" ht="18" thickTop="1" thickBot="1" x14ac:dyDescent="0.5">
      <c r="A169" t="s">
        <v>184</v>
      </c>
      <c r="B169" t="s">
        <v>19</v>
      </c>
      <c r="C169" t="s">
        <v>185</v>
      </c>
      <c r="D169" t="s">
        <v>186</v>
      </c>
      <c r="E169" s="4" t="s">
        <v>2458</v>
      </c>
      <c r="G169" s="20" t="str" cm="1">
        <f t="array" ref="G169:H169">IF(ISBLANK(A169),G168,IF(INDEX(_xlfn.TEXTSPLIT(INDEX(_xlfn.TEXTSPLIT(A169,"+"),1,2),"."),1,2)="stages",G168,_xlfn.TEXTSPLIT(INDEX(_xlfn.TEXTSPLIT(A169,"+"),1,2),".")))</f>
        <v>MarineVagina</v>
      </c>
      <c r="H169" s="21" t="str">
        <v>labelNoun</v>
      </c>
      <c r="I169" s="21" t="str">
        <f t="shared" si="8"/>
        <v/>
      </c>
      <c r="J169" s="21" t="str" cm="1">
        <f t="array" ref="J169">IF(I169="","",IF(AND(I169="stages",J168=""),0,_xlfn.SWITCH(J168,0,1,1,2,2,3,3,4,4,5,5,6,6,7,7,8,8,9,9,10,10,11)))</f>
        <v/>
      </c>
      <c r="K169" s="21" t="str">
        <f t="shared" si="9"/>
        <v/>
      </c>
      <c r="L169" s="22" t="str">
        <f t="shared" si="10"/>
        <v>MarineVagina.labelNoun</v>
      </c>
      <c r="M169" s="21" t="str" cm="1">
        <f t="array" ref="M169">_xlfn.IFS(IFERROR(FIND("Penis",G169),FALSE),"Penis",IFERROR(FIND("Vagina",G169),FALSE),"Vagina",IFERROR(FIND("Anus",G169),FALSE),"Anus",IFERROR(FIND("Breasts",G169),FALSE),"Breasts",IF(RIGHT(G169,1)="F",TRUE,FALSE),"Vagina")</f>
        <v>Vagina</v>
      </c>
      <c r="N169" s="22" t="str">
        <f>IF(J169="",D169,HLOOKUP(M169,Sheet1!$B$2:$E$13,J169+2,FALSE))</f>
        <v>a marine mammal vagina</v>
      </c>
      <c r="O169" s="22" t="str">
        <f>IF(J169="","",HLOOKUP(M169,Sheet1!$B$16:$E$27,J169+2,FALSE))</f>
        <v/>
      </c>
      <c r="P169" s="23" t="str">
        <f t="shared" si="11"/>
        <v/>
      </c>
    </row>
    <row r="170" spans="1:16" ht="17.5" thickTop="1" x14ac:dyDescent="0.45">
      <c r="A170" t="s">
        <v>187</v>
      </c>
      <c r="B170" t="s">
        <v>19</v>
      </c>
      <c r="C170" t="s">
        <v>188</v>
      </c>
      <c r="D170" t="s">
        <v>189</v>
      </c>
      <c r="E170" t="s">
        <v>2458</v>
      </c>
      <c r="G170" s="20" t="str" cm="1">
        <f t="array" ref="G170:H170">IF(ISBLANK(A170),G169,IF(INDEX(_xlfn.TEXTSPLIT(INDEX(_xlfn.TEXTSPLIT(A170,"+"),1,2),"."),1,2)="stages",G169,_xlfn.TEXTSPLIT(INDEX(_xlfn.TEXTSPLIT(A170,"+"),1,2),".")))</f>
        <v>MarineVagina</v>
      </c>
      <c r="H170" s="21" t="str">
        <v>description</v>
      </c>
      <c r="I170" s="21" t="str">
        <f t="shared" si="8"/>
        <v/>
      </c>
      <c r="J170" s="21" t="str" cm="1">
        <f t="array" ref="J170">IF(I170="","",IF(AND(I170="stages",J169=""),0,_xlfn.SWITCH(J169,0,1,1,2,2,3,3,4,4,5,5,6,6,7,7,8,8,9,9,10,10,11)))</f>
        <v/>
      </c>
      <c r="K170" s="21" t="str">
        <f t="shared" si="9"/>
        <v/>
      </c>
      <c r="L170" s="22" t="str">
        <f t="shared" si="10"/>
        <v>MarineVagina.description</v>
      </c>
      <c r="M170" s="21" t="str" cm="1">
        <f t="array" ref="M170">_xlfn.IFS(IFERROR(FIND("Penis",G170),FALSE),"Penis",IFERROR(FIND("Vagina",G170),FALSE),"Vagina",IFERROR(FIND("Anus",G170),FALSE),"Anus",IFERROR(FIND("Breasts",G170),FALSE),"Breasts",IF(RIGHT(G170,1)="F",TRUE,FALSE),"Vagina")</f>
        <v>Vagina</v>
      </c>
      <c r="N170" s="22" t="str">
        <f>IF(J170="",D170,HLOOKUP(M170,Sheet1!$B$2:$E$13,J170+2,FALSE))</f>
        <v>A slippery vagina.</v>
      </c>
      <c r="O170" s="22" t="str">
        <f>IF(J170="","",HLOOKUP(M170,Sheet1!$B$16:$E$27,J170+2,FALSE))</f>
        <v/>
      </c>
      <c r="P170" s="23" t="str">
        <f t="shared" si="11"/>
        <v/>
      </c>
    </row>
    <row r="171" spans="1:16" x14ac:dyDescent="0.45">
      <c r="A171" s="40" t="s">
        <v>2598</v>
      </c>
      <c r="B171" s="40" t="s">
        <v>19</v>
      </c>
      <c r="C171" s="40" t="s">
        <v>2172</v>
      </c>
      <c r="D171" s="40" t="s">
        <v>1964</v>
      </c>
      <c r="E171" s="40" t="s">
        <v>2008</v>
      </c>
      <c r="G171" s="20" t="str" cm="1">
        <f t="array" ref="G171">IF(ISBLANK(A171),G170,IF(INDEX(_xlfn.TEXTSPLIT(INDEX(_xlfn.TEXTSPLIT(A171,"+"),1,2),"."),1,2)="stages",G170,_xlfn.TEXTSPLIT(INDEX(_xlfn.TEXTSPLIT(A171,"+"),1,2),".")))</f>
        <v>MarineVagina</v>
      </c>
      <c r="H171" s="21"/>
      <c r="I171" s="21" t="str">
        <f t="shared" si="8"/>
        <v>stages</v>
      </c>
      <c r="J171" s="21" cm="1">
        <f t="array" ref="J171">IF(I171="","",IF(AND(I171="stages",J170=""),0,_xlfn.SWITCH(J170,0,1,1,2,2,3,3,4,4,5,5,6,6,7,7,8,8,9,9,10,10,11)))</f>
        <v>0</v>
      </c>
      <c r="K171" s="21" t="str">
        <f t="shared" si="9"/>
        <v>label</v>
      </c>
      <c r="L171" s="22" t="str">
        <f t="shared" si="10"/>
        <v>MarineVagina.stages.0.label</v>
      </c>
      <c r="M171" s="21" t="str" cm="1">
        <f t="array" ref="M171">_xlfn.IFS(IFERROR(FIND("Penis",G171),FALSE),"Penis",IFERROR(FIND("Vagina",G171),FALSE),"Vagina",IFERROR(FIND("Anus",G171),FALSE),"Anus",IFERROR(FIND("Breasts",G171),FALSE),"Breasts",IF(RIGHT(G171,1)="F",TRUE,FALSE),"Vagina")</f>
        <v>Vagina</v>
      </c>
      <c r="N171" s="22" t="str">
        <f>IF(J171="",D171,HLOOKUP(M171,Sheet1!$B$2:$E$13,J171+2,FALSE))</f>
        <v>Micro</v>
      </c>
      <c r="O171" s="22" t="str">
        <f>IF(J171="","",HLOOKUP(M171,Sheet1!$B$16:$E$27,J171+2,FALSE))</f>
        <v>왜소한</v>
      </c>
      <c r="P171" s="23" t="str">
        <f t="shared" si="11"/>
        <v>왜소한</v>
      </c>
    </row>
    <row r="172" spans="1:16" x14ac:dyDescent="0.45">
      <c r="A172" s="40" t="s">
        <v>2599</v>
      </c>
      <c r="B172" s="40" t="s">
        <v>19</v>
      </c>
      <c r="C172" s="40" t="s">
        <v>2173</v>
      </c>
      <c r="D172" s="40" t="s">
        <v>1977</v>
      </c>
      <c r="E172" s="40" t="s">
        <v>2045</v>
      </c>
      <c r="G172" s="20" t="str" cm="1">
        <f t="array" ref="G172">IF(ISBLANK(A172),G171,IF(INDEX(_xlfn.TEXTSPLIT(INDEX(_xlfn.TEXTSPLIT(A172,"+"),1,2),"."),1,2)="stages",G171,_xlfn.TEXTSPLIT(INDEX(_xlfn.TEXTSPLIT(A172,"+"),1,2),".")))</f>
        <v>MarineVagina</v>
      </c>
      <c r="H172" s="21"/>
      <c r="I172" s="21" t="str">
        <f t="shared" si="8"/>
        <v>stages</v>
      </c>
      <c r="J172" s="21" cm="1">
        <f t="array" ref="J172">IF(I172="","",IF(AND(I172="stages",J171=""),0,_xlfn.SWITCH(J171,0,1,1,2,2,3,3,4,4,5,5,6,6,7,7,8,8,9,9,10,10,11)))</f>
        <v>1</v>
      </c>
      <c r="K172" s="21" t="str">
        <f t="shared" si="9"/>
        <v>label</v>
      </c>
      <c r="L172" s="22" t="str">
        <f t="shared" si="10"/>
        <v>MarineVagina.stages.1.label</v>
      </c>
      <c r="M172" s="21" t="str" cm="1">
        <f t="array" ref="M172">_xlfn.IFS(IFERROR(FIND("Penis",G172),FALSE),"Penis",IFERROR(FIND("Vagina",G172),FALSE),"Vagina",IFERROR(FIND("Anus",G172),FALSE),"Anus",IFERROR(FIND("Breasts",G172),FALSE),"Breasts",IF(RIGHT(G172,1)="F",TRUE,FALSE),"Vagina")</f>
        <v>Vagina</v>
      </c>
      <c r="N172" s="22" t="str">
        <f>IF(J172="",D172,HLOOKUP(M172,Sheet1!$B$2:$E$13,J172+2,FALSE))</f>
        <v>Tight</v>
      </c>
      <c r="O172" s="22" t="str">
        <f>IF(J172="","",HLOOKUP(M172,Sheet1!$B$16:$E$27,J172+2,FALSE))</f>
        <v>조이는</v>
      </c>
      <c r="P172" s="23" t="str">
        <f t="shared" si="11"/>
        <v>조이는</v>
      </c>
    </row>
    <row r="173" spans="1:16" x14ac:dyDescent="0.45">
      <c r="A173" s="40" t="s">
        <v>2600</v>
      </c>
      <c r="B173" s="40" t="s">
        <v>19</v>
      </c>
      <c r="C173" s="40" t="s">
        <v>2174</v>
      </c>
      <c r="D173" s="40" t="s">
        <v>1968</v>
      </c>
      <c r="E173" s="40" t="s">
        <v>2010</v>
      </c>
      <c r="G173" s="20" t="str" cm="1">
        <f t="array" ref="G173">IF(ISBLANK(A173),G172,IF(INDEX(_xlfn.TEXTSPLIT(INDEX(_xlfn.TEXTSPLIT(A173,"+"),1,2),"."),1,2)="stages",G172,_xlfn.TEXTSPLIT(INDEX(_xlfn.TEXTSPLIT(A173,"+"),1,2),".")))</f>
        <v>MarineVagina</v>
      </c>
      <c r="H173" s="21"/>
      <c r="I173" s="21" t="str">
        <f t="shared" si="8"/>
        <v>stages</v>
      </c>
      <c r="J173" s="21" cm="1">
        <f t="array" ref="J173">IF(I173="","",IF(AND(I173="stages",J172=""),0,_xlfn.SWITCH(J172,0,1,1,2,2,3,3,4,4,5,5,6,6,7,7,8,8,9,9,10,10,11)))</f>
        <v>2</v>
      </c>
      <c r="K173" s="21" t="str">
        <f t="shared" si="9"/>
        <v>label</v>
      </c>
      <c r="L173" s="22" t="str">
        <f t="shared" si="10"/>
        <v>MarineVagina.stages.2.label</v>
      </c>
      <c r="M173" s="21" t="str" cm="1">
        <f t="array" ref="M173">_xlfn.IFS(IFERROR(FIND("Penis",G173),FALSE),"Penis",IFERROR(FIND("Vagina",G173),FALSE),"Vagina",IFERROR(FIND("Anus",G173),FALSE),"Anus",IFERROR(FIND("Breasts",G173),FALSE),"Breasts",IF(RIGHT(G173,1)="F",TRUE,FALSE),"Vagina")</f>
        <v>Vagina</v>
      </c>
      <c r="N173" s="22" t="str">
        <f>IF(J173="",D173,HLOOKUP(M173,Sheet1!$B$2:$E$13,J173+2,FALSE))</f>
        <v>Average</v>
      </c>
      <c r="O173" s="22" t="str">
        <f>IF(J173="","",HLOOKUP(M173,Sheet1!$B$16:$E$27,J173+2,FALSE))</f>
        <v>평범한</v>
      </c>
      <c r="P173" s="23" t="str">
        <f t="shared" si="11"/>
        <v>평범한</v>
      </c>
    </row>
    <row r="174" spans="1:16" x14ac:dyDescent="0.45">
      <c r="A174" s="40" t="s">
        <v>2601</v>
      </c>
      <c r="B174" s="40" t="s">
        <v>19</v>
      </c>
      <c r="C174" s="40" t="s">
        <v>2175</v>
      </c>
      <c r="D174" s="40" t="s">
        <v>1979</v>
      </c>
      <c r="E174" s="40" t="s">
        <v>2047</v>
      </c>
      <c r="G174" s="20" t="str" cm="1">
        <f t="array" ref="G174">IF(ISBLANK(A174),G173,IF(INDEX(_xlfn.TEXTSPLIT(INDEX(_xlfn.TEXTSPLIT(A174,"+"),1,2),"."),1,2)="stages",G173,_xlfn.TEXTSPLIT(INDEX(_xlfn.TEXTSPLIT(A174,"+"),1,2),".")))</f>
        <v>MarineVagina</v>
      </c>
      <c r="H174" s="21"/>
      <c r="I174" s="21" t="str">
        <f t="shared" si="8"/>
        <v>stages</v>
      </c>
      <c r="J174" s="21" cm="1">
        <f t="array" ref="J174">IF(I174="","",IF(AND(I174="stages",J173=""),0,_xlfn.SWITCH(J173,0,1,1,2,2,3,3,4,4,5,5,6,6,7,7,8,8,9,9,10,10,11)))</f>
        <v>3</v>
      </c>
      <c r="K174" s="21" t="str">
        <f t="shared" si="9"/>
        <v>label</v>
      </c>
      <c r="L174" s="22" t="str">
        <f t="shared" si="10"/>
        <v>MarineVagina.stages.3.label</v>
      </c>
      <c r="M174" s="21" t="str" cm="1">
        <f t="array" ref="M174">_xlfn.IFS(IFERROR(FIND("Penis",G174),FALSE),"Penis",IFERROR(FIND("Vagina",G174),FALSE),"Vagina",IFERROR(FIND("Anus",G174),FALSE),"Anus",IFERROR(FIND("Breasts",G174),FALSE),"Breasts",IF(RIGHT(G174,1)="F",TRUE,FALSE),"Vagina")</f>
        <v>Vagina</v>
      </c>
      <c r="N174" s="22" t="str">
        <f>IF(J174="",D174,HLOOKUP(M174,Sheet1!$B$2:$E$13,J174+2,FALSE))</f>
        <v>Accommodating</v>
      </c>
      <c r="O174" s="22" t="str">
        <f>IF(J174="","",HLOOKUP(M174,Sheet1!$B$16:$E$27,J174+2,FALSE))</f>
        <v>느슨한</v>
      </c>
      <c r="P174" s="23" t="str">
        <f t="shared" si="11"/>
        <v>느슨한</v>
      </c>
    </row>
    <row r="175" spans="1:16" x14ac:dyDescent="0.45">
      <c r="A175" s="40" t="s">
        <v>2602</v>
      </c>
      <c r="B175" s="40" t="s">
        <v>19</v>
      </c>
      <c r="C175" s="40" t="s">
        <v>2176</v>
      </c>
      <c r="D175" s="40" t="s">
        <v>1981</v>
      </c>
      <c r="E175" s="40" t="s">
        <v>2049</v>
      </c>
      <c r="G175" s="20" t="str" cm="1">
        <f t="array" ref="G175">IF(ISBLANK(A175),G174,IF(INDEX(_xlfn.TEXTSPLIT(INDEX(_xlfn.TEXTSPLIT(A175,"+"),1,2),"."),1,2)="stages",G174,_xlfn.TEXTSPLIT(INDEX(_xlfn.TEXTSPLIT(A175,"+"),1,2),".")))</f>
        <v>MarineVagina</v>
      </c>
      <c r="H175" s="21"/>
      <c r="I175" s="21" t="str">
        <f t="shared" si="8"/>
        <v>stages</v>
      </c>
      <c r="J175" s="21" cm="1">
        <f t="array" ref="J175">IF(I175="","",IF(AND(I175="stages",J174=""),0,_xlfn.SWITCH(J174,0,1,1,2,2,3,3,4,4,5,5,6,6,7,7,8,8,9,9,10,10,11)))</f>
        <v>4</v>
      </c>
      <c r="K175" s="21" t="str">
        <f t="shared" si="9"/>
        <v>label</v>
      </c>
      <c r="L175" s="22" t="str">
        <f t="shared" si="10"/>
        <v>MarineVagina.stages.4.label</v>
      </c>
      <c r="M175" s="21" t="str" cm="1">
        <f t="array" ref="M175">_xlfn.IFS(IFERROR(FIND("Penis",G175),FALSE),"Penis",IFERROR(FIND("Vagina",G175),FALSE),"Vagina",IFERROR(FIND("Anus",G175),FALSE),"Anus",IFERROR(FIND("Breasts",G175),FALSE),"Breasts",IF(RIGHT(G175,1)="F",TRUE,FALSE),"Vagina")</f>
        <v>Vagina</v>
      </c>
      <c r="N175" s="22" t="str">
        <f>IF(J175="",D175,HLOOKUP(M175,Sheet1!$B$2:$E$13,J175+2,FALSE))</f>
        <v>Cavenous</v>
      </c>
      <c r="O175" s="22" t="str">
        <f>IF(J175="","",HLOOKUP(M175,Sheet1!$B$16:$E$27,J175+2,FALSE))</f>
        <v>동굴같은</v>
      </c>
      <c r="P175" s="23" t="str">
        <f t="shared" si="11"/>
        <v>동굴같은</v>
      </c>
    </row>
    <row r="176" spans="1:16" x14ac:dyDescent="0.45">
      <c r="A176" s="40" t="s">
        <v>2603</v>
      </c>
      <c r="B176" s="40" t="s">
        <v>19</v>
      </c>
      <c r="C176" s="40" t="s">
        <v>2177</v>
      </c>
      <c r="D176" s="40" t="s">
        <v>1983</v>
      </c>
      <c r="E176" s="40" t="s">
        <v>2051</v>
      </c>
      <c r="G176" s="20" t="str" cm="1">
        <f t="array" ref="G176">IF(ISBLANK(A176),G175,IF(INDEX(_xlfn.TEXTSPLIT(INDEX(_xlfn.TEXTSPLIT(A176,"+"),1,2),"."),1,2)="stages",G175,_xlfn.TEXTSPLIT(INDEX(_xlfn.TEXTSPLIT(A176,"+"),1,2),".")))</f>
        <v>MarineVagina</v>
      </c>
      <c r="H176" s="21"/>
      <c r="I176" s="21" t="str">
        <f t="shared" si="8"/>
        <v>stages</v>
      </c>
      <c r="J176" s="21" cm="1">
        <f t="array" ref="J176">IF(I176="","",IF(AND(I176="stages",J175=""),0,_xlfn.SWITCH(J175,0,1,1,2,2,3,3,4,4,5,5,6,6,7,7,8,8,9,9,10,10,11)))</f>
        <v>5</v>
      </c>
      <c r="K176" s="21" t="str">
        <f t="shared" si="9"/>
        <v>label</v>
      </c>
      <c r="L176" s="22" t="str">
        <f t="shared" si="10"/>
        <v>MarineVagina.stages.5.label</v>
      </c>
      <c r="M176" s="21" t="str" cm="1">
        <f t="array" ref="M176">_xlfn.IFS(IFERROR(FIND("Penis",G176),FALSE),"Penis",IFERROR(FIND("Vagina",G176),FALSE),"Vagina",IFERROR(FIND("Anus",G176),FALSE),"Anus",IFERROR(FIND("Breasts",G176),FALSE),"Breasts",IF(RIGHT(G176,1)="F",TRUE,FALSE),"Vagina")</f>
        <v>Vagina</v>
      </c>
      <c r="N176" s="22" t="str">
        <f>IF(J176="",D176,HLOOKUP(M176,Sheet1!$B$2:$E$13,J176+2,FALSE))</f>
        <v>Abyssal</v>
      </c>
      <c r="O176" s="22" t="str">
        <f>IF(J176="","",HLOOKUP(M176,Sheet1!$B$16:$E$27,J176+2,FALSE))</f>
        <v>심연같은</v>
      </c>
      <c r="P176" s="23" t="str">
        <f t="shared" si="11"/>
        <v>심연같은</v>
      </c>
    </row>
    <row r="177" spans="1:16" ht="17.5" thickBot="1" x14ac:dyDescent="0.5">
      <c r="A177" t="s">
        <v>190</v>
      </c>
      <c r="B177" t="s">
        <v>19</v>
      </c>
      <c r="C177" t="s">
        <v>191</v>
      </c>
      <c r="D177" t="s">
        <v>192</v>
      </c>
      <c r="E177" s="41" t="s">
        <v>2477</v>
      </c>
      <c r="G177" s="20" t="str" cm="1">
        <f t="array" ref="G177:H177">IF(ISBLANK(A177),G176,IF(INDEX(_xlfn.TEXTSPLIT(INDEX(_xlfn.TEXTSPLIT(A177,"+"),1,2),"."),1,2)="stages",G176,_xlfn.TEXTSPLIT(INDEX(_xlfn.TEXTSPLIT(A177,"+"),1,2),".")))</f>
        <v>CactoidPenis</v>
      </c>
      <c r="H177" s="21" t="str">
        <v>label</v>
      </c>
      <c r="I177" s="21" t="str">
        <f t="shared" si="8"/>
        <v/>
      </c>
      <c r="J177" s="21" t="str" cm="1">
        <f t="array" ref="J177">IF(I177="","",IF(AND(I177="stages",J176=""),0,_xlfn.SWITCH(J176,0,1,1,2,2,3,3,4,4,5,5,6,6,7,7,8,8,9,9,10,10,11)))</f>
        <v/>
      </c>
      <c r="K177" s="21" t="str">
        <f t="shared" si="9"/>
        <v/>
      </c>
      <c r="L177" s="22" t="str">
        <f t="shared" si="10"/>
        <v>CactoidPenis.label</v>
      </c>
      <c r="M177" s="21" t="str" cm="1">
        <f t="array" ref="M177">_xlfn.IFS(IFERROR(FIND("Penis",G177),FALSE),"Penis",IFERROR(FIND("Vagina",G177),FALSE),"Vagina",IFERROR(FIND("Anus",G177),FALSE),"Anus",IFERROR(FIND("Breasts",G177),FALSE),"Breasts",IF(RIGHT(G177,1)="F",TRUE,FALSE),"Vagina")</f>
        <v>Penis</v>
      </c>
      <c r="N177" s="22" t="str">
        <f>IF(J177="",D177,HLOOKUP(M177,Sheet1!$B$2:$E$13,J177+2,FALSE))</f>
        <v>cactoid penis</v>
      </c>
      <c r="O177" s="22" t="str">
        <f>IF(J177="","",HLOOKUP(M177,Sheet1!$B$16:$E$27,J177+2,FALSE))</f>
        <v/>
      </c>
      <c r="P177" s="23" t="str">
        <f t="shared" si="11"/>
        <v>선인장 자지</v>
      </c>
    </row>
    <row r="178" spans="1:16" ht="18" thickTop="1" thickBot="1" x14ac:dyDescent="0.5">
      <c r="A178" t="s">
        <v>193</v>
      </c>
      <c r="B178" t="s">
        <v>19</v>
      </c>
      <c r="C178" t="s">
        <v>194</v>
      </c>
      <c r="D178" t="s">
        <v>195</v>
      </c>
      <c r="E178" s="4" t="s">
        <v>2458</v>
      </c>
      <c r="G178" s="20" t="str" cm="1">
        <f t="array" ref="G178:H178">IF(ISBLANK(A178),G177,IF(INDEX(_xlfn.TEXTSPLIT(INDEX(_xlfn.TEXTSPLIT(A178,"+"),1,2),"."),1,2)="stages",G177,_xlfn.TEXTSPLIT(INDEX(_xlfn.TEXTSPLIT(A178,"+"),1,2),".")))</f>
        <v>CactoidPenis</v>
      </c>
      <c r="H178" s="21" t="str">
        <v>labelNoun</v>
      </c>
      <c r="I178" s="21" t="str">
        <f t="shared" si="8"/>
        <v/>
      </c>
      <c r="J178" s="21" t="str" cm="1">
        <f t="array" ref="J178">IF(I178="","",IF(AND(I178="stages",J177=""),0,_xlfn.SWITCH(J177,0,1,1,2,2,3,3,4,4,5,5,6,6,7,7,8,8,9,9,10,10,11)))</f>
        <v/>
      </c>
      <c r="K178" s="21" t="str">
        <f t="shared" si="9"/>
        <v/>
      </c>
      <c r="L178" s="22" t="str">
        <f t="shared" si="10"/>
        <v>CactoidPenis.labelNoun</v>
      </c>
      <c r="M178" s="21" t="str" cm="1">
        <f t="array" ref="M178">_xlfn.IFS(IFERROR(FIND("Penis",G178),FALSE),"Penis",IFERROR(FIND("Vagina",G178),FALSE),"Vagina",IFERROR(FIND("Anus",G178),FALSE),"Anus",IFERROR(FIND("Breasts",G178),FALSE),"Breasts",IF(RIGHT(G178,1)="F",TRUE,FALSE),"Vagina")</f>
        <v>Penis</v>
      </c>
      <c r="N178" s="22" t="str">
        <f>IF(J178="",D178,HLOOKUP(M178,Sheet1!$B$2:$E$13,J178+2,FALSE))</f>
        <v>a cactoid penis</v>
      </c>
      <c r="O178" s="22" t="str">
        <f>IF(J178="","",HLOOKUP(M178,Sheet1!$B$16:$E$27,J178+2,FALSE))</f>
        <v/>
      </c>
      <c r="P178" s="23" t="str">
        <f t="shared" si="11"/>
        <v/>
      </c>
    </row>
    <row r="179" spans="1:16" ht="17.5" thickTop="1" x14ac:dyDescent="0.45">
      <c r="A179" t="s">
        <v>196</v>
      </c>
      <c r="B179" t="s">
        <v>19</v>
      </c>
      <c r="C179" t="s">
        <v>197</v>
      </c>
      <c r="D179" t="s">
        <v>198</v>
      </c>
      <c r="E179" t="s">
        <v>2458</v>
      </c>
      <c r="G179" s="20" t="str" cm="1">
        <f t="array" ref="G179:H179">IF(ISBLANK(A179),G178,IF(INDEX(_xlfn.TEXTSPLIT(INDEX(_xlfn.TEXTSPLIT(A179,"+"),1,2),"."),1,2)="stages",G178,_xlfn.TEXTSPLIT(INDEX(_xlfn.TEXTSPLIT(A179,"+"),1,2),".")))</f>
        <v>CactoidPenis</v>
      </c>
      <c r="H179" s="21" t="str">
        <v>description</v>
      </c>
      <c r="I179" s="21" t="str">
        <f t="shared" si="8"/>
        <v/>
      </c>
      <c r="J179" s="21" t="str" cm="1">
        <f t="array" ref="J179">IF(I179="","",IF(AND(I179="stages",J178=""),0,_xlfn.SWITCH(J178,0,1,1,2,2,3,3,4,4,5,5,6,6,7,7,8,8,9,9,10,10,11)))</f>
        <v/>
      </c>
      <c r="K179" s="21" t="str">
        <f t="shared" si="9"/>
        <v/>
      </c>
      <c r="L179" s="22" t="str">
        <f t="shared" si="10"/>
        <v>CactoidPenis.description</v>
      </c>
      <c r="M179" s="21" t="str" cm="1">
        <f t="array" ref="M179">_xlfn.IFS(IFERROR(FIND("Penis",G179),FALSE),"Penis",IFERROR(FIND("Vagina",G179),FALSE),"Vagina",IFERROR(FIND("Anus",G179),FALSE),"Anus",IFERROR(FIND("Breasts",G179),FALSE),"Breasts",IF(RIGHT(G179,1)="F",TRUE,FALSE),"Vagina")</f>
        <v>Penis</v>
      </c>
      <c r="N179" s="22" t="str">
        <f>IF(J179="",D179,HLOOKUP(M179,Sheet1!$B$2:$E$13,J179+2,FALSE))</f>
        <v>A rough plant-like penis, with thorns along the shaft.</v>
      </c>
      <c r="O179" s="22" t="str">
        <f>IF(J179="","",HLOOKUP(M179,Sheet1!$B$16:$E$27,J179+2,FALSE))</f>
        <v/>
      </c>
      <c r="P179" s="23" t="str">
        <f t="shared" si="11"/>
        <v/>
      </c>
    </row>
    <row r="180" spans="1:16" x14ac:dyDescent="0.45">
      <c r="A180" s="40" t="s">
        <v>2604</v>
      </c>
      <c r="B180" s="40" t="s">
        <v>19</v>
      </c>
      <c r="C180" s="40" t="s">
        <v>2178</v>
      </c>
      <c r="D180" s="40" t="s">
        <v>1964</v>
      </c>
      <c r="E180" s="40" t="s">
        <v>2008</v>
      </c>
      <c r="G180" s="20" t="str" cm="1">
        <f t="array" ref="G180">IF(ISBLANK(A180),G179,IF(INDEX(_xlfn.TEXTSPLIT(INDEX(_xlfn.TEXTSPLIT(A180,"+"),1,2),"."),1,2)="stages",G179,_xlfn.TEXTSPLIT(INDEX(_xlfn.TEXTSPLIT(A180,"+"),1,2),".")))</f>
        <v>CactoidPenis</v>
      </c>
      <c r="H180" s="21"/>
      <c r="I180" s="21" t="str">
        <f t="shared" si="8"/>
        <v>stages</v>
      </c>
      <c r="J180" s="21" cm="1">
        <f t="array" ref="J180">IF(I180="","",IF(AND(I180="stages",J179=""),0,_xlfn.SWITCH(J179,0,1,1,2,2,3,3,4,4,5,5,6,6,7,7,8,8,9,9,10,10,11)))</f>
        <v>0</v>
      </c>
      <c r="K180" s="21" t="str">
        <f t="shared" si="9"/>
        <v>label</v>
      </c>
      <c r="L180" s="22" t="str">
        <f t="shared" si="10"/>
        <v>CactoidPenis.stages.0.label</v>
      </c>
      <c r="M180" s="21" t="str" cm="1">
        <f t="array" ref="M180">_xlfn.IFS(IFERROR(FIND("Penis",G180),FALSE),"Penis",IFERROR(FIND("Vagina",G180),FALSE),"Vagina",IFERROR(FIND("Anus",G180),FALSE),"Anus",IFERROR(FIND("Breasts",G180),FALSE),"Breasts",IF(RIGHT(G180,1)="F",TRUE,FALSE),"Vagina")</f>
        <v>Penis</v>
      </c>
      <c r="N180" s="22" t="str">
        <f>IF(J180="",D180,HLOOKUP(M180,Sheet1!$B$2:$E$13,J180+2,FALSE))</f>
        <v>Micro</v>
      </c>
      <c r="O180" s="22" t="str">
        <f>IF(J180="","",HLOOKUP(M180,Sheet1!$B$16:$E$27,J180+2,FALSE))</f>
        <v>왜소한</v>
      </c>
      <c r="P180" s="23" t="str">
        <f t="shared" si="11"/>
        <v>왜소한</v>
      </c>
    </row>
    <row r="181" spans="1:16" x14ac:dyDescent="0.45">
      <c r="A181" s="40" t="s">
        <v>2605</v>
      </c>
      <c r="B181" s="40" t="s">
        <v>19</v>
      </c>
      <c r="C181" s="40" t="s">
        <v>2179</v>
      </c>
      <c r="D181" s="40" t="s">
        <v>1966</v>
      </c>
      <c r="E181" s="40" t="s">
        <v>2009</v>
      </c>
      <c r="G181" s="20" t="str" cm="1">
        <f t="array" ref="G181">IF(ISBLANK(A181),G180,IF(INDEX(_xlfn.TEXTSPLIT(INDEX(_xlfn.TEXTSPLIT(A181,"+"),1,2),"."),1,2)="stages",G180,_xlfn.TEXTSPLIT(INDEX(_xlfn.TEXTSPLIT(A181,"+"),1,2),".")))</f>
        <v>CactoidPenis</v>
      </c>
      <c r="H181" s="21"/>
      <c r="I181" s="21" t="str">
        <f t="shared" si="8"/>
        <v>stages</v>
      </c>
      <c r="J181" s="21" cm="1">
        <f t="array" ref="J181">IF(I181="","",IF(AND(I181="stages",J180=""),0,_xlfn.SWITCH(J180,0,1,1,2,2,3,3,4,4,5,5,6,6,7,7,8,8,9,9,10,10,11)))</f>
        <v>1</v>
      </c>
      <c r="K181" s="21" t="str">
        <f t="shared" si="9"/>
        <v>label</v>
      </c>
      <c r="L181" s="22" t="str">
        <f t="shared" si="10"/>
        <v>CactoidPenis.stages.1.label</v>
      </c>
      <c r="M181" s="21" t="str" cm="1">
        <f t="array" ref="M181">_xlfn.IFS(IFERROR(FIND("Penis",G181),FALSE),"Penis",IFERROR(FIND("Vagina",G181),FALSE),"Vagina",IFERROR(FIND("Anus",G181),FALSE),"Anus",IFERROR(FIND("Breasts",G181),FALSE),"Breasts",IF(RIGHT(G181,1)="F",TRUE,FALSE),"Vagina")</f>
        <v>Penis</v>
      </c>
      <c r="N181" s="22" t="str">
        <f>IF(J181="",D181,HLOOKUP(M181,Sheet1!$B$2:$E$13,J181+2,FALSE))</f>
        <v>Small</v>
      </c>
      <c r="O181" s="22" t="str">
        <f>IF(J181="","",HLOOKUP(M181,Sheet1!$B$16:$E$27,J181+2,FALSE))</f>
        <v>작은</v>
      </c>
      <c r="P181" s="23" t="str">
        <f t="shared" si="11"/>
        <v>작은</v>
      </c>
    </row>
    <row r="182" spans="1:16" x14ac:dyDescent="0.45">
      <c r="A182" s="40" t="s">
        <v>2606</v>
      </c>
      <c r="B182" s="40" t="s">
        <v>19</v>
      </c>
      <c r="C182" s="40" t="s">
        <v>2180</v>
      </c>
      <c r="D182" s="40" t="s">
        <v>1968</v>
      </c>
      <c r="E182" s="40" t="s">
        <v>2010</v>
      </c>
      <c r="G182" s="20" t="str" cm="1">
        <f t="array" ref="G182">IF(ISBLANK(A182),G181,IF(INDEX(_xlfn.TEXTSPLIT(INDEX(_xlfn.TEXTSPLIT(A182,"+"),1,2),"."),1,2)="stages",G181,_xlfn.TEXTSPLIT(INDEX(_xlfn.TEXTSPLIT(A182,"+"),1,2),".")))</f>
        <v>CactoidPenis</v>
      </c>
      <c r="H182" s="21"/>
      <c r="I182" s="21" t="str">
        <f t="shared" si="8"/>
        <v>stages</v>
      </c>
      <c r="J182" s="21" cm="1">
        <f t="array" ref="J182">IF(I182="","",IF(AND(I182="stages",J181=""),0,_xlfn.SWITCH(J181,0,1,1,2,2,3,3,4,4,5,5,6,6,7,7,8,8,9,9,10,10,11)))</f>
        <v>2</v>
      </c>
      <c r="K182" s="21" t="str">
        <f t="shared" si="9"/>
        <v>label</v>
      </c>
      <c r="L182" s="22" t="str">
        <f t="shared" si="10"/>
        <v>CactoidPenis.stages.2.label</v>
      </c>
      <c r="M182" s="21" t="str" cm="1">
        <f t="array" ref="M182">_xlfn.IFS(IFERROR(FIND("Penis",G182),FALSE),"Penis",IFERROR(FIND("Vagina",G182),FALSE),"Vagina",IFERROR(FIND("Anus",G182),FALSE),"Anus",IFERROR(FIND("Breasts",G182),FALSE),"Breasts",IF(RIGHT(G182,1)="F",TRUE,FALSE),"Vagina")</f>
        <v>Penis</v>
      </c>
      <c r="N182" s="22" t="str">
        <f>IF(J182="",D182,HLOOKUP(M182,Sheet1!$B$2:$E$13,J182+2,FALSE))</f>
        <v>Average</v>
      </c>
      <c r="O182" s="22" t="str">
        <f>IF(J182="","",HLOOKUP(M182,Sheet1!$B$16:$E$27,J182+2,FALSE))</f>
        <v>평범한</v>
      </c>
      <c r="P182" s="23" t="str">
        <f t="shared" si="11"/>
        <v>평범한</v>
      </c>
    </row>
    <row r="183" spans="1:16" x14ac:dyDescent="0.45">
      <c r="A183" s="40" t="s">
        <v>2607</v>
      </c>
      <c r="B183" s="40" t="s">
        <v>19</v>
      </c>
      <c r="C183" s="40" t="s">
        <v>2181</v>
      </c>
      <c r="D183" s="40" t="s">
        <v>1970</v>
      </c>
      <c r="E183" s="40" t="s">
        <v>2011</v>
      </c>
      <c r="G183" s="20" t="str" cm="1">
        <f t="array" ref="G183">IF(ISBLANK(A183),G182,IF(INDEX(_xlfn.TEXTSPLIT(INDEX(_xlfn.TEXTSPLIT(A183,"+"),1,2),"."),1,2)="stages",G182,_xlfn.TEXTSPLIT(INDEX(_xlfn.TEXTSPLIT(A183,"+"),1,2),".")))</f>
        <v>CactoidPenis</v>
      </c>
      <c r="H183" s="21"/>
      <c r="I183" s="21" t="str">
        <f t="shared" si="8"/>
        <v>stages</v>
      </c>
      <c r="J183" s="21" cm="1">
        <f t="array" ref="J183">IF(I183="","",IF(AND(I183="stages",J182=""),0,_xlfn.SWITCH(J182,0,1,1,2,2,3,3,4,4,5,5,6,6,7,7,8,8,9,9,10,10,11)))</f>
        <v>3</v>
      </c>
      <c r="K183" s="21" t="str">
        <f t="shared" si="9"/>
        <v>label</v>
      </c>
      <c r="L183" s="22" t="str">
        <f t="shared" si="10"/>
        <v>CactoidPenis.stages.3.label</v>
      </c>
      <c r="M183" s="21" t="str" cm="1">
        <f t="array" ref="M183">_xlfn.IFS(IFERROR(FIND("Penis",G183),FALSE),"Penis",IFERROR(FIND("Vagina",G183),FALSE),"Vagina",IFERROR(FIND("Anus",G183),FALSE),"Anus",IFERROR(FIND("Breasts",G183),FALSE),"Breasts",IF(RIGHT(G183,1)="F",TRUE,FALSE),"Vagina")</f>
        <v>Penis</v>
      </c>
      <c r="N183" s="22" t="str">
        <f>IF(J183="",D183,HLOOKUP(M183,Sheet1!$B$2:$E$13,J183+2,FALSE))</f>
        <v>Large</v>
      </c>
      <c r="O183" s="22" t="str">
        <f>IF(J183="","",HLOOKUP(M183,Sheet1!$B$16:$E$27,J183+2,FALSE))</f>
        <v>큰</v>
      </c>
      <c r="P183" s="23" t="str">
        <f t="shared" si="11"/>
        <v>큰</v>
      </c>
    </row>
    <row r="184" spans="1:16" x14ac:dyDescent="0.45">
      <c r="A184" s="40" t="s">
        <v>2608</v>
      </c>
      <c r="B184" s="40" t="s">
        <v>19</v>
      </c>
      <c r="C184" s="40" t="s">
        <v>2182</v>
      </c>
      <c r="D184" s="40" t="s">
        <v>1972</v>
      </c>
      <c r="E184" s="40" t="s">
        <v>2012</v>
      </c>
      <c r="G184" s="20" t="str" cm="1">
        <f t="array" ref="G184">IF(ISBLANK(A184),G183,IF(INDEX(_xlfn.TEXTSPLIT(INDEX(_xlfn.TEXTSPLIT(A184,"+"),1,2),"."),1,2)="stages",G183,_xlfn.TEXTSPLIT(INDEX(_xlfn.TEXTSPLIT(A184,"+"),1,2),".")))</f>
        <v>CactoidPenis</v>
      </c>
      <c r="H184" s="21"/>
      <c r="I184" s="21" t="str">
        <f t="shared" si="8"/>
        <v>stages</v>
      </c>
      <c r="J184" s="21" cm="1">
        <f t="array" ref="J184">IF(I184="","",IF(AND(I184="stages",J183=""),0,_xlfn.SWITCH(J183,0,1,1,2,2,3,3,4,4,5,5,6,6,7,7,8,8,9,9,10,10,11)))</f>
        <v>4</v>
      </c>
      <c r="K184" s="21" t="str">
        <f t="shared" si="9"/>
        <v>label</v>
      </c>
      <c r="L184" s="22" t="str">
        <f t="shared" si="10"/>
        <v>CactoidPenis.stages.4.label</v>
      </c>
      <c r="M184" s="21" t="str" cm="1">
        <f t="array" ref="M184">_xlfn.IFS(IFERROR(FIND("Penis",G184),FALSE),"Penis",IFERROR(FIND("Vagina",G184),FALSE),"Vagina",IFERROR(FIND("Anus",G184),FALSE),"Anus",IFERROR(FIND("Breasts",G184),FALSE),"Breasts",IF(RIGHT(G184,1)="F",TRUE,FALSE),"Vagina")</f>
        <v>Penis</v>
      </c>
      <c r="N184" s="22" t="str">
        <f>IF(J184="",D184,HLOOKUP(M184,Sheet1!$B$2:$E$13,J184+2,FALSE))</f>
        <v>Huge</v>
      </c>
      <c r="O184" s="22" t="str">
        <f>IF(J184="","",HLOOKUP(M184,Sheet1!$B$16:$E$27,J184+2,FALSE))</f>
        <v>대물</v>
      </c>
      <c r="P184" s="23" t="str">
        <f t="shared" si="11"/>
        <v>대물</v>
      </c>
    </row>
    <row r="185" spans="1:16" x14ac:dyDescent="0.45">
      <c r="A185" s="40" t="s">
        <v>2609</v>
      </c>
      <c r="B185" s="40" t="s">
        <v>19</v>
      </c>
      <c r="C185" s="40" t="s">
        <v>2183</v>
      </c>
      <c r="D185" s="40" t="s">
        <v>1974</v>
      </c>
      <c r="E185" s="40" t="s">
        <v>2013</v>
      </c>
      <c r="G185" s="20" t="str" cm="1">
        <f t="array" ref="G185">IF(ISBLANK(A185),G184,IF(INDEX(_xlfn.TEXTSPLIT(INDEX(_xlfn.TEXTSPLIT(A185,"+"),1,2),"."),1,2)="stages",G184,_xlfn.TEXTSPLIT(INDEX(_xlfn.TEXTSPLIT(A185,"+"),1,2),".")))</f>
        <v>CactoidPenis</v>
      </c>
      <c r="H185" s="21"/>
      <c r="I185" s="21" t="str">
        <f t="shared" si="8"/>
        <v>stages</v>
      </c>
      <c r="J185" s="21" cm="1">
        <f t="array" ref="J185">IF(I185="","",IF(AND(I185="stages",J184=""),0,_xlfn.SWITCH(J184,0,1,1,2,2,3,3,4,4,5,5,6,6,7,7,8,8,9,9,10,10,11)))</f>
        <v>5</v>
      </c>
      <c r="K185" s="21" t="str">
        <f t="shared" si="9"/>
        <v>label</v>
      </c>
      <c r="L185" s="22" t="str">
        <f t="shared" si="10"/>
        <v>CactoidPenis.stages.5.label</v>
      </c>
      <c r="M185" s="21" t="str" cm="1">
        <f t="array" ref="M185">_xlfn.IFS(IFERROR(FIND("Penis",G185),FALSE),"Penis",IFERROR(FIND("Vagina",G185),FALSE),"Vagina",IFERROR(FIND("Anus",G185),FALSE),"Anus",IFERROR(FIND("Breasts",G185),FALSE),"Breasts",IF(RIGHT(G185,1)="F",TRUE,FALSE),"Vagina")</f>
        <v>Penis</v>
      </c>
      <c r="N185" s="22" t="str">
        <f>IF(J185="",D185,HLOOKUP(M185,Sheet1!$B$2:$E$13,J185+2,FALSE))</f>
        <v>Towering</v>
      </c>
      <c r="O185" s="22" t="str">
        <f>IF(J185="","",HLOOKUP(M185,Sheet1!$B$16:$E$27,J185+2,FALSE))</f>
        <v>초대물</v>
      </c>
      <c r="P185" s="23" t="str">
        <f t="shared" si="11"/>
        <v>초대물</v>
      </c>
    </row>
    <row r="186" spans="1:16" ht="17.5" thickBot="1" x14ac:dyDescent="0.5">
      <c r="A186" t="s">
        <v>199</v>
      </c>
      <c r="B186" t="s">
        <v>19</v>
      </c>
      <c r="C186" t="s">
        <v>200</v>
      </c>
      <c r="D186" t="s">
        <v>201</v>
      </c>
      <c r="E186" s="41" t="s">
        <v>2478</v>
      </c>
      <c r="G186" s="20" t="str" cm="1">
        <f t="array" ref="G186:H186">IF(ISBLANK(A186),G185,IF(INDEX(_xlfn.TEXTSPLIT(INDEX(_xlfn.TEXTSPLIT(A186,"+"),1,2),"."),1,2)="stages",G185,_xlfn.TEXTSPLIT(INDEX(_xlfn.TEXTSPLIT(A186,"+"),1,2),".")))</f>
        <v>CactoidVagina</v>
      </c>
      <c r="H186" s="21" t="str">
        <v>label</v>
      </c>
      <c r="I186" s="21" t="str">
        <f t="shared" si="8"/>
        <v/>
      </c>
      <c r="J186" s="21" t="str" cm="1">
        <f t="array" ref="J186">IF(I186="","",IF(AND(I186="stages",J185=""),0,_xlfn.SWITCH(J185,0,1,1,2,2,3,3,4,4,5,5,6,6,7,7,8,8,9,9,10,10,11)))</f>
        <v/>
      </c>
      <c r="K186" s="21" t="str">
        <f t="shared" si="9"/>
        <v/>
      </c>
      <c r="L186" s="22" t="str">
        <f t="shared" si="10"/>
        <v>CactoidVagina.label</v>
      </c>
      <c r="M186" s="21" t="str" cm="1">
        <f t="array" ref="M186">_xlfn.IFS(IFERROR(FIND("Penis",G186),FALSE),"Penis",IFERROR(FIND("Vagina",G186),FALSE),"Vagina",IFERROR(FIND("Anus",G186),FALSE),"Anus",IFERROR(FIND("Breasts",G186),FALSE),"Breasts",IF(RIGHT(G186,1)="F",TRUE,FALSE),"Vagina")</f>
        <v>Vagina</v>
      </c>
      <c r="N186" s="22" t="str">
        <f>IF(J186="",D186,HLOOKUP(M186,Sheet1!$B$2:$E$13,J186+2,FALSE))</f>
        <v>cactoid vagina</v>
      </c>
      <c r="O186" s="22" t="str">
        <f>IF(J186="","",HLOOKUP(M186,Sheet1!$B$16:$E$27,J186+2,FALSE))</f>
        <v/>
      </c>
      <c r="P186" s="23" t="str">
        <f t="shared" si="11"/>
        <v>선인장 보지</v>
      </c>
    </row>
    <row r="187" spans="1:16" ht="18" thickTop="1" thickBot="1" x14ac:dyDescent="0.5">
      <c r="A187" t="s">
        <v>202</v>
      </c>
      <c r="B187" t="s">
        <v>19</v>
      </c>
      <c r="C187" t="s">
        <v>203</v>
      </c>
      <c r="D187" t="s">
        <v>204</v>
      </c>
      <c r="E187" s="4" t="s">
        <v>2458</v>
      </c>
      <c r="G187" s="20" t="str" cm="1">
        <f t="array" ref="G187:H187">IF(ISBLANK(A187),G186,IF(INDEX(_xlfn.TEXTSPLIT(INDEX(_xlfn.TEXTSPLIT(A187,"+"),1,2),"."),1,2)="stages",G186,_xlfn.TEXTSPLIT(INDEX(_xlfn.TEXTSPLIT(A187,"+"),1,2),".")))</f>
        <v>CactoidVagina</v>
      </c>
      <c r="H187" s="21" t="str">
        <v>labelNoun</v>
      </c>
      <c r="I187" s="21" t="str">
        <f t="shared" si="8"/>
        <v/>
      </c>
      <c r="J187" s="21" t="str" cm="1">
        <f t="array" ref="J187">IF(I187="","",IF(AND(I187="stages",J186=""),0,_xlfn.SWITCH(J186,0,1,1,2,2,3,3,4,4,5,5,6,6,7,7,8,8,9,9,10,10,11)))</f>
        <v/>
      </c>
      <c r="K187" s="21" t="str">
        <f t="shared" si="9"/>
        <v/>
      </c>
      <c r="L187" s="22" t="str">
        <f t="shared" si="10"/>
        <v>CactoidVagina.labelNoun</v>
      </c>
      <c r="M187" s="21" t="str" cm="1">
        <f t="array" ref="M187">_xlfn.IFS(IFERROR(FIND("Penis",G187),FALSE),"Penis",IFERROR(FIND("Vagina",G187),FALSE),"Vagina",IFERROR(FIND("Anus",G187),FALSE),"Anus",IFERROR(FIND("Breasts",G187),FALSE),"Breasts",IF(RIGHT(G187,1)="F",TRUE,FALSE),"Vagina")</f>
        <v>Vagina</v>
      </c>
      <c r="N187" s="22" t="str">
        <f>IF(J187="",D187,HLOOKUP(M187,Sheet1!$B$2:$E$13,J187+2,FALSE))</f>
        <v>a cactoid vagina</v>
      </c>
      <c r="O187" s="22" t="str">
        <f>IF(J187="","",HLOOKUP(M187,Sheet1!$B$16:$E$27,J187+2,FALSE))</f>
        <v/>
      </c>
      <c r="P187" s="23" t="str">
        <f t="shared" si="11"/>
        <v/>
      </c>
    </row>
    <row r="188" spans="1:16" ht="17.5" thickTop="1" x14ac:dyDescent="0.45">
      <c r="A188" t="s">
        <v>205</v>
      </c>
      <c r="B188" t="s">
        <v>19</v>
      </c>
      <c r="C188" t="s">
        <v>206</v>
      </c>
      <c r="D188" t="s">
        <v>207</v>
      </c>
      <c r="E188" t="s">
        <v>2458</v>
      </c>
      <c r="G188" s="20" t="str" cm="1">
        <f t="array" ref="G188:H188">IF(ISBLANK(A188),G187,IF(INDEX(_xlfn.TEXTSPLIT(INDEX(_xlfn.TEXTSPLIT(A188,"+"),1,2),"."),1,2)="stages",G187,_xlfn.TEXTSPLIT(INDEX(_xlfn.TEXTSPLIT(A188,"+"),1,2),".")))</f>
        <v>CactoidVagina</v>
      </c>
      <c r="H188" s="21" t="str">
        <v>description</v>
      </c>
      <c r="I188" s="21" t="str">
        <f t="shared" si="8"/>
        <v/>
      </c>
      <c r="J188" s="21" t="str" cm="1">
        <f t="array" ref="J188">IF(I188="","",IF(AND(I188="stages",J187=""),0,_xlfn.SWITCH(J187,0,1,1,2,2,3,3,4,4,5,5,6,6,7,7,8,8,9,9,10,10,11)))</f>
        <v/>
      </c>
      <c r="K188" s="21" t="str">
        <f t="shared" si="9"/>
        <v/>
      </c>
      <c r="L188" s="22" t="str">
        <f t="shared" si="10"/>
        <v>CactoidVagina.description</v>
      </c>
      <c r="M188" s="21" t="str" cm="1">
        <f t="array" ref="M188">_xlfn.IFS(IFERROR(FIND("Penis",G188),FALSE),"Penis",IFERROR(FIND("Vagina",G188),FALSE),"Vagina",IFERROR(FIND("Anus",G188),FALSE),"Anus",IFERROR(FIND("Breasts",G188),FALSE),"Breasts",IF(RIGHT(G188,1)="F",TRUE,FALSE),"Vagina")</f>
        <v>Vagina</v>
      </c>
      <c r="N188" s="22" t="str">
        <f>IF(J188="",D188,HLOOKUP(M188,Sheet1!$B$2:$E$13,J188+2,FALSE))</f>
        <v>A rough plant-like vagina, with thorns lining the inner walls. The thorns grip male genitals during sex.</v>
      </c>
      <c r="O188" s="22" t="str">
        <f>IF(J188="","",HLOOKUP(M188,Sheet1!$B$16:$E$27,J188+2,FALSE))</f>
        <v/>
      </c>
      <c r="P188" s="23" t="str">
        <f t="shared" si="11"/>
        <v/>
      </c>
    </row>
    <row r="189" spans="1:16" x14ac:dyDescent="0.45">
      <c r="A189" s="40" t="s">
        <v>2610</v>
      </c>
      <c r="B189" s="40" t="s">
        <v>19</v>
      </c>
      <c r="C189" s="40" t="s">
        <v>2184</v>
      </c>
      <c r="D189" s="40" t="s">
        <v>1964</v>
      </c>
      <c r="E189" s="40" t="s">
        <v>2008</v>
      </c>
      <c r="G189" s="20" t="str" cm="1">
        <f t="array" ref="G189">IF(ISBLANK(A189),G188,IF(INDEX(_xlfn.TEXTSPLIT(INDEX(_xlfn.TEXTSPLIT(A189,"+"),1,2),"."),1,2)="stages",G188,_xlfn.TEXTSPLIT(INDEX(_xlfn.TEXTSPLIT(A189,"+"),1,2),".")))</f>
        <v>CactoidVagina</v>
      </c>
      <c r="H189" s="21"/>
      <c r="I189" s="21" t="str">
        <f t="shared" si="8"/>
        <v>stages</v>
      </c>
      <c r="J189" s="21" cm="1">
        <f t="array" ref="J189">IF(I189="","",IF(AND(I189="stages",J188=""),0,_xlfn.SWITCH(J188,0,1,1,2,2,3,3,4,4,5,5,6,6,7,7,8,8,9,9,10,10,11)))</f>
        <v>0</v>
      </c>
      <c r="K189" s="21" t="str">
        <f t="shared" si="9"/>
        <v>label</v>
      </c>
      <c r="L189" s="22" t="str">
        <f t="shared" si="10"/>
        <v>CactoidVagina.stages.0.label</v>
      </c>
      <c r="M189" s="21" t="str" cm="1">
        <f t="array" ref="M189">_xlfn.IFS(IFERROR(FIND("Penis",G189),FALSE),"Penis",IFERROR(FIND("Vagina",G189),FALSE),"Vagina",IFERROR(FIND("Anus",G189),FALSE),"Anus",IFERROR(FIND("Breasts",G189),FALSE),"Breasts",IF(RIGHT(G189,1)="F",TRUE,FALSE),"Vagina")</f>
        <v>Vagina</v>
      </c>
      <c r="N189" s="22" t="str">
        <f>IF(J189="",D189,HLOOKUP(M189,Sheet1!$B$2:$E$13,J189+2,FALSE))</f>
        <v>Micro</v>
      </c>
      <c r="O189" s="22" t="str">
        <f>IF(J189="","",HLOOKUP(M189,Sheet1!$B$16:$E$27,J189+2,FALSE))</f>
        <v>왜소한</v>
      </c>
      <c r="P189" s="23" t="str">
        <f t="shared" si="11"/>
        <v>왜소한</v>
      </c>
    </row>
    <row r="190" spans="1:16" x14ac:dyDescent="0.45">
      <c r="A190" s="40" t="s">
        <v>2611</v>
      </c>
      <c r="B190" s="40" t="s">
        <v>19</v>
      </c>
      <c r="C190" s="40" t="s">
        <v>2185</v>
      </c>
      <c r="D190" s="40" t="s">
        <v>1977</v>
      </c>
      <c r="E190" s="40" t="s">
        <v>2045</v>
      </c>
      <c r="G190" s="20" t="str" cm="1">
        <f t="array" ref="G190">IF(ISBLANK(A190),G189,IF(INDEX(_xlfn.TEXTSPLIT(INDEX(_xlfn.TEXTSPLIT(A190,"+"),1,2),"."),1,2)="stages",G189,_xlfn.TEXTSPLIT(INDEX(_xlfn.TEXTSPLIT(A190,"+"),1,2),".")))</f>
        <v>CactoidVagina</v>
      </c>
      <c r="H190" s="21"/>
      <c r="I190" s="21" t="str">
        <f t="shared" si="8"/>
        <v>stages</v>
      </c>
      <c r="J190" s="21" cm="1">
        <f t="array" ref="J190">IF(I190="","",IF(AND(I190="stages",J189=""),0,_xlfn.SWITCH(J189,0,1,1,2,2,3,3,4,4,5,5,6,6,7,7,8,8,9,9,10,10,11)))</f>
        <v>1</v>
      </c>
      <c r="K190" s="21" t="str">
        <f t="shared" si="9"/>
        <v>label</v>
      </c>
      <c r="L190" s="22" t="str">
        <f t="shared" si="10"/>
        <v>CactoidVagina.stages.1.label</v>
      </c>
      <c r="M190" s="21" t="str" cm="1">
        <f t="array" ref="M190">_xlfn.IFS(IFERROR(FIND("Penis",G190),FALSE),"Penis",IFERROR(FIND("Vagina",G190),FALSE),"Vagina",IFERROR(FIND("Anus",G190),FALSE),"Anus",IFERROR(FIND("Breasts",G190),FALSE),"Breasts",IF(RIGHT(G190,1)="F",TRUE,FALSE),"Vagina")</f>
        <v>Vagina</v>
      </c>
      <c r="N190" s="22" t="str">
        <f>IF(J190="",D190,HLOOKUP(M190,Sheet1!$B$2:$E$13,J190+2,FALSE))</f>
        <v>Tight</v>
      </c>
      <c r="O190" s="22" t="str">
        <f>IF(J190="","",HLOOKUP(M190,Sheet1!$B$16:$E$27,J190+2,FALSE))</f>
        <v>조이는</v>
      </c>
      <c r="P190" s="23" t="str">
        <f t="shared" si="11"/>
        <v>조이는</v>
      </c>
    </row>
    <row r="191" spans="1:16" x14ac:dyDescent="0.45">
      <c r="A191" s="40" t="s">
        <v>2612</v>
      </c>
      <c r="B191" s="40" t="s">
        <v>19</v>
      </c>
      <c r="C191" s="40" t="s">
        <v>2186</v>
      </c>
      <c r="D191" s="40" t="s">
        <v>1968</v>
      </c>
      <c r="E191" s="40" t="s">
        <v>2010</v>
      </c>
      <c r="G191" s="20" t="str" cm="1">
        <f t="array" ref="G191">IF(ISBLANK(A191),G190,IF(INDEX(_xlfn.TEXTSPLIT(INDEX(_xlfn.TEXTSPLIT(A191,"+"),1,2),"."),1,2)="stages",G190,_xlfn.TEXTSPLIT(INDEX(_xlfn.TEXTSPLIT(A191,"+"),1,2),".")))</f>
        <v>CactoidVagina</v>
      </c>
      <c r="H191" s="21"/>
      <c r="I191" s="21" t="str">
        <f t="shared" si="8"/>
        <v>stages</v>
      </c>
      <c r="J191" s="21" cm="1">
        <f t="array" ref="J191">IF(I191="","",IF(AND(I191="stages",J190=""),0,_xlfn.SWITCH(J190,0,1,1,2,2,3,3,4,4,5,5,6,6,7,7,8,8,9,9,10,10,11)))</f>
        <v>2</v>
      </c>
      <c r="K191" s="21" t="str">
        <f t="shared" si="9"/>
        <v>label</v>
      </c>
      <c r="L191" s="22" t="str">
        <f t="shared" si="10"/>
        <v>CactoidVagina.stages.2.label</v>
      </c>
      <c r="M191" s="21" t="str" cm="1">
        <f t="array" ref="M191">_xlfn.IFS(IFERROR(FIND("Penis",G191),FALSE),"Penis",IFERROR(FIND("Vagina",G191),FALSE),"Vagina",IFERROR(FIND("Anus",G191),FALSE),"Anus",IFERROR(FIND("Breasts",G191),FALSE),"Breasts",IF(RIGHT(G191,1)="F",TRUE,FALSE),"Vagina")</f>
        <v>Vagina</v>
      </c>
      <c r="N191" s="22" t="str">
        <f>IF(J191="",D191,HLOOKUP(M191,Sheet1!$B$2:$E$13,J191+2,FALSE))</f>
        <v>Average</v>
      </c>
      <c r="O191" s="22" t="str">
        <f>IF(J191="","",HLOOKUP(M191,Sheet1!$B$16:$E$27,J191+2,FALSE))</f>
        <v>평범한</v>
      </c>
      <c r="P191" s="23" t="str">
        <f t="shared" si="11"/>
        <v>평범한</v>
      </c>
    </row>
    <row r="192" spans="1:16" x14ac:dyDescent="0.45">
      <c r="A192" s="40" t="s">
        <v>2613</v>
      </c>
      <c r="B192" s="40" t="s">
        <v>19</v>
      </c>
      <c r="C192" s="40" t="s">
        <v>2187</v>
      </c>
      <c r="D192" s="40" t="s">
        <v>1979</v>
      </c>
      <c r="E192" s="40" t="s">
        <v>2047</v>
      </c>
      <c r="G192" s="20" t="str" cm="1">
        <f t="array" ref="G192">IF(ISBLANK(A192),G191,IF(INDEX(_xlfn.TEXTSPLIT(INDEX(_xlfn.TEXTSPLIT(A192,"+"),1,2),"."),1,2)="stages",G191,_xlfn.TEXTSPLIT(INDEX(_xlfn.TEXTSPLIT(A192,"+"),1,2),".")))</f>
        <v>CactoidVagina</v>
      </c>
      <c r="H192" s="21"/>
      <c r="I192" s="21" t="str">
        <f t="shared" si="8"/>
        <v>stages</v>
      </c>
      <c r="J192" s="21" cm="1">
        <f t="array" ref="J192">IF(I192="","",IF(AND(I192="stages",J191=""),0,_xlfn.SWITCH(J191,0,1,1,2,2,3,3,4,4,5,5,6,6,7,7,8,8,9,9,10,10,11)))</f>
        <v>3</v>
      </c>
      <c r="K192" s="21" t="str">
        <f t="shared" si="9"/>
        <v>label</v>
      </c>
      <c r="L192" s="22" t="str">
        <f t="shared" si="10"/>
        <v>CactoidVagina.stages.3.label</v>
      </c>
      <c r="M192" s="21" t="str" cm="1">
        <f t="array" ref="M192">_xlfn.IFS(IFERROR(FIND("Penis",G192),FALSE),"Penis",IFERROR(FIND("Vagina",G192),FALSE),"Vagina",IFERROR(FIND("Anus",G192),FALSE),"Anus",IFERROR(FIND("Breasts",G192),FALSE),"Breasts",IF(RIGHT(G192,1)="F",TRUE,FALSE),"Vagina")</f>
        <v>Vagina</v>
      </c>
      <c r="N192" s="22" t="str">
        <f>IF(J192="",D192,HLOOKUP(M192,Sheet1!$B$2:$E$13,J192+2,FALSE))</f>
        <v>Accommodating</v>
      </c>
      <c r="O192" s="22" t="str">
        <f>IF(J192="","",HLOOKUP(M192,Sheet1!$B$16:$E$27,J192+2,FALSE))</f>
        <v>느슨한</v>
      </c>
      <c r="P192" s="23" t="str">
        <f t="shared" si="11"/>
        <v>느슨한</v>
      </c>
    </row>
    <row r="193" spans="1:16" x14ac:dyDescent="0.45">
      <c r="A193" s="40" t="s">
        <v>2614</v>
      </c>
      <c r="B193" s="40" t="s">
        <v>19</v>
      </c>
      <c r="C193" s="40" t="s">
        <v>2188</v>
      </c>
      <c r="D193" s="40" t="s">
        <v>1981</v>
      </c>
      <c r="E193" s="40" t="s">
        <v>2049</v>
      </c>
      <c r="G193" s="20" t="str" cm="1">
        <f t="array" ref="G193">IF(ISBLANK(A193),G192,IF(INDEX(_xlfn.TEXTSPLIT(INDEX(_xlfn.TEXTSPLIT(A193,"+"),1,2),"."),1,2)="stages",G192,_xlfn.TEXTSPLIT(INDEX(_xlfn.TEXTSPLIT(A193,"+"),1,2),".")))</f>
        <v>CactoidVagina</v>
      </c>
      <c r="H193" s="21"/>
      <c r="I193" s="21" t="str">
        <f t="shared" si="8"/>
        <v>stages</v>
      </c>
      <c r="J193" s="21" cm="1">
        <f t="array" ref="J193">IF(I193="","",IF(AND(I193="stages",J192=""),0,_xlfn.SWITCH(J192,0,1,1,2,2,3,3,4,4,5,5,6,6,7,7,8,8,9,9,10,10,11)))</f>
        <v>4</v>
      </c>
      <c r="K193" s="21" t="str">
        <f t="shared" si="9"/>
        <v>label</v>
      </c>
      <c r="L193" s="22" t="str">
        <f t="shared" si="10"/>
        <v>CactoidVagina.stages.4.label</v>
      </c>
      <c r="M193" s="21" t="str" cm="1">
        <f t="array" ref="M193">_xlfn.IFS(IFERROR(FIND("Penis",G193),FALSE),"Penis",IFERROR(FIND("Vagina",G193),FALSE),"Vagina",IFERROR(FIND("Anus",G193),FALSE),"Anus",IFERROR(FIND("Breasts",G193),FALSE),"Breasts",IF(RIGHT(G193,1)="F",TRUE,FALSE),"Vagina")</f>
        <v>Vagina</v>
      </c>
      <c r="N193" s="22" t="str">
        <f>IF(J193="",D193,HLOOKUP(M193,Sheet1!$B$2:$E$13,J193+2,FALSE))</f>
        <v>Cavenous</v>
      </c>
      <c r="O193" s="22" t="str">
        <f>IF(J193="","",HLOOKUP(M193,Sheet1!$B$16:$E$27,J193+2,FALSE))</f>
        <v>동굴같은</v>
      </c>
      <c r="P193" s="23" t="str">
        <f t="shared" si="11"/>
        <v>동굴같은</v>
      </c>
    </row>
    <row r="194" spans="1:16" x14ac:dyDescent="0.45">
      <c r="A194" s="40" t="s">
        <v>2615</v>
      </c>
      <c r="B194" s="40" t="s">
        <v>19</v>
      </c>
      <c r="C194" s="40" t="s">
        <v>2189</v>
      </c>
      <c r="D194" s="40" t="s">
        <v>1983</v>
      </c>
      <c r="E194" s="40" t="s">
        <v>2051</v>
      </c>
      <c r="G194" s="20" t="str" cm="1">
        <f t="array" ref="G194">IF(ISBLANK(A194),G193,IF(INDEX(_xlfn.TEXTSPLIT(INDEX(_xlfn.TEXTSPLIT(A194,"+"),1,2),"."),1,2)="stages",G193,_xlfn.TEXTSPLIT(INDEX(_xlfn.TEXTSPLIT(A194,"+"),1,2),".")))</f>
        <v>CactoidVagina</v>
      </c>
      <c r="H194" s="21"/>
      <c r="I194" s="21" t="str">
        <f t="shared" si="8"/>
        <v>stages</v>
      </c>
      <c r="J194" s="21" cm="1">
        <f t="array" ref="J194">IF(I194="","",IF(AND(I194="stages",J193=""),0,_xlfn.SWITCH(J193,0,1,1,2,2,3,3,4,4,5,5,6,6,7,7,8,8,9,9,10,10,11)))</f>
        <v>5</v>
      </c>
      <c r="K194" s="21" t="str">
        <f t="shared" si="9"/>
        <v>label</v>
      </c>
      <c r="L194" s="22" t="str">
        <f t="shared" si="10"/>
        <v>CactoidVagina.stages.5.label</v>
      </c>
      <c r="M194" s="21" t="str" cm="1">
        <f t="array" ref="M194">_xlfn.IFS(IFERROR(FIND("Penis",G194),FALSE),"Penis",IFERROR(FIND("Vagina",G194),FALSE),"Vagina",IFERROR(FIND("Anus",G194),FALSE),"Anus",IFERROR(FIND("Breasts",G194),FALSE),"Breasts",IF(RIGHT(G194,1)="F",TRUE,FALSE),"Vagina")</f>
        <v>Vagina</v>
      </c>
      <c r="N194" s="22" t="str">
        <f>IF(J194="",D194,HLOOKUP(M194,Sheet1!$B$2:$E$13,J194+2,FALSE))</f>
        <v>Abyssal</v>
      </c>
      <c r="O194" s="22" t="str">
        <f>IF(J194="","",HLOOKUP(M194,Sheet1!$B$16:$E$27,J194+2,FALSE))</f>
        <v>심연같은</v>
      </c>
      <c r="P194" s="23" t="str">
        <f t="shared" si="11"/>
        <v>심연같은</v>
      </c>
    </row>
    <row r="195" spans="1:16" ht="17.5" thickBot="1" x14ac:dyDescent="0.5">
      <c r="A195" t="s">
        <v>208</v>
      </c>
      <c r="B195" t="s">
        <v>19</v>
      </c>
      <c r="C195" t="s">
        <v>209</v>
      </c>
      <c r="D195" t="s">
        <v>210</v>
      </c>
      <c r="E195" s="41" t="s">
        <v>2479</v>
      </c>
      <c r="G195" s="20" t="str" cm="1">
        <f t="array" ref="G195:H195">IF(ISBLANK(A195),G194,IF(INDEX(_xlfn.TEXTSPLIT(INDEX(_xlfn.TEXTSPLIT(A195,"+"),1,2),"."),1,2)="stages",G194,_xlfn.TEXTSPLIT(INDEX(_xlfn.TEXTSPLIT(A195,"+"),1,2),".")))</f>
        <v>CactoidAnus</v>
      </c>
      <c r="H195" s="21" t="str">
        <v>label</v>
      </c>
      <c r="I195" s="21" t="str">
        <f t="shared" si="8"/>
        <v/>
      </c>
      <c r="J195" s="21" t="str" cm="1">
        <f t="array" ref="J195">IF(I195="","",IF(AND(I195="stages",J194=""),0,_xlfn.SWITCH(J194,0,1,1,2,2,3,3,4,4,5,5,6,6,7,7,8,8,9,9,10,10,11)))</f>
        <v/>
      </c>
      <c r="K195" s="21" t="str">
        <f t="shared" si="9"/>
        <v/>
      </c>
      <c r="L195" s="22" t="str">
        <f t="shared" si="10"/>
        <v>CactoidAnus.label</v>
      </c>
      <c r="M195" s="21" t="str" cm="1">
        <f t="array" ref="M195">_xlfn.IFS(IFERROR(FIND("Penis",G195),FALSE),"Penis",IFERROR(FIND("Vagina",G195),FALSE),"Vagina",IFERROR(FIND("Anus",G195),FALSE),"Anus",IFERROR(FIND("Breasts",G195),FALSE),"Breasts",IF(RIGHT(G195,1)="F",TRUE,FALSE),"Vagina")</f>
        <v>Anus</v>
      </c>
      <c r="N195" s="22" t="str">
        <f>IF(J195="",D195,HLOOKUP(M195,Sheet1!$B$2:$E$13,J195+2,FALSE))</f>
        <v>cactoid anus</v>
      </c>
      <c r="O195" s="22" t="str">
        <f>IF(J195="","",HLOOKUP(M195,Sheet1!$B$16:$E$27,J195+2,FALSE))</f>
        <v/>
      </c>
      <c r="P195" s="23" t="str">
        <f t="shared" si="11"/>
        <v>선인장 항문</v>
      </c>
    </row>
    <row r="196" spans="1:16" ht="18" thickTop="1" thickBot="1" x14ac:dyDescent="0.5">
      <c r="A196" t="s">
        <v>211</v>
      </c>
      <c r="B196" t="s">
        <v>19</v>
      </c>
      <c r="C196" t="s">
        <v>212</v>
      </c>
      <c r="D196" t="s">
        <v>213</v>
      </c>
      <c r="E196" s="4" t="s">
        <v>2458</v>
      </c>
      <c r="G196" s="20" t="str" cm="1">
        <f t="array" ref="G196:H196">IF(ISBLANK(A196),G195,IF(INDEX(_xlfn.TEXTSPLIT(INDEX(_xlfn.TEXTSPLIT(A196,"+"),1,2),"."),1,2)="stages",G195,_xlfn.TEXTSPLIT(INDEX(_xlfn.TEXTSPLIT(A196,"+"),1,2),".")))</f>
        <v>CactoidAnus</v>
      </c>
      <c r="H196" s="21" t="str">
        <v>labelNoun</v>
      </c>
      <c r="I196" s="21" t="str">
        <f t="shared" si="8"/>
        <v/>
      </c>
      <c r="J196" s="21" t="str" cm="1">
        <f t="array" ref="J196">IF(I196="","",IF(AND(I196="stages",J195=""),0,_xlfn.SWITCH(J195,0,1,1,2,2,3,3,4,4,5,5,6,6,7,7,8,8,9,9,10,10,11)))</f>
        <v/>
      </c>
      <c r="K196" s="21" t="str">
        <f t="shared" si="9"/>
        <v/>
      </c>
      <c r="L196" s="22" t="str">
        <f t="shared" si="10"/>
        <v>CactoidAnus.labelNoun</v>
      </c>
      <c r="M196" s="21" t="str" cm="1">
        <f t="array" ref="M196">_xlfn.IFS(IFERROR(FIND("Penis",G196),FALSE),"Penis",IFERROR(FIND("Vagina",G196),FALSE),"Vagina",IFERROR(FIND("Anus",G196),FALSE),"Anus",IFERROR(FIND("Breasts",G196),FALSE),"Breasts",IF(RIGHT(G196,1)="F",TRUE,FALSE),"Vagina")</f>
        <v>Anus</v>
      </c>
      <c r="N196" s="22" t="str">
        <f>IF(J196="",D196,HLOOKUP(M196,Sheet1!$B$2:$E$13,J196+2,FALSE))</f>
        <v>a cactoid anus</v>
      </c>
      <c r="O196" s="22" t="str">
        <f>IF(J196="","",HLOOKUP(M196,Sheet1!$B$16:$E$27,J196+2,FALSE))</f>
        <v/>
      </c>
      <c r="P196" s="23" t="str">
        <f t="shared" si="11"/>
        <v/>
      </c>
    </row>
    <row r="197" spans="1:16" ht="17.5" thickTop="1" x14ac:dyDescent="0.45">
      <c r="A197" t="s">
        <v>214</v>
      </c>
      <c r="B197" t="s">
        <v>19</v>
      </c>
      <c r="C197" t="s">
        <v>215</v>
      </c>
      <c r="D197" t="s">
        <v>216</v>
      </c>
      <c r="E197" t="s">
        <v>2458</v>
      </c>
      <c r="G197" s="20" t="str" cm="1">
        <f t="array" ref="G197:H197">IF(ISBLANK(A197),G196,IF(INDEX(_xlfn.TEXTSPLIT(INDEX(_xlfn.TEXTSPLIT(A197,"+"),1,2),"."),1,2)="stages",G196,_xlfn.TEXTSPLIT(INDEX(_xlfn.TEXTSPLIT(A197,"+"),1,2),".")))</f>
        <v>CactoidAnus</v>
      </c>
      <c r="H197" s="21" t="str">
        <v>description</v>
      </c>
      <c r="I197" s="21" t="str">
        <f t="shared" si="8"/>
        <v/>
      </c>
      <c r="J197" s="21" t="str" cm="1">
        <f t="array" ref="J197">IF(I197="","",IF(AND(I197="stages",J196=""),0,_xlfn.SWITCH(J196,0,1,1,2,2,3,3,4,4,5,5,6,6,7,7,8,8,9,9,10,10,11)))</f>
        <v/>
      </c>
      <c r="K197" s="21" t="str">
        <f t="shared" si="9"/>
        <v/>
      </c>
      <c r="L197" s="22" t="str">
        <f t="shared" si="10"/>
        <v>CactoidAnus.description</v>
      </c>
      <c r="M197" s="21" t="str" cm="1">
        <f t="array" ref="M197">_xlfn.IFS(IFERROR(FIND("Penis",G197),FALSE),"Penis",IFERROR(FIND("Vagina",G197),FALSE),"Vagina",IFERROR(FIND("Anus",G197),FALSE),"Anus",IFERROR(FIND("Breasts",G197),FALSE),"Breasts",IF(RIGHT(G197,1)="F",TRUE,FALSE),"Vagina")</f>
        <v>Anus</v>
      </c>
      <c r="N197" s="22" t="str">
        <f>IF(J197="",D197,HLOOKUP(M197,Sheet1!$B$2:$E$13,J197+2,FALSE))</f>
        <v>A rough plant-like anus. No thorns this time.</v>
      </c>
      <c r="O197" s="22" t="str">
        <f>IF(J197="","",HLOOKUP(M197,Sheet1!$B$16:$E$27,J197+2,FALSE))</f>
        <v/>
      </c>
      <c r="P197" s="23" t="str">
        <f t="shared" si="11"/>
        <v/>
      </c>
    </row>
    <row r="198" spans="1:16" x14ac:dyDescent="0.45">
      <c r="A198" t="s">
        <v>2616</v>
      </c>
      <c r="B198" t="s">
        <v>19</v>
      </c>
      <c r="C198" t="s">
        <v>2190</v>
      </c>
      <c r="D198" t="s">
        <v>1964</v>
      </c>
      <c r="E198" s="40" t="s">
        <v>2008</v>
      </c>
      <c r="G198" s="20" t="str" cm="1">
        <f t="array" ref="G198">IF(ISBLANK(A198),G197,IF(INDEX(_xlfn.TEXTSPLIT(INDEX(_xlfn.TEXTSPLIT(A198,"+"),1,2),"."),1,2)="stages",G197,_xlfn.TEXTSPLIT(INDEX(_xlfn.TEXTSPLIT(A198,"+"),1,2),".")))</f>
        <v>CactoidAnus</v>
      </c>
      <c r="H198" s="21"/>
      <c r="I198" s="21" t="str">
        <f t="shared" ref="I198:I261" si="12">IF(ISBLANK(H198),"stages","")</f>
        <v>stages</v>
      </c>
      <c r="J198" s="21" cm="1">
        <f t="array" ref="J198">IF(I198="","",IF(AND(I198="stages",J197=""),0,_xlfn.SWITCH(J197,0,1,1,2,2,3,3,4,4,5,5,6,6,7,7,8,8,9,9,10,10,11)))</f>
        <v>0</v>
      </c>
      <c r="K198" s="21" t="str">
        <f t="shared" si="9"/>
        <v>label</v>
      </c>
      <c r="L198" s="22" t="str">
        <f t="shared" si="10"/>
        <v>CactoidAnus.stages.0.label</v>
      </c>
      <c r="M198" s="21" t="str" cm="1">
        <f t="array" ref="M198">_xlfn.IFS(IFERROR(FIND("Penis",G198),FALSE),"Penis",IFERROR(FIND("Vagina",G198),FALSE),"Vagina",IFERROR(FIND("Anus",G198),FALSE),"Anus",IFERROR(FIND("Breasts",G198),FALSE),"Breasts",IF(RIGHT(G198,1)="F",TRUE,FALSE),"Vagina")</f>
        <v>Anus</v>
      </c>
      <c r="N198" s="22" t="str">
        <f>IF(J198="",D198,HLOOKUP(M198,Sheet1!$B$2:$E$13,J198+2,FALSE))</f>
        <v>Micro</v>
      </c>
      <c r="O198" s="22" t="str">
        <f>IF(J198="","",HLOOKUP(M198,Sheet1!$B$16:$E$27,J198+2,FALSE))</f>
        <v>왜소한</v>
      </c>
      <c r="P198" s="23" t="str">
        <f t="shared" si="11"/>
        <v>왜소한</v>
      </c>
    </row>
    <row r="199" spans="1:16" x14ac:dyDescent="0.45">
      <c r="A199" t="s">
        <v>2617</v>
      </c>
      <c r="B199" t="s">
        <v>19</v>
      </c>
      <c r="C199" t="s">
        <v>2191</v>
      </c>
      <c r="D199" t="s">
        <v>1977</v>
      </c>
      <c r="E199" s="40" t="s">
        <v>2045</v>
      </c>
      <c r="G199" s="20" t="str" cm="1">
        <f t="array" ref="G199">IF(ISBLANK(A199),G198,IF(INDEX(_xlfn.TEXTSPLIT(INDEX(_xlfn.TEXTSPLIT(A199,"+"),1,2),"."),1,2)="stages",G198,_xlfn.TEXTSPLIT(INDEX(_xlfn.TEXTSPLIT(A199,"+"),1,2),".")))</f>
        <v>CactoidAnus</v>
      </c>
      <c r="H199" s="21"/>
      <c r="I199" s="21" t="str">
        <f t="shared" si="12"/>
        <v>stages</v>
      </c>
      <c r="J199" s="21" cm="1">
        <f t="array" ref="J199">IF(I199="","",IF(AND(I199="stages",J198=""),0,_xlfn.SWITCH(J198,0,1,1,2,2,3,3,4,4,5,5,6,6,7,7,8,8,9,9,10,10,11)))</f>
        <v>1</v>
      </c>
      <c r="K199" s="21" t="str">
        <f t="shared" ref="K199:K262" si="13">IF(ISNUMBER(J199),"label","")</f>
        <v>label</v>
      </c>
      <c r="L199" s="22" t="str">
        <f t="shared" ref="L199:L262" si="14">_xlfn.TEXTJOIN(".",TRUE,G199,H199,I199,J199,K199)</f>
        <v>CactoidAnus.stages.1.label</v>
      </c>
      <c r="M199" s="21" t="str" cm="1">
        <f t="array" ref="M199">_xlfn.IFS(IFERROR(FIND("Penis",G199),FALSE),"Penis",IFERROR(FIND("Vagina",G199),FALSE),"Vagina",IFERROR(FIND("Anus",G199),FALSE),"Anus",IFERROR(FIND("Breasts",G199),FALSE),"Breasts",IF(RIGHT(G199,1)="F",TRUE,FALSE),"Vagina")</f>
        <v>Anus</v>
      </c>
      <c r="N199" s="22" t="str">
        <f>IF(J199="",D199,HLOOKUP(M199,Sheet1!$B$2:$E$13,J199+2,FALSE))</f>
        <v>Tight</v>
      </c>
      <c r="O199" s="22" t="str">
        <f>IF(J199="","",HLOOKUP(M199,Sheet1!$B$16:$E$27,J199+2,FALSE))</f>
        <v>조이는</v>
      </c>
      <c r="P199" s="23" t="str">
        <f t="shared" ref="P199:P262" si="15">IF(E199="",O199,E199)</f>
        <v>조이는</v>
      </c>
    </row>
    <row r="200" spans="1:16" x14ac:dyDescent="0.45">
      <c r="A200" t="s">
        <v>2618</v>
      </c>
      <c r="B200" t="s">
        <v>19</v>
      </c>
      <c r="C200" t="s">
        <v>2192</v>
      </c>
      <c r="D200" t="s">
        <v>1968</v>
      </c>
      <c r="E200" s="40" t="s">
        <v>2010</v>
      </c>
      <c r="G200" s="20" t="str" cm="1">
        <f t="array" ref="G200">IF(ISBLANK(A200),G199,IF(INDEX(_xlfn.TEXTSPLIT(INDEX(_xlfn.TEXTSPLIT(A200,"+"),1,2),"."),1,2)="stages",G199,_xlfn.TEXTSPLIT(INDEX(_xlfn.TEXTSPLIT(A200,"+"),1,2),".")))</f>
        <v>CactoidAnus</v>
      </c>
      <c r="H200" s="21"/>
      <c r="I200" s="21" t="str">
        <f t="shared" si="12"/>
        <v>stages</v>
      </c>
      <c r="J200" s="21" cm="1">
        <f t="array" ref="J200">IF(I200="","",IF(AND(I200="stages",J199=""),0,_xlfn.SWITCH(J199,0,1,1,2,2,3,3,4,4,5,5,6,6,7,7,8,8,9,9,10,10,11)))</f>
        <v>2</v>
      </c>
      <c r="K200" s="21" t="str">
        <f t="shared" si="13"/>
        <v>label</v>
      </c>
      <c r="L200" s="22" t="str">
        <f t="shared" si="14"/>
        <v>CactoidAnus.stages.2.label</v>
      </c>
      <c r="M200" s="21" t="str" cm="1">
        <f t="array" ref="M200">_xlfn.IFS(IFERROR(FIND("Penis",G200),FALSE),"Penis",IFERROR(FIND("Vagina",G200),FALSE),"Vagina",IFERROR(FIND("Anus",G200),FALSE),"Anus",IFERROR(FIND("Breasts",G200),FALSE),"Breasts",IF(RIGHT(G200,1)="F",TRUE,FALSE),"Vagina")</f>
        <v>Anus</v>
      </c>
      <c r="N200" s="22" t="str">
        <f>IF(J200="",D200,HLOOKUP(M200,Sheet1!$B$2:$E$13,J200+2,FALSE))</f>
        <v>Average</v>
      </c>
      <c r="O200" s="22" t="str">
        <f>IF(J200="","",HLOOKUP(M200,Sheet1!$B$16:$E$27,J200+2,FALSE))</f>
        <v>평범한</v>
      </c>
      <c r="P200" s="23" t="str">
        <f t="shared" si="15"/>
        <v>평범한</v>
      </c>
    </row>
    <row r="201" spans="1:16" x14ac:dyDescent="0.45">
      <c r="A201" t="s">
        <v>2619</v>
      </c>
      <c r="B201" t="s">
        <v>19</v>
      </c>
      <c r="C201" t="s">
        <v>2193</v>
      </c>
      <c r="D201" t="s">
        <v>1979</v>
      </c>
      <c r="E201" s="40" t="s">
        <v>2047</v>
      </c>
      <c r="G201" s="20" t="str" cm="1">
        <f t="array" ref="G201">IF(ISBLANK(A201),G200,IF(INDEX(_xlfn.TEXTSPLIT(INDEX(_xlfn.TEXTSPLIT(A201,"+"),1,2),"."),1,2)="stages",G200,_xlfn.TEXTSPLIT(INDEX(_xlfn.TEXTSPLIT(A201,"+"),1,2),".")))</f>
        <v>CactoidAnus</v>
      </c>
      <c r="H201" s="21"/>
      <c r="I201" s="21" t="str">
        <f t="shared" si="12"/>
        <v>stages</v>
      </c>
      <c r="J201" s="21" cm="1">
        <f t="array" ref="J201">IF(I201="","",IF(AND(I201="stages",J200=""),0,_xlfn.SWITCH(J200,0,1,1,2,2,3,3,4,4,5,5,6,6,7,7,8,8,9,9,10,10,11)))</f>
        <v>3</v>
      </c>
      <c r="K201" s="21" t="str">
        <f t="shared" si="13"/>
        <v>label</v>
      </c>
      <c r="L201" s="22" t="str">
        <f t="shared" si="14"/>
        <v>CactoidAnus.stages.3.label</v>
      </c>
      <c r="M201" s="21" t="str" cm="1">
        <f t="array" ref="M201">_xlfn.IFS(IFERROR(FIND("Penis",G201),FALSE),"Penis",IFERROR(FIND("Vagina",G201),FALSE),"Vagina",IFERROR(FIND("Anus",G201),FALSE),"Anus",IFERROR(FIND("Breasts",G201),FALSE),"Breasts",IF(RIGHT(G201,1)="F",TRUE,FALSE),"Vagina")</f>
        <v>Anus</v>
      </c>
      <c r="N201" s="22" t="str">
        <f>IF(J201="",D201,HLOOKUP(M201,Sheet1!$B$2:$E$13,J201+2,FALSE))</f>
        <v>Accommodating</v>
      </c>
      <c r="O201" s="22" t="str">
        <f>IF(J201="","",HLOOKUP(M201,Sheet1!$B$16:$E$27,J201+2,FALSE))</f>
        <v>느슨한</v>
      </c>
      <c r="P201" s="23" t="str">
        <f t="shared" si="15"/>
        <v>느슨한</v>
      </c>
    </row>
    <row r="202" spans="1:16" x14ac:dyDescent="0.45">
      <c r="A202" t="s">
        <v>2620</v>
      </c>
      <c r="B202" t="s">
        <v>19</v>
      </c>
      <c r="C202" t="s">
        <v>2194</v>
      </c>
      <c r="D202" t="s">
        <v>1981</v>
      </c>
      <c r="E202" s="40" t="s">
        <v>2049</v>
      </c>
      <c r="G202" s="20" t="str" cm="1">
        <f t="array" ref="G202">IF(ISBLANK(A202),G201,IF(INDEX(_xlfn.TEXTSPLIT(INDEX(_xlfn.TEXTSPLIT(A202,"+"),1,2),"."),1,2)="stages",G201,_xlfn.TEXTSPLIT(INDEX(_xlfn.TEXTSPLIT(A202,"+"),1,2),".")))</f>
        <v>CactoidAnus</v>
      </c>
      <c r="H202" s="21"/>
      <c r="I202" s="21" t="str">
        <f t="shared" si="12"/>
        <v>stages</v>
      </c>
      <c r="J202" s="21" cm="1">
        <f t="array" ref="J202">IF(I202="","",IF(AND(I202="stages",J201=""),0,_xlfn.SWITCH(J201,0,1,1,2,2,3,3,4,4,5,5,6,6,7,7,8,8,9,9,10,10,11)))</f>
        <v>4</v>
      </c>
      <c r="K202" s="21" t="str">
        <f t="shared" si="13"/>
        <v>label</v>
      </c>
      <c r="L202" s="22" t="str">
        <f t="shared" si="14"/>
        <v>CactoidAnus.stages.4.label</v>
      </c>
      <c r="M202" s="21" t="str" cm="1">
        <f t="array" ref="M202">_xlfn.IFS(IFERROR(FIND("Penis",G202),FALSE),"Penis",IFERROR(FIND("Vagina",G202),FALSE),"Vagina",IFERROR(FIND("Anus",G202),FALSE),"Anus",IFERROR(FIND("Breasts",G202),FALSE),"Breasts",IF(RIGHT(G202,1)="F",TRUE,FALSE),"Vagina")</f>
        <v>Anus</v>
      </c>
      <c r="N202" s="22" t="str">
        <f>IF(J202="",D202,HLOOKUP(M202,Sheet1!$B$2:$E$13,J202+2,FALSE))</f>
        <v>Cavenous</v>
      </c>
      <c r="O202" s="22" t="str">
        <f>IF(J202="","",HLOOKUP(M202,Sheet1!$B$16:$E$27,J202+2,FALSE))</f>
        <v>동굴같은</v>
      </c>
      <c r="P202" s="23" t="str">
        <f t="shared" si="15"/>
        <v>동굴같은</v>
      </c>
    </row>
    <row r="203" spans="1:16" x14ac:dyDescent="0.45">
      <c r="A203" t="s">
        <v>2621</v>
      </c>
      <c r="B203" t="s">
        <v>19</v>
      </c>
      <c r="C203" t="s">
        <v>2195</v>
      </c>
      <c r="D203" t="s">
        <v>1983</v>
      </c>
      <c r="E203" s="40" t="s">
        <v>2051</v>
      </c>
      <c r="G203" s="20" t="str" cm="1">
        <f t="array" ref="G203">IF(ISBLANK(A203),G202,IF(INDEX(_xlfn.TEXTSPLIT(INDEX(_xlfn.TEXTSPLIT(A203,"+"),1,2),"."),1,2)="stages",G202,_xlfn.TEXTSPLIT(INDEX(_xlfn.TEXTSPLIT(A203,"+"),1,2),".")))</f>
        <v>CactoidAnus</v>
      </c>
      <c r="H203" s="21"/>
      <c r="I203" s="21" t="str">
        <f t="shared" si="12"/>
        <v>stages</v>
      </c>
      <c r="J203" s="21" cm="1">
        <f t="array" ref="J203">IF(I203="","",IF(AND(I203="stages",J202=""),0,_xlfn.SWITCH(J202,0,1,1,2,2,3,3,4,4,5,5,6,6,7,7,8,8,9,9,10,10,11)))</f>
        <v>5</v>
      </c>
      <c r="K203" s="21" t="str">
        <f t="shared" si="13"/>
        <v>label</v>
      </c>
      <c r="L203" s="22" t="str">
        <f t="shared" si="14"/>
        <v>CactoidAnus.stages.5.label</v>
      </c>
      <c r="M203" s="21" t="str" cm="1">
        <f t="array" ref="M203">_xlfn.IFS(IFERROR(FIND("Penis",G203),FALSE),"Penis",IFERROR(FIND("Vagina",G203),FALSE),"Vagina",IFERROR(FIND("Anus",G203),FALSE),"Anus",IFERROR(FIND("Breasts",G203),FALSE),"Breasts",IF(RIGHT(G203,1)="F",TRUE,FALSE),"Vagina")</f>
        <v>Anus</v>
      </c>
      <c r="N203" s="22" t="str">
        <f>IF(J203="",D203,HLOOKUP(M203,Sheet1!$B$2:$E$13,J203+2,FALSE))</f>
        <v>Abyssal</v>
      </c>
      <c r="O203" s="22" t="str">
        <f>IF(J203="","",HLOOKUP(M203,Sheet1!$B$16:$E$27,J203+2,FALSE))</f>
        <v>심연같은</v>
      </c>
      <c r="P203" s="23" t="str">
        <f t="shared" si="15"/>
        <v>심연같은</v>
      </c>
    </row>
    <row r="204" spans="1:16" ht="17.5" thickBot="1" x14ac:dyDescent="0.5">
      <c r="A204" t="s">
        <v>217</v>
      </c>
      <c r="B204" t="s">
        <v>19</v>
      </c>
      <c r="C204" t="s">
        <v>218</v>
      </c>
      <c r="D204" t="s">
        <v>219</v>
      </c>
      <c r="E204" s="41" t="s">
        <v>2480</v>
      </c>
      <c r="G204" s="20" t="str" cm="1">
        <f t="array" ref="G204:H204">IF(ISBLANK(A204),G203,IF(INDEX(_xlfn.TEXTSPLIT(INDEX(_xlfn.TEXTSPLIT(A204,"+"),1,2),"."),1,2)="stages",G203,_xlfn.TEXTSPLIT(INDEX(_xlfn.TEXTSPLIT(A204,"+"),1,2),".")))</f>
        <v>TurtlePenis</v>
      </c>
      <c r="H204" s="21" t="str">
        <v>label</v>
      </c>
      <c r="I204" s="21" t="str">
        <f t="shared" si="12"/>
        <v/>
      </c>
      <c r="J204" s="21" t="str" cm="1">
        <f t="array" ref="J204">IF(I204="","",IF(AND(I204="stages",J203=""),0,_xlfn.SWITCH(J203,0,1,1,2,2,3,3,4,4,5,5,6,6,7,7,8,8,9,9,10,10,11)))</f>
        <v/>
      </c>
      <c r="K204" s="21" t="str">
        <f t="shared" si="13"/>
        <v/>
      </c>
      <c r="L204" s="22" t="str">
        <f t="shared" si="14"/>
        <v>TurtlePenis.label</v>
      </c>
      <c r="M204" s="21" t="str" cm="1">
        <f t="array" ref="M204">_xlfn.IFS(IFERROR(FIND("Penis",G204),FALSE),"Penis",IFERROR(FIND("Vagina",G204),FALSE),"Vagina",IFERROR(FIND("Anus",G204),FALSE),"Anus",IFERROR(FIND("Breasts",G204),FALSE),"Breasts",IF(RIGHT(G204,1)="F",TRUE,FALSE),"Vagina")</f>
        <v>Penis</v>
      </c>
      <c r="N204" s="22" t="str">
        <f>IF(J204="",D204,HLOOKUP(M204,Sheet1!$B$2:$E$13,J204+2,FALSE))</f>
        <v>turtle penis</v>
      </c>
      <c r="O204" s="22" t="str">
        <f>IF(J204="","",HLOOKUP(M204,Sheet1!$B$16:$E$27,J204+2,FALSE))</f>
        <v/>
      </c>
      <c r="P204" s="23" t="str">
        <f t="shared" si="15"/>
        <v>거북이 자지</v>
      </c>
    </row>
    <row r="205" spans="1:16" ht="18" thickTop="1" thickBot="1" x14ac:dyDescent="0.5">
      <c r="A205" t="s">
        <v>220</v>
      </c>
      <c r="B205" t="s">
        <v>19</v>
      </c>
      <c r="C205" t="s">
        <v>221</v>
      </c>
      <c r="D205" t="s">
        <v>222</v>
      </c>
      <c r="E205" s="4" t="s">
        <v>2458</v>
      </c>
      <c r="G205" s="20" t="str" cm="1">
        <f t="array" ref="G205:H205">IF(ISBLANK(A205),G204,IF(INDEX(_xlfn.TEXTSPLIT(INDEX(_xlfn.TEXTSPLIT(A205,"+"),1,2),"."),1,2)="stages",G204,_xlfn.TEXTSPLIT(INDEX(_xlfn.TEXTSPLIT(A205,"+"),1,2),".")))</f>
        <v>TurtlePenis</v>
      </c>
      <c r="H205" s="21" t="str">
        <v>labelNoun</v>
      </c>
      <c r="I205" s="21" t="str">
        <f t="shared" si="12"/>
        <v/>
      </c>
      <c r="J205" s="21" t="str" cm="1">
        <f t="array" ref="J205">IF(I205="","",IF(AND(I205="stages",J204=""),0,_xlfn.SWITCH(J204,0,1,1,2,2,3,3,4,4,5,5,6,6,7,7,8,8,9,9,10,10,11)))</f>
        <v/>
      </c>
      <c r="K205" s="21" t="str">
        <f t="shared" si="13"/>
        <v/>
      </c>
      <c r="L205" s="22" t="str">
        <f t="shared" si="14"/>
        <v>TurtlePenis.labelNoun</v>
      </c>
      <c r="M205" s="21" t="str" cm="1">
        <f t="array" ref="M205">_xlfn.IFS(IFERROR(FIND("Penis",G205),FALSE),"Penis",IFERROR(FIND("Vagina",G205),FALSE),"Vagina",IFERROR(FIND("Anus",G205),FALSE),"Anus",IFERROR(FIND("Breasts",G205),FALSE),"Breasts",IF(RIGHT(G205,1)="F",TRUE,FALSE),"Vagina")</f>
        <v>Penis</v>
      </c>
      <c r="N205" s="22" t="str">
        <f>IF(J205="",D205,HLOOKUP(M205,Sheet1!$B$2:$E$13,J205+2,FALSE))</f>
        <v>a turtle penis</v>
      </c>
      <c r="O205" s="22" t="str">
        <f>IF(J205="","",HLOOKUP(M205,Sheet1!$B$16:$E$27,J205+2,FALSE))</f>
        <v/>
      </c>
      <c r="P205" s="23" t="str">
        <f t="shared" si="15"/>
        <v/>
      </c>
    </row>
    <row r="206" spans="1:16" ht="17.5" thickTop="1" x14ac:dyDescent="0.45">
      <c r="A206" t="s">
        <v>223</v>
      </c>
      <c r="B206" t="s">
        <v>19</v>
      </c>
      <c r="C206" t="s">
        <v>224</v>
      </c>
      <c r="D206" t="s">
        <v>225</v>
      </c>
      <c r="E206" t="s">
        <v>2458</v>
      </c>
      <c r="G206" s="20" t="str" cm="1">
        <f t="array" ref="G206:H206">IF(ISBLANK(A206),G205,IF(INDEX(_xlfn.TEXTSPLIT(INDEX(_xlfn.TEXTSPLIT(A206,"+"),1,2),"."),1,2)="stages",G205,_xlfn.TEXTSPLIT(INDEX(_xlfn.TEXTSPLIT(A206,"+"),1,2),".")))</f>
        <v>TurtlePenis</v>
      </c>
      <c r="H206" s="21" t="str">
        <v>description</v>
      </c>
      <c r="I206" s="21" t="str">
        <f t="shared" si="12"/>
        <v/>
      </c>
      <c r="J206" s="21" t="str" cm="1">
        <f t="array" ref="J206">IF(I206="","",IF(AND(I206="stages",J205=""),0,_xlfn.SWITCH(J205,0,1,1,2,2,3,3,4,4,5,5,6,6,7,7,8,8,9,9,10,10,11)))</f>
        <v/>
      </c>
      <c r="K206" s="21" t="str">
        <f t="shared" si="13"/>
        <v/>
      </c>
      <c r="L206" s="22" t="str">
        <f t="shared" si="14"/>
        <v>TurtlePenis.description</v>
      </c>
      <c r="M206" s="21" t="str" cm="1">
        <f t="array" ref="M206">_xlfn.IFS(IFERROR(FIND("Penis",G206),FALSE),"Penis",IFERROR(FIND("Vagina",G206),FALSE),"Vagina",IFERROR(FIND("Anus",G206),FALSE),"Anus",IFERROR(FIND("Breasts",G206),FALSE),"Breasts",IF(RIGHT(G206,1)="F",TRUE,FALSE),"Vagina")</f>
        <v>Penis</v>
      </c>
      <c r="N206" s="22" t="str">
        <f>IF(J206="",D206,HLOOKUP(M206,Sheet1!$B$2:$E$13,J206+2,FALSE))</f>
        <v>A large penis with a huge flare at the tip.</v>
      </c>
      <c r="O206" s="22" t="str">
        <f>IF(J206="","",HLOOKUP(M206,Sheet1!$B$16:$E$27,J206+2,FALSE))</f>
        <v/>
      </c>
      <c r="P206" s="23" t="str">
        <f t="shared" si="15"/>
        <v/>
      </c>
    </row>
    <row r="207" spans="1:16" x14ac:dyDescent="0.45">
      <c r="A207" t="s">
        <v>2622</v>
      </c>
      <c r="B207" t="s">
        <v>19</v>
      </c>
      <c r="C207" t="s">
        <v>2196</v>
      </c>
      <c r="D207" t="s">
        <v>1964</v>
      </c>
      <c r="E207" s="40" t="s">
        <v>2008</v>
      </c>
      <c r="G207" s="20" t="str" cm="1">
        <f t="array" ref="G207">IF(ISBLANK(A207),G206,IF(INDEX(_xlfn.TEXTSPLIT(INDEX(_xlfn.TEXTSPLIT(A207,"+"),1,2),"."),1,2)="stages",G206,_xlfn.TEXTSPLIT(INDEX(_xlfn.TEXTSPLIT(A207,"+"),1,2),".")))</f>
        <v>TurtlePenis</v>
      </c>
      <c r="H207" s="21"/>
      <c r="I207" s="21" t="str">
        <f t="shared" si="12"/>
        <v>stages</v>
      </c>
      <c r="J207" s="21" cm="1">
        <f t="array" ref="J207">IF(I207="","",IF(AND(I207="stages",J206=""),0,_xlfn.SWITCH(J206,0,1,1,2,2,3,3,4,4,5,5,6,6,7,7,8,8,9,9,10,10,11)))</f>
        <v>0</v>
      </c>
      <c r="K207" s="21" t="str">
        <f t="shared" si="13"/>
        <v>label</v>
      </c>
      <c r="L207" s="22" t="str">
        <f t="shared" si="14"/>
        <v>TurtlePenis.stages.0.label</v>
      </c>
      <c r="M207" s="21" t="str" cm="1">
        <f t="array" ref="M207">_xlfn.IFS(IFERROR(FIND("Penis",G207),FALSE),"Penis",IFERROR(FIND("Vagina",G207),FALSE),"Vagina",IFERROR(FIND("Anus",G207),FALSE),"Anus",IFERROR(FIND("Breasts",G207),FALSE),"Breasts",IF(RIGHT(G207,1)="F",TRUE,FALSE),"Vagina")</f>
        <v>Penis</v>
      </c>
      <c r="N207" s="22" t="str">
        <f>IF(J207="",D207,HLOOKUP(M207,Sheet1!$B$2:$E$13,J207+2,FALSE))</f>
        <v>Micro</v>
      </c>
      <c r="O207" s="22" t="str">
        <f>IF(J207="","",HLOOKUP(M207,Sheet1!$B$16:$E$27,J207+2,FALSE))</f>
        <v>왜소한</v>
      </c>
      <c r="P207" s="23" t="str">
        <f t="shared" si="15"/>
        <v>왜소한</v>
      </c>
    </row>
    <row r="208" spans="1:16" x14ac:dyDescent="0.45">
      <c r="A208" t="s">
        <v>2623</v>
      </c>
      <c r="B208" t="s">
        <v>19</v>
      </c>
      <c r="C208" t="s">
        <v>2197</v>
      </c>
      <c r="D208" t="s">
        <v>1966</v>
      </c>
      <c r="E208" s="40" t="s">
        <v>2009</v>
      </c>
      <c r="G208" s="20" t="str" cm="1">
        <f t="array" ref="G208">IF(ISBLANK(A208),G207,IF(INDEX(_xlfn.TEXTSPLIT(INDEX(_xlfn.TEXTSPLIT(A208,"+"),1,2),"."),1,2)="stages",G207,_xlfn.TEXTSPLIT(INDEX(_xlfn.TEXTSPLIT(A208,"+"),1,2),".")))</f>
        <v>TurtlePenis</v>
      </c>
      <c r="H208" s="21"/>
      <c r="I208" s="21" t="str">
        <f t="shared" si="12"/>
        <v>stages</v>
      </c>
      <c r="J208" s="21" cm="1">
        <f t="array" ref="J208">IF(I208="","",IF(AND(I208="stages",J207=""),0,_xlfn.SWITCH(J207,0,1,1,2,2,3,3,4,4,5,5,6,6,7,7,8,8,9,9,10,10,11)))</f>
        <v>1</v>
      </c>
      <c r="K208" s="21" t="str">
        <f t="shared" si="13"/>
        <v>label</v>
      </c>
      <c r="L208" s="22" t="str">
        <f t="shared" si="14"/>
        <v>TurtlePenis.stages.1.label</v>
      </c>
      <c r="M208" s="21" t="str" cm="1">
        <f t="array" ref="M208">_xlfn.IFS(IFERROR(FIND("Penis",G208),FALSE),"Penis",IFERROR(FIND("Vagina",G208),FALSE),"Vagina",IFERROR(FIND("Anus",G208),FALSE),"Anus",IFERROR(FIND("Breasts",G208),FALSE),"Breasts",IF(RIGHT(G208,1)="F",TRUE,FALSE),"Vagina")</f>
        <v>Penis</v>
      </c>
      <c r="N208" s="22" t="str">
        <f>IF(J208="",D208,HLOOKUP(M208,Sheet1!$B$2:$E$13,J208+2,FALSE))</f>
        <v>Small</v>
      </c>
      <c r="O208" s="22" t="str">
        <f>IF(J208="","",HLOOKUP(M208,Sheet1!$B$16:$E$27,J208+2,FALSE))</f>
        <v>작은</v>
      </c>
      <c r="P208" s="23" t="str">
        <f t="shared" si="15"/>
        <v>작은</v>
      </c>
    </row>
    <row r="209" spans="1:16" x14ac:dyDescent="0.45">
      <c r="A209" t="s">
        <v>2624</v>
      </c>
      <c r="B209" t="s">
        <v>19</v>
      </c>
      <c r="C209" t="s">
        <v>2198</v>
      </c>
      <c r="D209" t="s">
        <v>1968</v>
      </c>
      <c r="E209" s="40" t="s">
        <v>2010</v>
      </c>
      <c r="G209" s="20" t="str" cm="1">
        <f t="array" ref="G209">IF(ISBLANK(A209),G208,IF(INDEX(_xlfn.TEXTSPLIT(INDEX(_xlfn.TEXTSPLIT(A209,"+"),1,2),"."),1,2)="stages",G208,_xlfn.TEXTSPLIT(INDEX(_xlfn.TEXTSPLIT(A209,"+"),1,2),".")))</f>
        <v>TurtlePenis</v>
      </c>
      <c r="H209" s="21"/>
      <c r="I209" s="21" t="str">
        <f t="shared" si="12"/>
        <v>stages</v>
      </c>
      <c r="J209" s="21" cm="1">
        <f t="array" ref="J209">IF(I209="","",IF(AND(I209="stages",J208=""),0,_xlfn.SWITCH(J208,0,1,1,2,2,3,3,4,4,5,5,6,6,7,7,8,8,9,9,10,10,11)))</f>
        <v>2</v>
      </c>
      <c r="K209" s="21" t="str">
        <f t="shared" si="13"/>
        <v>label</v>
      </c>
      <c r="L209" s="22" t="str">
        <f t="shared" si="14"/>
        <v>TurtlePenis.stages.2.label</v>
      </c>
      <c r="M209" s="21" t="str" cm="1">
        <f t="array" ref="M209">_xlfn.IFS(IFERROR(FIND("Penis",G209),FALSE),"Penis",IFERROR(FIND("Vagina",G209),FALSE),"Vagina",IFERROR(FIND("Anus",G209),FALSE),"Anus",IFERROR(FIND("Breasts",G209),FALSE),"Breasts",IF(RIGHT(G209,1)="F",TRUE,FALSE),"Vagina")</f>
        <v>Penis</v>
      </c>
      <c r="N209" s="22" t="str">
        <f>IF(J209="",D209,HLOOKUP(M209,Sheet1!$B$2:$E$13,J209+2,FALSE))</f>
        <v>Average</v>
      </c>
      <c r="O209" s="22" t="str">
        <f>IF(J209="","",HLOOKUP(M209,Sheet1!$B$16:$E$27,J209+2,FALSE))</f>
        <v>평범한</v>
      </c>
      <c r="P209" s="23" t="str">
        <f t="shared" si="15"/>
        <v>평범한</v>
      </c>
    </row>
    <row r="210" spans="1:16" x14ac:dyDescent="0.45">
      <c r="A210" t="s">
        <v>2625</v>
      </c>
      <c r="B210" t="s">
        <v>19</v>
      </c>
      <c r="C210" t="s">
        <v>2199</v>
      </c>
      <c r="D210" t="s">
        <v>1970</v>
      </c>
      <c r="E210" s="40" t="s">
        <v>2011</v>
      </c>
      <c r="G210" s="20" t="str" cm="1">
        <f t="array" ref="G210">IF(ISBLANK(A210),G209,IF(INDEX(_xlfn.TEXTSPLIT(INDEX(_xlfn.TEXTSPLIT(A210,"+"),1,2),"."),1,2)="stages",G209,_xlfn.TEXTSPLIT(INDEX(_xlfn.TEXTSPLIT(A210,"+"),1,2),".")))</f>
        <v>TurtlePenis</v>
      </c>
      <c r="H210" s="21"/>
      <c r="I210" s="21" t="str">
        <f t="shared" si="12"/>
        <v>stages</v>
      </c>
      <c r="J210" s="21" cm="1">
        <f t="array" ref="J210">IF(I210="","",IF(AND(I210="stages",J209=""),0,_xlfn.SWITCH(J209,0,1,1,2,2,3,3,4,4,5,5,6,6,7,7,8,8,9,9,10,10,11)))</f>
        <v>3</v>
      </c>
      <c r="K210" s="21" t="str">
        <f t="shared" si="13"/>
        <v>label</v>
      </c>
      <c r="L210" s="22" t="str">
        <f t="shared" si="14"/>
        <v>TurtlePenis.stages.3.label</v>
      </c>
      <c r="M210" s="21" t="str" cm="1">
        <f t="array" ref="M210">_xlfn.IFS(IFERROR(FIND("Penis",G210),FALSE),"Penis",IFERROR(FIND("Vagina",G210),FALSE),"Vagina",IFERROR(FIND("Anus",G210),FALSE),"Anus",IFERROR(FIND("Breasts",G210),FALSE),"Breasts",IF(RIGHT(G210,1)="F",TRUE,FALSE),"Vagina")</f>
        <v>Penis</v>
      </c>
      <c r="N210" s="22" t="str">
        <f>IF(J210="",D210,HLOOKUP(M210,Sheet1!$B$2:$E$13,J210+2,FALSE))</f>
        <v>Large</v>
      </c>
      <c r="O210" s="22" t="str">
        <f>IF(J210="","",HLOOKUP(M210,Sheet1!$B$16:$E$27,J210+2,FALSE))</f>
        <v>큰</v>
      </c>
      <c r="P210" s="23" t="str">
        <f t="shared" si="15"/>
        <v>큰</v>
      </c>
    </row>
    <row r="211" spans="1:16" x14ac:dyDescent="0.45">
      <c r="A211" t="s">
        <v>2626</v>
      </c>
      <c r="B211" t="s">
        <v>19</v>
      </c>
      <c r="C211" t="s">
        <v>2200</v>
      </c>
      <c r="D211" t="s">
        <v>1972</v>
      </c>
      <c r="E211" s="40" t="s">
        <v>2012</v>
      </c>
      <c r="G211" s="20" t="str" cm="1">
        <f t="array" ref="G211">IF(ISBLANK(A211),G210,IF(INDEX(_xlfn.TEXTSPLIT(INDEX(_xlfn.TEXTSPLIT(A211,"+"),1,2),"."),1,2)="stages",G210,_xlfn.TEXTSPLIT(INDEX(_xlfn.TEXTSPLIT(A211,"+"),1,2),".")))</f>
        <v>TurtlePenis</v>
      </c>
      <c r="H211" s="21"/>
      <c r="I211" s="21" t="str">
        <f t="shared" si="12"/>
        <v>stages</v>
      </c>
      <c r="J211" s="21" cm="1">
        <f t="array" ref="J211">IF(I211="","",IF(AND(I211="stages",J210=""),0,_xlfn.SWITCH(J210,0,1,1,2,2,3,3,4,4,5,5,6,6,7,7,8,8,9,9,10,10,11)))</f>
        <v>4</v>
      </c>
      <c r="K211" s="21" t="str">
        <f t="shared" si="13"/>
        <v>label</v>
      </c>
      <c r="L211" s="22" t="str">
        <f t="shared" si="14"/>
        <v>TurtlePenis.stages.4.label</v>
      </c>
      <c r="M211" s="21" t="str" cm="1">
        <f t="array" ref="M211">_xlfn.IFS(IFERROR(FIND("Penis",G211),FALSE),"Penis",IFERROR(FIND("Vagina",G211),FALSE),"Vagina",IFERROR(FIND("Anus",G211),FALSE),"Anus",IFERROR(FIND("Breasts",G211),FALSE),"Breasts",IF(RIGHT(G211,1)="F",TRUE,FALSE),"Vagina")</f>
        <v>Penis</v>
      </c>
      <c r="N211" s="22" t="str">
        <f>IF(J211="",D211,HLOOKUP(M211,Sheet1!$B$2:$E$13,J211+2,FALSE))</f>
        <v>Huge</v>
      </c>
      <c r="O211" s="22" t="str">
        <f>IF(J211="","",HLOOKUP(M211,Sheet1!$B$16:$E$27,J211+2,FALSE))</f>
        <v>대물</v>
      </c>
      <c r="P211" s="23" t="str">
        <f t="shared" si="15"/>
        <v>대물</v>
      </c>
    </row>
    <row r="212" spans="1:16" x14ac:dyDescent="0.45">
      <c r="A212" t="s">
        <v>2627</v>
      </c>
      <c r="B212" t="s">
        <v>19</v>
      </c>
      <c r="C212" t="s">
        <v>2201</v>
      </c>
      <c r="D212" t="s">
        <v>1974</v>
      </c>
      <c r="E212" s="40" t="s">
        <v>2013</v>
      </c>
      <c r="G212" s="20" t="str" cm="1">
        <f t="array" ref="G212">IF(ISBLANK(A212),G211,IF(INDEX(_xlfn.TEXTSPLIT(INDEX(_xlfn.TEXTSPLIT(A212,"+"),1,2),"."),1,2)="stages",G211,_xlfn.TEXTSPLIT(INDEX(_xlfn.TEXTSPLIT(A212,"+"),1,2),".")))</f>
        <v>TurtlePenis</v>
      </c>
      <c r="H212" s="21"/>
      <c r="I212" s="21" t="str">
        <f t="shared" si="12"/>
        <v>stages</v>
      </c>
      <c r="J212" s="21" cm="1">
        <f t="array" ref="J212">IF(I212="","",IF(AND(I212="stages",J211=""),0,_xlfn.SWITCH(J211,0,1,1,2,2,3,3,4,4,5,5,6,6,7,7,8,8,9,9,10,10,11)))</f>
        <v>5</v>
      </c>
      <c r="K212" s="21" t="str">
        <f t="shared" si="13"/>
        <v>label</v>
      </c>
      <c r="L212" s="22" t="str">
        <f t="shared" si="14"/>
        <v>TurtlePenis.stages.5.label</v>
      </c>
      <c r="M212" s="21" t="str" cm="1">
        <f t="array" ref="M212">_xlfn.IFS(IFERROR(FIND("Penis",G212),FALSE),"Penis",IFERROR(FIND("Vagina",G212),FALSE),"Vagina",IFERROR(FIND("Anus",G212),FALSE),"Anus",IFERROR(FIND("Breasts",G212),FALSE),"Breasts",IF(RIGHT(G212,1)="F",TRUE,FALSE),"Vagina")</f>
        <v>Penis</v>
      </c>
      <c r="N212" s="22" t="str">
        <f>IF(J212="",D212,HLOOKUP(M212,Sheet1!$B$2:$E$13,J212+2,FALSE))</f>
        <v>Towering</v>
      </c>
      <c r="O212" s="22" t="str">
        <f>IF(J212="","",HLOOKUP(M212,Sheet1!$B$16:$E$27,J212+2,FALSE))</f>
        <v>초대물</v>
      </c>
      <c r="P212" s="23" t="str">
        <f t="shared" si="15"/>
        <v>초대물</v>
      </c>
    </row>
    <row r="213" spans="1:16" ht="17.5" thickBot="1" x14ac:dyDescent="0.5">
      <c r="A213" t="s">
        <v>226</v>
      </c>
      <c r="B213" t="s">
        <v>19</v>
      </c>
      <c r="C213" t="s">
        <v>227</v>
      </c>
      <c r="D213" t="s">
        <v>228</v>
      </c>
      <c r="E213" s="41" t="s">
        <v>3010</v>
      </c>
      <c r="G213" s="20" t="str" cm="1">
        <f t="array" ref="G213:H213">IF(ISBLANK(A213),G212,IF(INDEX(_xlfn.TEXTSPLIT(INDEX(_xlfn.TEXTSPLIT(A213,"+"),1,2),"."),1,2)="stages",G212,_xlfn.TEXTSPLIT(INDEX(_xlfn.TEXTSPLIT(A213,"+"),1,2),".")))</f>
        <v>AedeagusPenis</v>
      </c>
      <c r="H213" s="21" t="str">
        <v>label</v>
      </c>
      <c r="I213" s="21" t="str">
        <f t="shared" si="12"/>
        <v/>
      </c>
      <c r="J213" s="21" t="str" cm="1">
        <f t="array" ref="J213">IF(I213="","",IF(AND(I213="stages",J212=""),0,_xlfn.SWITCH(J212,0,1,1,2,2,3,3,4,4,5,5,6,6,7,7,8,8,9,9,10,10,11)))</f>
        <v/>
      </c>
      <c r="K213" s="21" t="str">
        <f t="shared" si="13"/>
        <v/>
      </c>
      <c r="L213" s="22" t="str">
        <f t="shared" si="14"/>
        <v>AedeagusPenis.label</v>
      </c>
      <c r="M213" s="21" t="str" cm="1">
        <f t="array" ref="M213">_xlfn.IFS(IFERROR(FIND("Penis",G213),FALSE),"Penis",IFERROR(FIND("Vagina",G213),FALSE),"Vagina",IFERROR(FIND("Anus",G213),FALSE),"Anus",IFERROR(FIND("Breasts",G213),FALSE),"Breasts",IF(RIGHT(G213,1)="F",TRUE,FALSE),"Vagina")</f>
        <v>Penis</v>
      </c>
      <c r="N213" s="22" t="str">
        <f>IF(J213="",D213,HLOOKUP(M213,Sheet1!$B$2:$E$13,J213+2,FALSE))</f>
        <v>aedeagus</v>
      </c>
      <c r="O213" s="22" t="str">
        <f>IF(J213="","",HLOOKUP(M213,Sheet1!$B$16:$E$27,J213+2,FALSE))</f>
        <v/>
      </c>
      <c r="P213" s="23" t="str">
        <f t="shared" si="15"/>
        <v>정관</v>
      </c>
    </row>
    <row r="214" spans="1:16" ht="18" thickTop="1" thickBot="1" x14ac:dyDescent="0.5">
      <c r="A214" t="s">
        <v>229</v>
      </c>
      <c r="B214" t="s">
        <v>19</v>
      </c>
      <c r="C214" t="s">
        <v>230</v>
      </c>
      <c r="D214" t="s">
        <v>231</v>
      </c>
      <c r="E214" s="4" t="s">
        <v>2458</v>
      </c>
      <c r="G214" s="20" t="str" cm="1">
        <f t="array" ref="G214:H214">IF(ISBLANK(A214),G213,IF(INDEX(_xlfn.TEXTSPLIT(INDEX(_xlfn.TEXTSPLIT(A214,"+"),1,2),"."),1,2)="stages",G213,_xlfn.TEXTSPLIT(INDEX(_xlfn.TEXTSPLIT(A214,"+"),1,2),".")))</f>
        <v>AedeagusPenis</v>
      </c>
      <c r="H214" s="21" t="str">
        <v>labelNoun</v>
      </c>
      <c r="I214" s="21" t="str">
        <f t="shared" si="12"/>
        <v/>
      </c>
      <c r="J214" s="21" t="str" cm="1">
        <f t="array" ref="J214">IF(I214="","",IF(AND(I214="stages",J213=""),0,_xlfn.SWITCH(J213,0,1,1,2,2,3,3,4,4,5,5,6,6,7,7,8,8,9,9,10,10,11)))</f>
        <v/>
      </c>
      <c r="K214" s="21" t="str">
        <f t="shared" si="13"/>
        <v/>
      </c>
      <c r="L214" s="22" t="str">
        <f t="shared" si="14"/>
        <v>AedeagusPenis.labelNoun</v>
      </c>
      <c r="M214" s="21" t="str" cm="1">
        <f t="array" ref="M214">_xlfn.IFS(IFERROR(FIND("Penis",G214),FALSE),"Penis",IFERROR(FIND("Vagina",G214),FALSE),"Vagina",IFERROR(FIND("Anus",G214),FALSE),"Anus",IFERROR(FIND("Breasts",G214),FALSE),"Breasts",IF(RIGHT(G214,1)="F",TRUE,FALSE),"Vagina")</f>
        <v>Penis</v>
      </c>
      <c r="N214" s="22" t="str">
        <f>IF(J214="",D214,HLOOKUP(M214,Sheet1!$B$2:$E$13,J214+2,FALSE))</f>
        <v>an aedeagus</v>
      </c>
      <c r="O214" s="22" t="str">
        <f>IF(J214="","",HLOOKUP(M214,Sheet1!$B$16:$E$27,J214+2,FALSE))</f>
        <v/>
      </c>
      <c r="P214" s="23" t="str">
        <f t="shared" si="15"/>
        <v/>
      </c>
    </row>
    <row r="215" spans="1:16" ht="17.5" thickTop="1" x14ac:dyDescent="0.45">
      <c r="A215" t="s">
        <v>232</v>
      </c>
      <c r="B215" t="s">
        <v>19</v>
      </c>
      <c r="C215" t="s">
        <v>233</v>
      </c>
      <c r="D215" t="s">
        <v>234</v>
      </c>
      <c r="E215" t="s">
        <v>2458</v>
      </c>
      <c r="G215" s="20" t="str" cm="1">
        <f t="array" ref="G215:H215">IF(ISBLANK(A215),G214,IF(INDEX(_xlfn.TEXTSPLIT(INDEX(_xlfn.TEXTSPLIT(A215,"+"),1,2),"."),1,2)="stages",G214,_xlfn.TEXTSPLIT(INDEX(_xlfn.TEXTSPLIT(A215,"+"),1,2),".")))</f>
        <v>AedeagusPenis</v>
      </c>
      <c r="H215" s="21" t="str">
        <v>description</v>
      </c>
      <c r="I215" s="21" t="str">
        <f t="shared" si="12"/>
        <v/>
      </c>
      <c r="J215" s="21" t="str" cm="1">
        <f t="array" ref="J215">IF(I215="","",IF(AND(I215="stages",J214=""),0,_xlfn.SWITCH(J214,0,1,1,2,2,3,3,4,4,5,5,6,6,7,7,8,8,9,9,10,10,11)))</f>
        <v/>
      </c>
      <c r="K215" s="21" t="str">
        <f t="shared" si="13"/>
        <v/>
      </c>
      <c r="L215" s="22" t="str">
        <f t="shared" si="14"/>
        <v>AedeagusPenis.description</v>
      </c>
      <c r="M215" s="21" t="str" cm="1">
        <f t="array" ref="M215">_xlfn.IFS(IFERROR(FIND("Penis",G215),FALSE),"Penis",IFERROR(FIND("Vagina",G215),FALSE),"Vagina",IFERROR(FIND("Anus",G215),FALSE),"Anus",IFERROR(FIND("Breasts",G215),FALSE),"Breasts",IF(RIGHT(G215,1)="F",TRUE,FALSE),"Vagina")</f>
        <v>Penis</v>
      </c>
      <c r="N215" s="22" t="str">
        <f>IF(J215="",D215,HLOOKUP(M215,Sheet1!$B$2:$E$13,J215+2,FALSE))</f>
        <v>The phallus of a male arthropod, for excreting a spermatophore to inseminate a female arthropod.</v>
      </c>
      <c r="O215" s="22" t="str">
        <f>IF(J215="","",HLOOKUP(M215,Sheet1!$B$16:$E$27,J215+2,FALSE))</f>
        <v/>
      </c>
      <c r="P215" s="23" t="str">
        <f t="shared" si="15"/>
        <v/>
      </c>
    </row>
    <row r="216" spans="1:16" x14ac:dyDescent="0.45">
      <c r="A216" t="s">
        <v>2628</v>
      </c>
      <c r="B216" t="s">
        <v>19</v>
      </c>
      <c r="C216" t="s">
        <v>2202</v>
      </c>
      <c r="D216" t="s">
        <v>1964</v>
      </c>
      <c r="E216" s="40" t="s">
        <v>2008</v>
      </c>
      <c r="G216" s="20" t="str" cm="1">
        <f t="array" ref="G216">IF(ISBLANK(A216),G215,IF(INDEX(_xlfn.TEXTSPLIT(INDEX(_xlfn.TEXTSPLIT(A216,"+"),1,2),"."),1,2)="stages",G215,_xlfn.TEXTSPLIT(INDEX(_xlfn.TEXTSPLIT(A216,"+"),1,2),".")))</f>
        <v>AedeagusPenis</v>
      </c>
      <c r="H216" s="21"/>
      <c r="I216" s="21" t="str">
        <f t="shared" si="12"/>
        <v>stages</v>
      </c>
      <c r="J216" s="21" cm="1">
        <f t="array" ref="J216">IF(I216="","",IF(AND(I216="stages",J215=""),0,_xlfn.SWITCH(J215,0,1,1,2,2,3,3,4,4,5,5,6,6,7,7,8,8,9,9,10,10,11)))</f>
        <v>0</v>
      </c>
      <c r="K216" s="21" t="str">
        <f t="shared" si="13"/>
        <v>label</v>
      </c>
      <c r="L216" s="22" t="str">
        <f t="shared" si="14"/>
        <v>AedeagusPenis.stages.0.label</v>
      </c>
      <c r="M216" s="21" t="str" cm="1">
        <f t="array" ref="M216">_xlfn.IFS(IFERROR(FIND("Penis",G216),FALSE),"Penis",IFERROR(FIND("Vagina",G216),FALSE),"Vagina",IFERROR(FIND("Anus",G216),FALSE),"Anus",IFERROR(FIND("Breasts",G216),FALSE),"Breasts",IF(RIGHT(G216,1)="F",TRUE,FALSE),"Vagina")</f>
        <v>Penis</v>
      </c>
      <c r="N216" s="22" t="str">
        <f>IF(J216="",D216,HLOOKUP(M216,Sheet1!$B$2:$E$13,J216+2,FALSE))</f>
        <v>Micro</v>
      </c>
      <c r="O216" s="22" t="str">
        <f>IF(J216="","",HLOOKUP(M216,Sheet1!$B$16:$E$27,J216+2,FALSE))</f>
        <v>왜소한</v>
      </c>
      <c r="P216" s="23" t="str">
        <f t="shared" si="15"/>
        <v>왜소한</v>
      </c>
    </row>
    <row r="217" spans="1:16" x14ac:dyDescent="0.45">
      <c r="A217" t="s">
        <v>2629</v>
      </c>
      <c r="B217" t="s">
        <v>19</v>
      </c>
      <c r="C217" t="s">
        <v>2203</v>
      </c>
      <c r="D217" t="s">
        <v>1966</v>
      </c>
      <c r="E217" s="40" t="s">
        <v>2009</v>
      </c>
      <c r="G217" s="20" t="str" cm="1">
        <f t="array" ref="G217">IF(ISBLANK(A217),G216,IF(INDEX(_xlfn.TEXTSPLIT(INDEX(_xlfn.TEXTSPLIT(A217,"+"),1,2),"."),1,2)="stages",G216,_xlfn.TEXTSPLIT(INDEX(_xlfn.TEXTSPLIT(A217,"+"),1,2),".")))</f>
        <v>AedeagusPenis</v>
      </c>
      <c r="H217" s="21"/>
      <c r="I217" s="21" t="str">
        <f t="shared" si="12"/>
        <v>stages</v>
      </c>
      <c r="J217" s="21" cm="1">
        <f t="array" ref="J217">IF(I217="","",IF(AND(I217="stages",J216=""),0,_xlfn.SWITCH(J216,0,1,1,2,2,3,3,4,4,5,5,6,6,7,7,8,8,9,9,10,10,11)))</f>
        <v>1</v>
      </c>
      <c r="K217" s="21" t="str">
        <f t="shared" si="13"/>
        <v>label</v>
      </c>
      <c r="L217" s="22" t="str">
        <f t="shared" si="14"/>
        <v>AedeagusPenis.stages.1.label</v>
      </c>
      <c r="M217" s="21" t="str" cm="1">
        <f t="array" ref="M217">_xlfn.IFS(IFERROR(FIND("Penis",G217),FALSE),"Penis",IFERROR(FIND("Vagina",G217),FALSE),"Vagina",IFERROR(FIND("Anus",G217),FALSE),"Anus",IFERROR(FIND("Breasts",G217),FALSE),"Breasts",IF(RIGHT(G217,1)="F",TRUE,FALSE),"Vagina")</f>
        <v>Penis</v>
      </c>
      <c r="N217" s="22" t="str">
        <f>IF(J217="",D217,HLOOKUP(M217,Sheet1!$B$2:$E$13,J217+2,FALSE))</f>
        <v>Small</v>
      </c>
      <c r="O217" s="22" t="str">
        <f>IF(J217="","",HLOOKUP(M217,Sheet1!$B$16:$E$27,J217+2,FALSE))</f>
        <v>작은</v>
      </c>
      <c r="P217" s="23" t="str">
        <f t="shared" si="15"/>
        <v>작은</v>
      </c>
    </row>
    <row r="218" spans="1:16" x14ac:dyDescent="0.45">
      <c r="A218" t="s">
        <v>2630</v>
      </c>
      <c r="B218" t="s">
        <v>19</v>
      </c>
      <c r="C218" t="s">
        <v>2204</v>
      </c>
      <c r="D218" t="s">
        <v>1968</v>
      </c>
      <c r="E218" s="40" t="s">
        <v>2010</v>
      </c>
      <c r="G218" s="20" t="str" cm="1">
        <f t="array" ref="G218">IF(ISBLANK(A218),G217,IF(INDEX(_xlfn.TEXTSPLIT(INDEX(_xlfn.TEXTSPLIT(A218,"+"),1,2),"."),1,2)="stages",G217,_xlfn.TEXTSPLIT(INDEX(_xlfn.TEXTSPLIT(A218,"+"),1,2),".")))</f>
        <v>AedeagusPenis</v>
      </c>
      <c r="H218" s="21"/>
      <c r="I218" s="21" t="str">
        <f t="shared" si="12"/>
        <v>stages</v>
      </c>
      <c r="J218" s="21" cm="1">
        <f t="array" ref="J218">IF(I218="","",IF(AND(I218="stages",J217=""),0,_xlfn.SWITCH(J217,0,1,1,2,2,3,3,4,4,5,5,6,6,7,7,8,8,9,9,10,10,11)))</f>
        <v>2</v>
      </c>
      <c r="K218" s="21" t="str">
        <f t="shared" si="13"/>
        <v>label</v>
      </c>
      <c r="L218" s="22" t="str">
        <f t="shared" si="14"/>
        <v>AedeagusPenis.stages.2.label</v>
      </c>
      <c r="M218" s="21" t="str" cm="1">
        <f t="array" ref="M218">_xlfn.IFS(IFERROR(FIND("Penis",G218),FALSE),"Penis",IFERROR(FIND("Vagina",G218),FALSE),"Vagina",IFERROR(FIND("Anus",G218),FALSE),"Anus",IFERROR(FIND("Breasts",G218),FALSE),"Breasts",IF(RIGHT(G218,1)="F",TRUE,FALSE),"Vagina")</f>
        <v>Penis</v>
      </c>
      <c r="N218" s="22" t="str">
        <f>IF(J218="",D218,HLOOKUP(M218,Sheet1!$B$2:$E$13,J218+2,FALSE))</f>
        <v>Average</v>
      </c>
      <c r="O218" s="22" t="str">
        <f>IF(J218="","",HLOOKUP(M218,Sheet1!$B$16:$E$27,J218+2,FALSE))</f>
        <v>평범한</v>
      </c>
      <c r="P218" s="23" t="str">
        <f t="shared" si="15"/>
        <v>평범한</v>
      </c>
    </row>
    <row r="219" spans="1:16" x14ac:dyDescent="0.45">
      <c r="A219" t="s">
        <v>2631</v>
      </c>
      <c r="B219" t="s">
        <v>19</v>
      </c>
      <c r="C219" t="s">
        <v>2205</v>
      </c>
      <c r="D219" t="s">
        <v>1970</v>
      </c>
      <c r="E219" s="40" t="s">
        <v>2011</v>
      </c>
      <c r="G219" s="20" t="str" cm="1">
        <f t="array" ref="G219">IF(ISBLANK(A219),G218,IF(INDEX(_xlfn.TEXTSPLIT(INDEX(_xlfn.TEXTSPLIT(A219,"+"),1,2),"."),1,2)="stages",G218,_xlfn.TEXTSPLIT(INDEX(_xlfn.TEXTSPLIT(A219,"+"),1,2),".")))</f>
        <v>AedeagusPenis</v>
      </c>
      <c r="H219" s="21"/>
      <c r="I219" s="21" t="str">
        <f t="shared" si="12"/>
        <v>stages</v>
      </c>
      <c r="J219" s="21" cm="1">
        <f t="array" ref="J219">IF(I219="","",IF(AND(I219="stages",J218=""),0,_xlfn.SWITCH(J218,0,1,1,2,2,3,3,4,4,5,5,6,6,7,7,8,8,9,9,10,10,11)))</f>
        <v>3</v>
      </c>
      <c r="K219" s="21" t="str">
        <f t="shared" si="13"/>
        <v>label</v>
      </c>
      <c r="L219" s="22" t="str">
        <f t="shared" si="14"/>
        <v>AedeagusPenis.stages.3.label</v>
      </c>
      <c r="M219" s="21" t="str" cm="1">
        <f t="array" ref="M219">_xlfn.IFS(IFERROR(FIND("Penis",G219),FALSE),"Penis",IFERROR(FIND("Vagina",G219),FALSE),"Vagina",IFERROR(FIND("Anus",G219),FALSE),"Anus",IFERROR(FIND("Breasts",G219),FALSE),"Breasts",IF(RIGHT(G219,1)="F",TRUE,FALSE),"Vagina")</f>
        <v>Penis</v>
      </c>
      <c r="N219" s="22" t="str">
        <f>IF(J219="",D219,HLOOKUP(M219,Sheet1!$B$2:$E$13,J219+2,FALSE))</f>
        <v>Large</v>
      </c>
      <c r="O219" s="22" t="str">
        <f>IF(J219="","",HLOOKUP(M219,Sheet1!$B$16:$E$27,J219+2,FALSE))</f>
        <v>큰</v>
      </c>
      <c r="P219" s="23" t="str">
        <f t="shared" si="15"/>
        <v>큰</v>
      </c>
    </row>
    <row r="220" spans="1:16" x14ac:dyDescent="0.45">
      <c r="A220" t="s">
        <v>2632</v>
      </c>
      <c r="B220" t="s">
        <v>19</v>
      </c>
      <c r="C220" t="s">
        <v>2206</v>
      </c>
      <c r="D220" t="s">
        <v>1972</v>
      </c>
      <c r="E220" s="40" t="s">
        <v>2012</v>
      </c>
      <c r="G220" s="20" t="str" cm="1">
        <f t="array" ref="G220">IF(ISBLANK(A220),G219,IF(INDEX(_xlfn.TEXTSPLIT(INDEX(_xlfn.TEXTSPLIT(A220,"+"),1,2),"."),1,2)="stages",G219,_xlfn.TEXTSPLIT(INDEX(_xlfn.TEXTSPLIT(A220,"+"),1,2),".")))</f>
        <v>AedeagusPenis</v>
      </c>
      <c r="H220" s="21"/>
      <c r="I220" s="21" t="str">
        <f t="shared" si="12"/>
        <v>stages</v>
      </c>
      <c r="J220" s="21" cm="1">
        <f t="array" ref="J220">IF(I220="","",IF(AND(I220="stages",J219=""),0,_xlfn.SWITCH(J219,0,1,1,2,2,3,3,4,4,5,5,6,6,7,7,8,8,9,9,10,10,11)))</f>
        <v>4</v>
      </c>
      <c r="K220" s="21" t="str">
        <f t="shared" si="13"/>
        <v>label</v>
      </c>
      <c r="L220" s="22" t="str">
        <f t="shared" si="14"/>
        <v>AedeagusPenis.stages.4.label</v>
      </c>
      <c r="M220" s="21" t="str" cm="1">
        <f t="array" ref="M220">_xlfn.IFS(IFERROR(FIND("Penis",G220),FALSE),"Penis",IFERROR(FIND("Vagina",G220),FALSE),"Vagina",IFERROR(FIND("Anus",G220),FALSE),"Anus",IFERROR(FIND("Breasts",G220),FALSE),"Breasts",IF(RIGHT(G220,1)="F",TRUE,FALSE),"Vagina")</f>
        <v>Penis</v>
      </c>
      <c r="N220" s="22" t="str">
        <f>IF(J220="",D220,HLOOKUP(M220,Sheet1!$B$2:$E$13,J220+2,FALSE))</f>
        <v>Huge</v>
      </c>
      <c r="O220" s="22" t="str">
        <f>IF(J220="","",HLOOKUP(M220,Sheet1!$B$16:$E$27,J220+2,FALSE))</f>
        <v>대물</v>
      </c>
      <c r="P220" s="23" t="str">
        <f t="shared" si="15"/>
        <v>대물</v>
      </c>
    </row>
    <row r="221" spans="1:16" x14ac:dyDescent="0.45">
      <c r="A221" t="s">
        <v>2633</v>
      </c>
      <c r="B221" t="s">
        <v>19</v>
      </c>
      <c r="C221" t="s">
        <v>2207</v>
      </c>
      <c r="D221" t="s">
        <v>1974</v>
      </c>
      <c r="E221" s="40" t="s">
        <v>2013</v>
      </c>
      <c r="G221" s="20" t="str" cm="1">
        <f t="array" ref="G221">IF(ISBLANK(A221),G220,IF(INDEX(_xlfn.TEXTSPLIT(INDEX(_xlfn.TEXTSPLIT(A221,"+"),1,2),"."),1,2)="stages",G220,_xlfn.TEXTSPLIT(INDEX(_xlfn.TEXTSPLIT(A221,"+"),1,2),".")))</f>
        <v>AedeagusPenis</v>
      </c>
      <c r="H221" s="21"/>
      <c r="I221" s="21" t="str">
        <f t="shared" si="12"/>
        <v>stages</v>
      </c>
      <c r="J221" s="21" cm="1">
        <f t="array" ref="J221">IF(I221="","",IF(AND(I221="stages",J220=""),0,_xlfn.SWITCH(J220,0,1,1,2,2,3,3,4,4,5,5,6,6,7,7,8,8,9,9,10,10,11)))</f>
        <v>5</v>
      </c>
      <c r="K221" s="21" t="str">
        <f t="shared" si="13"/>
        <v>label</v>
      </c>
      <c r="L221" s="22" t="str">
        <f t="shared" si="14"/>
        <v>AedeagusPenis.stages.5.label</v>
      </c>
      <c r="M221" s="21" t="str" cm="1">
        <f t="array" ref="M221">_xlfn.IFS(IFERROR(FIND("Penis",G221),FALSE),"Penis",IFERROR(FIND("Vagina",G221),FALSE),"Vagina",IFERROR(FIND("Anus",G221),FALSE),"Anus",IFERROR(FIND("Breasts",G221),FALSE),"Breasts",IF(RIGHT(G221,1)="F",TRUE,FALSE),"Vagina")</f>
        <v>Penis</v>
      </c>
      <c r="N221" s="22" t="str">
        <f>IF(J221="",D221,HLOOKUP(M221,Sheet1!$B$2:$E$13,J221+2,FALSE))</f>
        <v>Towering</v>
      </c>
      <c r="O221" s="22" t="str">
        <f>IF(J221="","",HLOOKUP(M221,Sheet1!$B$16:$E$27,J221+2,FALSE))</f>
        <v>초대물</v>
      </c>
      <c r="P221" s="23" t="str">
        <f t="shared" si="15"/>
        <v>초대물</v>
      </c>
    </row>
    <row r="222" spans="1:16" ht="17.5" thickBot="1" x14ac:dyDescent="0.5">
      <c r="A222" t="s">
        <v>235</v>
      </c>
      <c r="B222" t="s">
        <v>19</v>
      </c>
      <c r="C222" t="s">
        <v>236</v>
      </c>
      <c r="D222" t="s">
        <v>237</v>
      </c>
      <c r="E222" s="41" t="s">
        <v>3011</v>
      </c>
      <c r="G222" s="20" t="str" cm="1">
        <f t="array" ref="G222:H222">IF(ISBLANK(A222),G221,IF(INDEX(_xlfn.TEXTSPLIT(INDEX(_xlfn.TEXTSPLIT(A222,"+"),1,2),"."),1,2)="stages",G221,_xlfn.TEXTSPLIT(INDEX(_xlfn.TEXTSPLIT(A222,"+"),1,2),".")))</f>
        <v>OviporeVagina</v>
      </c>
      <c r="H222" s="21" t="str">
        <v>label</v>
      </c>
      <c r="I222" s="21" t="str">
        <f t="shared" si="12"/>
        <v/>
      </c>
      <c r="J222" s="21" t="str" cm="1">
        <f t="array" ref="J222">IF(I222="","",IF(AND(I222="stages",J221=""),0,_xlfn.SWITCH(J221,0,1,1,2,2,3,3,4,4,5,5,6,6,7,7,8,8,9,9,10,10,11)))</f>
        <v/>
      </c>
      <c r="K222" s="21" t="str">
        <f t="shared" si="13"/>
        <v/>
      </c>
      <c r="L222" s="22" t="str">
        <f t="shared" si="14"/>
        <v>OviporeVagina.label</v>
      </c>
      <c r="M222" s="21" t="str" cm="1">
        <f t="array" ref="M222">_xlfn.IFS(IFERROR(FIND("Penis",G222),FALSE),"Penis",IFERROR(FIND("Vagina",G222),FALSE),"Vagina",IFERROR(FIND("Anus",G222),FALSE),"Anus",IFERROR(FIND("Breasts",G222),FALSE),"Breasts",IF(RIGHT(G222,1)="F",TRUE,FALSE),"Vagina")</f>
        <v>Vagina</v>
      </c>
      <c r="N222" s="22" t="str">
        <f>IF(J222="",D222,HLOOKUP(M222,Sheet1!$B$2:$E$13,J222+2,FALSE))</f>
        <v>ovipore</v>
      </c>
      <c r="O222" s="22" t="str">
        <f>IF(J222="","",HLOOKUP(M222,Sheet1!$B$16:$E$27,J222+2,FALSE))</f>
        <v/>
      </c>
      <c r="P222" s="23" t="str">
        <f t="shared" si="15"/>
        <v>알주머니</v>
      </c>
    </row>
    <row r="223" spans="1:16" ht="18" thickTop="1" thickBot="1" x14ac:dyDescent="0.5">
      <c r="A223" t="s">
        <v>238</v>
      </c>
      <c r="B223" t="s">
        <v>19</v>
      </c>
      <c r="C223" t="s">
        <v>239</v>
      </c>
      <c r="D223" t="s">
        <v>240</v>
      </c>
      <c r="E223" s="4" t="s">
        <v>2458</v>
      </c>
      <c r="G223" s="20" t="str" cm="1">
        <f t="array" ref="G223:H223">IF(ISBLANK(A223),G222,IF(INDEX(_xlfn.TEXTSPLIT(INDEX(_xlfn.TEXTSPLIT(A223,"+"),1,2),"."),1,2)="stages",G222,_xlfn.TEXTSPLIT(INDEX(_xlfn.TEXTSPLIT(A223,"+"),1,2),".")))</f>
        <v>OviporeVagina</v>
      </c>
      <c r="H223" s="21" t="str">
        <v>labelNoun</v>
      </c>
      <c r="I223" s="21" t="str">
        <f t="shared" si="12"/>
        <v/>
      </c>
      <c r="J223" s="21" t="str" cm="1">
        <f t="array" ref="J223">IF(I223="","",IF(AND(I223="stages",J222=""),0,_xlfn.SWITCH(J222,0,1,1,2,2,3,3,4,4,5,5,6,6,7,7,8,8,9,9,10,10,11)))</f>
        <v/>
      </c>
      <c r="K223" s="21" t="str">
        <f t="shared" si="13"/>
        <v/>
      </c>
      <c r="L223" s="22" t="str">
        <f t="shared" si="14"/>
        <v>OviporeVagina.labelNoun</v>
      </c>
      <c r="M223" s="21" t="str" cm="1">
        <f t="array" ref="M223">_xlfn.IFS(IFERROR(FIND("Penis",G223),FALSE),"Penis",IFERROR(FIND("Vagina",G223),FALSE),"Vagina",IFERROR(FIND("Anus",G223),FALSE),"Anus",IFERROR(FIND("Breasts",G223),FALSE),"Breasts",IF(RIGHT(G223,1)="F",TRUE,FALSE),"Vagina")</f>
        <v>Vagina</v>
      </c>
      <c r="N223" s="22" t="str">
        <f>IF(J223="",D223,HLOOKUP(M223,Sheet1!$B$2:$E$13,J223+2,FALSE))</f>
        <v>an ovipore</v>
      </c>
      <c r="O223" s="22" t="str">
        <f>IF(J223="","",HLOOKUP(M223,Sheet1!$B$16:$E$27,J223+2,FALSE))</f>
        <v/>
      </c>
      <c r="P223" s="23" t="str">
        <f t="shared" si="15"/>
        <v/>
      </c>
    </row>
    <row r="224" spans="1:16" ht="17.5" thickTop="1" x14ac:dyDescent="0.45">
      <c r="A224" t="s">
        <v>241</v>
      </c>
      <c r="B224" t="s">
        <v>19</v>
      </c>
      <c r="C224" t="s">
        <v>242</v>
      </c>
      <c r="D224" t="s">
        <v>243</v>
      </c>
      <c r="E224" t="s">
        <v>2458</v>
      </c>
      <c r="G224" s="20" t="str" cm="1">
        <f t="array" ref="G224:H224">IF(ISBLANK(A224),G223,IF(INDEX(_xlfn.TEXTSPLIT(INDEX(_xlfn.TEXTSPLIT(A224,"+"),1,2),"."),1,2)="stages",G223,_xlfn.TEXTSPLIT(INDEX(_xlfn.TEXTSPLIT(A224,"+"),1,2),".")))</f>
        <v>OviporeVagina</v>
      </c>
      <c r="H224" s="21" t="str">
        <v>description</v>
      </c>
      <c r="I224" s="21" t="str">
        <f t="shared" si="12"/>
        <v/>
      </c>
      <c r="J224" s="21" t="str" cm="1">
        <f t="array" ref="J224">IF(I224="","",IF(AND(I224="stages",J223=""),0,_xlfn.SWITCH(J223,0,1,1,2,2,3,3,4,4,5,5,6,6,7,7,8,8,9,9,10,10,11)))</f>
        <v/>
      </c>
      <c r="K224" s="21" t="str">
        <f t="shared" si="13"/>
        <v/>
      </c>
      <c r="L224" s="22" t="str">
        <f t="shared" si="14"/>
        <v>OviporeVagina.description</v>
      </c>
      <c r="M224" s="21" t="str" cm="1">
        <f t="array" ref="M224">_xlfn.IFS(IFERROR(FIND("Penis",G224),FALSE),"Penis",IFERROR(FIND("Vagina",G224),FALSE),"Vagina",IFERROR(FIND("Anus",G224),FALSE),"Anus",IFERROR(FIND("Breasts",G224),FALSE),"Breasts",IF(RIGHT(G224,1)="F",TRUE,FALSE),"Vagina")</f>
        <v>Vagina</v>
      </c>
      <c r="N224" s="22" t="str">
        <f>IF(J224="",D224,HLOOKUP(M224,Sheet1!$B$2:$E$13,J224+2,FALSE))</f>
        <v>A pore-like sexual organ of a female arthropod for receiving a spermatophore. Very loosely comparable to a vagina.</v>
      </c>
      <c r="O224" s="22" t="str">
        <f>IF(J224="","",HLOOKUP(M224,Sheet1!$B$16:$E$27,J224+2,FALSE))</f>
        <v/>
      </c>
      <c r="P224" s="23" t="str">
        <f t="shared" si="15"/>
        <v/>
      </c>
    </row>
    <row r="225" spans="1:16" x14ac:dyDescent="0.45">
      <c r="A225" t="s">
        <v>2634</v>
      </c>
      <c r="B225" t="s">
        <v>19</v>
      </c>
      <c r="C225" t="s">
        <v>2208</v>
      </c>
      <c r="D225" t="s">
        <v>1964</v>
      </c>
      <c r="E225" s="40" t="s">
        <v>2008</v>
      </c>
      <c r="G225" s="20" t="str" cm="1">
        <f t="array" ref="G225">IF(ISBLANK(A225),G224,IF(INDEX(_xlfn.TEXTSPLIT(INDEX(_xlfn.TEXTSPLIT(A225,"+"),1,2),"."),1,2)="stages",G224,_xlfn.TEXTSPLIT(INDEX(_xlfn.TEXTSPLIT(A225,"+"),1,2),".")))</f>
        <v>OviporeVagina</v>
      </c>
      <c r="H225" s="21"/>
      <c r="I225" s="21" t="str">
        <f t="shared" si="12"/>
        <v>stages</v>
      </c>
      <c r="J225" s="21" cm="1">
        <f t="array" ref="J225">IF(I225="","",IF(AND(I225="stages",J224=""),0,_xlfn.SWITCH(J224,0,1,1,2,2,3,3,4,4,5,5,6,6,7,7,8,8,9,9,10,10,11)))</f>
        <v>0</v>
      </c>
      <c r="K225" s="21" t="str">
        <f t="shared" si="13"/>
        <v>label</v>
      </c>
      <c r="L225" s="22" t="str">
        <f t="shared" si="14"/>
        <v>OviporeVagina.stages.0.label</v>
      </c>
      <c r="M225" s="21" t="str" cm="1">
        <f t="array" ref="M225">_xlfn.IFS(IFERROR(FIND("Penis",G225),FALSE),"Penis",IFERROR(FIND("Vagina",G225),FALSE),"Vagina",IFERROR(FIND("Anus",G225),FALSE),"Anus",IFERROR(FIND("Breasts",G225),FALSE),"Breasts",IF(RIGHT(G225,1)="F",TRUE,FALSE),"Vagina")</f>
        <v>Vagina</v>
      </c>
      <c r="N225" s="22" t="str">
        <f>IF(J225="",D225,HLOOKUP(M225,Sheet1!$B$2:$E$13,J225+2,FALSE))</f>
        <v>Micro</v>
      </c>
      <c r="O225" s="22" t="str">
        <f>IF(J225="","",HLOOKUP(M225,Sheet1!$B$16:$E$27,J225+2,FALSE))</f>
        <v>왜소한</v>
      </c>
      <c r="P225" s="23" t="str">
        <f t="shared" si="15"/>
        <v>왜소한</v>
      </c>
    </row>
    <row r="226" spans="1:16" x14ac:dyDescent="0.45">
      <c r="A226" t="s">
        <v>2635</v>
      </c>
      <c r="B226" t="s">
        <v>19</v>
      </c>
      <c r="C226" t="s">
        <v>2209</v>
      </c>
      <c r="D226" t="s">
        <v>1977</v>
      </c>
      <c r="E226" s="40" t="s">
        <v>2045</v>
      </c>
      <c r="G226" s="20" t="str" cm="1">
        <f t="array" ref="G226">IF(ISBLANK(A226),G225,IF(INDEX(_xlfn.TEXTSPLIT(INDEX(_xlfn.TEXTSPLIT(A226,"+"),1,2),"."),1,2)="stages",G225,_xlfn.TEXTSPLIT(INDEX(_xlfn.TEXTSPLIT(A226,"+"),1,2),".")))</f>
        <v>OviporeVagina</v>
      </c>
      <c r="H226" s="21"/>
      <c r="I226" s="21" t="str">
        <f t="shared" si="12"/>
        <v>stages</v>
      </c>
      <c r="J226" s="21" cm="1">
        <f t="array" ref="J226">IF(I226="","",IF(AND(I226="stages",J225=""),0,_xlfn.SWITCH(J225,0,1,1,2,2,3,3,4,4,5,5,6,6,7,7,8,8,9,9,10,10,11)))</f>
        <v>1</v>
      </c>
      <c r="K226" s="21" t="str">
        <f t="shared" si="13"/>
        <v>label</v>
      </c>
      <c r="L226" s="22" t="str">
        <f t="shared" si="14"/>
        <v>OviporeVagina.stages.1.label</v>
      </c>
      <c r="M226" s="21" t="str" cm="1">
        <f t="array" ref="M226">_xlfn.IFS(IFERROR(FIND("Penis",G226),FALSE),"Penis",IFERROR(FIND("Vagina",G226),FALSE),"Vagina",IFERROR(FIND("Anus",G226),FALSE),"Anus",IFERROR(FIND("Breasts",G226),FALSE),"Breasts",IF(RIGHT(G226,1)="F",TRUE,FALSE),"Vagina")</f>
        <v>Vagina</v>
      </c>
      <c r="N226" s="22" t="str">
        <f>IF(J226="",D226,HLOOKUP(M226,Sheet1!$B$2:$E$13,J226+2,FALSE))</f>
        <v>Tight</v>
      </c>
      <c r="O226" s="22" t="str">
        <f>IF(J226="","",HLOOKUP(M226,Sheet1!$B$16:$E$27,J226+2,FALSE))</f>
        <v>조이는</v>
      </c>
      <c r="P226" s="23" t="str">
        <f t="shared" si="15"/>
        <v>조이는</v>
      </c>
    </row>
    <row r="227" spans="1:16" x14ac:dyDescent="0.45">
      <c r="A227" t="s">
        <v>2636</v>
      </c>
      <c r="B227" t="s">
        <v>19</v>
      </c>
      <c r="C227" t="s">
        <v>2210</v>
      </c>
      <c r="D227" t="s">
        <v>1968</v>
      </c>
      <c r="E227" s="40" t="s">
        <v>2010</v>
      </c>
      <c r="G227" s="20" t="str" cm="1">
        <f t="array" ref="G227">IF(ISBLANK(A227),G226,IF(INDEX(_xlfn.TEXTSPLIT(INDEX(_xlfn.TEXTSPLIT(A227,"+"),1,2),"."),1,2)="stages",G226,_xlfn.TEXTSPLIT(INDEX(_xlfn.TEXTSPLIT(A227,"+"),1,2),".")))</f>
        <v>OviporeVagina</v>
      </c>
      <c r="H227" s="21"/>
      <c r="I227" s="21" t="str">
        <f t="shared" si="12"/>
        <v>stages</v>
      </c>
      <c r="J227" s="21" cm="1">
        <f t="array" ref="J227">IF(I227="","",IF(AND(I227="stages",J226=""),0,_xlfn.SWITCH(J226,0,1,1,2,2,3,3,4,4,5,5,6,6,7,7,8,8,9,9,10,10,11)))</f>
        <v>2</v>
      </c>
      <c r="K227" s="21" t="str">
        <f t="shared" si="13"/>
        <v>label</v>
      </c>
      <c r="L227" s="22" t="str">
        <f t="shared" si="14"/>
        <v>OviporeVagina.stages.2.label</v>
      </c>
      <c r="M227" s="21" t="str" cm="1">
        <f t="array" ref="M227">_xlfn.IFS(IFERROR(FIND("Penis",G227),FALSE),"Penis",IFERROR(FIND("Vagina",G227),FALSE),"Vagina",IFERROR(FIND("Anus",G227),FALSE),"Anus",IFERROR(FIND("Breasts",G227),FALSE),"Breasts",IF(RIGHT(G227,1)="F",TRUE,FALSE),"Vagina")</f>
        <v>Vagina</v>
      </c>
      <c r="N227" s="22" t="str">
        <f>IF(J227="",D227,HLOOKUP(M227,Sheet1!$B$2:$E$13,J227+2,FALSE))</f>
        <v>Average</v>
      </c>
      <c r="O227" s="22" t="str">
        <f>IF(J227="","",HLOOKUP(M227,Sheet1!$B$16:$E$27,J227+2,FALSE))</f>
        <v>평범한</v>
      </c>
      <c r="P227" s="23" t="str">
        <f t="shared" si="15"/>
        <v>평범한</v>
      </c>
    </row>
    <row r="228" spans="1:16" x14ac:dyDescent="0.45">
      <c r="A228" t="s">
        <v>2637</v>
      </c>
      <c r="B228" t="s">
        <v>19</v>
      </c>
      <c r="C228" t="s">
        <v>2211</v>
      </c>
      <c r="D228" t="s">
        <v>1979</v>
      </c>
      <c r="E228" s="40" t="s">
        <v>2047</v>
      </c>
      <c r="G228" s="20" t="str" cm="1">
        <f t="array" ref="G228">IF(ISBLANK(A228),G227,IF(INDEX(_xlfn.TEXTSPLIT(INDEX(_xlfn.TEXTSPLIT(A228,"+"),1,2),"."),1,2)="stages",G227,_xlfn.TEXTSPLIT(INDEX(_xlfn.TEXTSPLIT(A228,"+"),1,2),".")))</f>
        <v>OviporeVagina</v>
      </c>
      <c r="H228" s="21"/>
      <c r="I228" s="21" t="str">
        <f t="shared" si="12"/>
        <v>stages</v>
      </c>
      <c r="J228" s="21" cm="1">
        <f t="array" ref="J228">IF(I228="","",IF(AND(I228="stages",J227=""),0,_xlfn.SWITCH(J227,0,1,1,2,2,3,3,4,4,5,5,6,6,7,7,8,8,9,9,10,10,11)))</f>
        <v>3</v>
      </c>
      <c r="K228" s="21" t="str">
        <f t="shared" si="13"/>
        <v>label</v>
      </c>
      <c r="L228" s="22" t="str">
        <f t="shared" si="14"/>
        <v>OviporeVagina.stages.3.label</v>
      </c>
      <c r="M228" s="21" t="str" cm="1">
        <f t="array" ref="M228">_xlfn.IFS(IFERROR(FIND("Penis",G228),FALSE),"Penis",IFERROR(FIND("Vagina",G228),FALSE),"Vagina",IFERROR(FIND("Anus",G228),FALSE),"Anus",IFERROR(FIND("Breasts",G228),FALSE),"Breasts",IF(RIGHT(G228,1)="F",TRUE,FALSE),"Vagina")</f>
        <v>Vagina</v>
      </c>
      <c r="N228" s="22" t="str">
        <f>IF(J228="",D228,HLOOKUP(M228,Sheet1!$B$2:$E$13,J228+2,FALSE))</f>
        <v>Accommodating</v>
      </c>
      <c r="O228" s="22" t="str">
        <f>IF(J228="","",HLOOKUP(M228,Sheet1!$B$16:$E$27,J228+2,FALSE))</f>
        <v>느슨한</v>
      </c>
      <c r="P228" s="23" t="str">
        <f t="shared" si="15"/>
        <v>느슨한</v>
      </c>
    </row>
    <row r="229" spans="1:16" x14ac:dyDescent="0.45">
      <c r="A229" t="s">
        <v>2638</v>
      </c>
      <c r="B229" t="s">
        <v>19</v>
      </c>
      <c r="C229" t="s">
        <v>2212</v>
      </c>
      <c r="D229" t="s">
        <v>1981</v>
      </c>
      <c r="E229" s="40" t="s">
        <v>2049</v>
      </c>
      <c r="G229" s="20" t="str" cm="1">
        <f t="array" ref="G229">IF(ISBLANK(A229),G228,IF(INDEX(_xlfn.TEXTSPLIT(INDEX(_xlfn.TEXTSPLIT(A229,"+"),1,2),"."),1,2)="stages",G228,_xlfn.TEXTSPLIT(INDEX(_xlfn.TEXTSPLIT(A229,"+"),1,2),".")))</f>
        <v>OviporeVagina</v>
      </c>
      <c r="H229" s="21"/>
      <c r="I229" s="21" t="str">
        <f t="shared" si="12"/>
        <v>stages</v>
      </c>
      <c r="J229" s="21" cm="1">
        <f t="array" ref="J229">IF(I229="","",IF(AND(I229="stages",J228=""),0,_xlfn.SWITCH(J228,0,1,1,2,2,3,3,4,4,5,5,6,6,7,7,8,8,9,9,10,10,11)))</f>
        <v>4</v>
      </c>
      <c r="K229" s="21" t="str">
        <f t="shared" si="13"/>
        <v>label</v>
      </c>
      <c r="L229" s="22" t="str">
        <f t="shared" si="14"/>
        <v>OviporeVagina.stages.4.label</v>
      </c>
      <c r="M229" s="21" t="str" cm="1">
        <f t="array" ref="M229">_xlfn.IFS(IFERROR(FIND("Penis",G229),FALSE),"Penis",IFERROR(FIND("Vagina",G229),FALSE),"Vagina",IFERROR(FIND("Anus",G229),FALSE),"Anus",IFERROR(FIND("Breasts",G229),FALSE),"Breasts",IF(RIGHT(G229,1)="F",TRUE,FALSE),"Vagina")</f>
        <v>Vagina</v>
      </c>
      <c r="N229" s="22" t="str">
        <f>IF(J229="",D229,HLOOKUP(M229,Sheet1!$B$2:$E$13,J229+2,FALSE))</f>
        <v>Cavenous</v>
      </c>
      <c r="O229" s="22" t="str">
        <f>IF(J229="","",HLOOKUP(M229,Sheet1!$B$16:$E$27,J229+2,FALSE))</f>
        <v>동굴같은</v>
      </c>
      <c r="P229" s="23" t="str">
        <f t="shared" si="15"/>
        <v>동굴같은</v>
      </c>
    </row>
    <row r="230" spans="1:16" x14ac:dyDescent="0.45">
      <c r="A230" t="s">
        <v>2639</v>
      </c>
      <c r="B230" t="s">
        <v>19</v>
      </c>
      <c r="C230" t="s">
        <v>2213</v>
      </c>
      <c r="D230" t="s">
        <v>1983</v>
      </c>
      <c r="E230" s="40" t="s">
        <v>2051</v>
      </c>
      <c r="G230" s="20" t="str" cm="1">
        <f t="array" ref="G230">IF(ISBLANK(A230),G229,IF(INDEX(_xlfn.TEXTSPLIT(INDEX(_xlfn.TEXTSPLIT(A230,"+"),1,2),"."),1,2)="stages",G229,_xlfn.TEXTSPLIT(INDEX(_xlfn.TEXTSPLIT(A230,"+"),1,2),".")))</f>
        <v>OviporeVagina</v>
      </c>
      <c r="H230" s="21"/>
      <c r="I230" s="21" t="str">
        <f t="shared" si="12"/>
        <v>stages</v>
      </c>
      <c r="J230" s="21" cm="1">
        <f t="array" ref="J230">IF(I230="","",IF(AND(I230="stages",J229=""),0,_xlfn.SWITCH(J229,0,1,1,2,2,3,3,4,4,5,5,6,6,7,7,8,8,9,9,10,10,11)))</f>
        <v>5</v>
      </c>
      <c r="K230" s="21" t="str">
        <f t="shared" si="13"/>
        <v>label</v>
      </c>
      <c r="L230" s="22" t="str">
        <f t="shared" si="14"/>
        <v>OviporeVagina.stages.5.label</v>
      </c>
      <c r="M230" s="21" t="str" cm="1">
        <f t="array" ref="M230">_xlfn.IFS(IFERROR(FIND("Penis",G230),FALSE),"Penis",IFERROR(FIND("Vagina",G230),FALSE),"Vagina",IFERROR(FIND("Anus",G230),FALSE),"Anus",IFERROR(FIND("Breasts",G230),FALSE),"Breasts",IF(RIGHT(G230,1)="F",TRUE,FALSE),"Vagina")</f>
        <v>Vagina</v>
      </c>
      <c r="N230" s="22" t="str">
        <f>IF(J230="",D230,HLOOKUP(M230,Sheet1!$B$2:$E$13,J230+2,FALSE))</f>
        <v>Abyssal</v>
      </c>
      <c r="O230" s="22" t="str">
        <f>IF(J230="","",HLOOKUP(M230,Sheet1!$B$16:$E$27,J230+2,FALSE))</f>
        <v>심연같은</v>
      </c>
      <c r="P230" s="23" t="str">
        <f t="shared" si="15"/>
        <v>심연같은</v>
      </c>
    </row>
    <row r="231" spans="1:16" x14ac:dyDescent="0.45">
      <c r="A231" t="s">
        <v>244</v>
      </c>
      <c r="B231" t="s">
        <v>19</v>
      </c>
      <c r="C231" t="s">
        <v>245</v>
      </c>
      <c r="D231" t="s">
        <v>246</v>
      </c>
      <c r="E231" s="41" t="s">
        <v>2481</v>
      </c>
      <c r="G231" s="20" t="str" cm="1">
        <f t="array" ref="G231:H231">IF(ISBLANK(A231),G230,IF(INDEX(_xlfn.TEXTSPLIT(INDEX(_xlfn.TEXTSPLIT(A231,"+"),1,2),"."),1,2)="stages",G230,_xlfn.TEXTSPLIT(INDEX(_xlfn.TEXTSPLIT(A231,"+"),1,2),".")))</f>
        <v>AntherPenis</v>
      </c>
      <c r="H231" s="21" t="str">
        <v>label</v>
      </c>
      <c r="I231" s="21" t="str">
        <f t="shared" si="12"/>
        <v/>
      </c>
      <c r="J231" s="21" t="str" cm="1">
        <f t="array" ref="J231">IF(I231="","",IF(AND(I231="stages",J230=""),0,_xlfn.SWITCH(J230,0,1,1,2,2,3,3,4,4,5,5,6,6,7,7,8,8,9,9,10,10,11)))</f>
        <v/>
      </c>
      <c r="K231" s="21" t="str">
        <f t="shared" si="13"/>
        <v/>
      </c>
      <c r="L231" s="22" t="str">
        <f t="shared" si="14"/>
        <v>AntherPenis.label</v>
      </c>
      <c r="M231" s="21" t="str" cm="1">
        <f t="array" ref="M231">_xlfn.IFS(IFERROR(FIND("Penis",G231),FALSE),"Penis",IFERROR(FIND("Vagina",G231),FALSE),"Vagina",IFERROR(FIND("Anus",G231),FALSE),"Anus",IFERROR(FIND("Breasts",G231),FALSE),"Breasts",IF(RIGHT(G231,1)="F",TRUE,FALSE),"Vagina")</f>
        <v>Penis</v>
      </c>
      <c r="N231" s="22" t="str">
        <f>IF(J231="",D231,HLOOKUP(M231,Sheet1!$B$2:$E$13,J231+2,FALSE))</f>
        <v>anther</v>
      </c>
      <c r="O231" s="22" t="str">
        <f>IF(J231="","",HLOOKUP(M231,Sheet1!$B$16:$E$27,J231+2,FALSE))</f>
        <v/>
      </c>
      <c r="P231" s="23" t="str">
        <f t="shared" si="15"/>
        <v>꽃밥</v>
      </c>
    </row>
    <row r="232" spans="1:16" x14ac:dyDescent="0.45">
      <c r="A232" t="s">
        <v>247</v>
      </c>
      <c r="B232" t="s">
        <v>19</v>
      </c>
      <c r="C232" t="s">
        <v>248</v>
      </c>
      <c r="D232" t="s">
        <v>249</v>
      </c>
      <c r="E232" t="s">
        <v>2458</v>
      </c>
      <c r="G232" s="20" t="str" cm="1">
        <f t="array" ref="G232:H232">IF(ISBLANK(A232),G231,IF(INDEX(_xlfn.TEXTSPLIT(INDEX(_xlfn.TEXTSPLIT(A232,"+"),1,2),"."),1,2)="stages",G231,_xlfn.TEXTSPLIT(INDEX(_xlfn.TEXTSPLIT(A232,"+"),1,2),".")))</f>
        <v>AntherPenis</v>
      </c>
      <c r="H232" s="21" t="str">
        <v>labelNoun</v>
      </c>
      <c r="I232" s="21" t="str">
        <f t="shared" si="12"/>
        <v/>
      </c>
      <c r="J232" s="21" t="str" cm="1">
        <f t="array" ref="J232">IF(I232="","",IF(AND(I232="stages",J231=""),0,_xlfn.SWITCH(J231,0,1,1,2,2,3,3,4,4,5,5,6,6,7,7,8,8,9,9,10,10,11)))</f>
        <v/>
      </c>
      <c r="K232" s="21" t="str">
        <f t="shared" si="13"/>
        <v/>
      </c>
      <c r="L232" s="22" t="str">
        <f t="shared" si="14"/>
        <v>AntherPenis.labelNoun</v>
      </c>
      <c r="M232" s="21" t="str" cm="1">
        <f t="array" ref="M232">_xlfn.IFS(IFERROR(FIND("Penis",G232),FALSE),"Penis",IFERROR(FIND("Vagina",G232),FALSE),"Vagina",IFERROR(FIND("Anus",G232),FALSE),"Anus",IFERROR(FIND("Breasts",G232),FALSE),"Breasts",IF(RIGHT(G232,1)="F",TRUE,FALSE),"Vagina")</f>
        <v>Penis</v>
      </c>
      <c r="N232" s="22" t="str">
        <f>IF(J232="",D232,HLOOKUP(M232,Sheet1!$B$2:$E$13,J232+2,FALSE))</f>
        <v>a flower's anther</v>
      </c>
      <c r="O232" s="22" t="str">
        <f>IF(J232="","",HLOOKUP(M232,Sheet1!$B$16:$E$27,J232+2,FALSE))</f>
        <v/>
      </c>
      <c r="P232" s="23" t="str">
        <f t="shared" si="15"/>
        <v/>
      </c>
    </row>
    <row r="233" spans="1:16" x14ac:dyDescent="0.45">
      <c r="A233" t="s">
        <v>250</v>
      </c>
      <c r="B233" t="s">
        <v>19</v>
      </c>
      <c r="C233" t="s">
        <v>251</v>
      </c>
      <c r="D233" t="s">
        <v>252</v>
      </c>
      <c r="E233" t="s">
        <v>2458</v>
      </c>
      <c r="G233" s="20" t="str" cm="1">
        <f t="array" ref="G233:H233">IF(ISBLANK(A233),G232,IF(INDEX(_xlfn.TEXTSPLIT(INDEX(_xlfn.TEXTSPLIT(A233,"+"),1,2),"."),1,2)="stages",G232,_xlfn.TEXTSPLIT(INDEX(_xlfn.TEXTSPLIT(A233,"+"),1,2),".")))</f>
        <v>AntherPenis</v>
      </c>
      <c r="H233" s="21" t="str">
        <v>description</v>
      </c>
      <c r="I233" s="21" t="str">
        <f t="shared" si="12"/>
        <v/>
      </c>
      <c r="J233" s="21" t="str" cm="1">
        <f t="array" ref="J233">IF(I233="","",IF(AND(I233="stages",J232=""),0,_xlfn.SWITCH(J232,0,1,1,2,2,3,3,4,4,5,5,6,6,7,7,8,8,9,9,10,10,11)))</f>
        <v/>
      </c>
      <c r="K233" s="21" t="str">
        <f t="shared" si="13"/>
        <v/>
      </c>
      <c r="L233" s="22" t="str">
        <f t="shared" si="14"/>
        <v>AntherPenis.description</v>
      </c>
      <c r="M233" s="21" t="str" cm="1">
        <f t="array" ref="M233">_xlfn.IFS(IFERROR(FIND("Penis",G233),FALSE),"Penis",IFERROR(FIND("Vagina",G233),FALSE),"Vagina",IFERROR(FIND("Anus",G233),FALSE),"Anus",IFERROR(FIND("Breasts",G233),FALSE),"Breasts",IF(RIGHT(G233,1)="F",TRUE,FALSE),"Vagina")</f>
        <v>Penis</v>
      </c>
      <c r="N233" s="22" t="str">
        <f>IF(J233="",D233,HLOOKUP(M233,Sheet1!$B$2:$E$13,J233+2,FALSE))</f>
        <v>A flower's male reproductive organ. A long and thin filament, with a large pollen-producing head in the tip.</v>
      </c>
      <c r="O233" s="22" t="str">
        <f>IF(J233="","",HLOOKUP(M233,Sheet1!$B$16:$E$27,J233+2,FALSE))</f>
        <v/>
      </c>
      <c r="P233" s="23" t="str">
        <f t="shared" si="15"/>
        <v/>
      </c>
    </row>
    <row r="234" spans="1:16" x14ac:dyDescent="0.45">
      <c r="A234" t="s">
        <v>2640</v>
      </c>
      <c r="B234" t="s">
        <v>19</v>
      </c>
      <c r="C234" t="s">
        <v>2214</v>
      </c>
      <c r="D234" t="s">
        <v>1964</v>
      </c>
      <c r="E234" s="40" t="s">
        <v>2008</v>
      </c>
      <c r="G234" s="20" t="str" cm="1">
        <f t="array" ref="G234">IF(ISBLANK(A234),G233,IF(INDEX(_xlfn.TEXTSPLIT(INDEX(_xlfn.TEXTSPLIT(A234,"+"),1,2),"."),1,2)="stages",G233,_xlfn.TEXTSPLIT(INDEX(_xlfn.TEXTSPLIT(A234,"+"),1,2),".")))</f>
        <v>AntherPenis</v>
      </c>
      <c r="H234" s="21"/>
      <c r="I234" s="21" t="str">
        <f t="shared" si="12"/>
        <v>stages</v>
      </c>
      <c r="J234" s="21" cm="1">
        <f t="array" ref="J234">IF(I234="","",IF(AND(I234="stages",J233=""),0,_xlfn.SWITCH(J233,0,1,1,2,2,3,3,4,4,5,5,6,6,7,7,8,8,9,9,10,10,11)))</f>
        <v>0</v>
      </c>
      <c r="K234" s="21" t="str">
        <f t="shared" si="13"/>
        <v>label</v>
      </c>
      <c r="L234" s="22" t="str">
        <f t="shared" si="14"/>
        <v>AntherPenis.stages.0.label</v>
      </c>
      <c r="M234" s="21" t="str" cm="1">
        <f t="array" ref="M234">_xlfn.IFS(IFERROR(FIND("Penis",G234),FALSE),"Penis",IFERROR(FIND("Vagina",G234),FALSE),"Vagina",IFERROR(FIND("Anus",G234),FALSE),"Anus",IFERROR(FIND("Breasts",G234),FALSE),"Breasts",IF(RIGHT(G234,1)="F",TRUE,FALSE),"Vagina")</f>
        <v>Penis</v>
      </c>
      <c r="N234" s="22" t="str">
        <f>IF(J234="",D234,HLOOKUP(M234,Sheet1!$B$2:$E$13,J234+2,FALSE))</f>
        <v>Micro</v>
      </c>
      <c r="O234" s="22" t="str">
        <f>IF(J234="","",HLOOKUP(M234,Sheet1!$B$16:$E$27,J234+2,FALSE))</f>
        <v>왜소한</v>
      </c>
      <c r="P234" s="23" t="str">
        <f t="shared" si="15"/>
        <v>왜소한</v>
      </c>
    </row>
    <row r="235" spans="1:16" x14ac:dyDescent="0.45">
      <c r="A235" t="s">
        <v>2641</v>
      </c>
      <c r="B235" t="s">
        <v>19</v>
      </c>
      <c r="C235" t="s">
        <v>2215</v>
      </c>
      <c r="D235" t="s">
        <v>1966</v>
      </c>
      <c r="E235" s="40" t="s">
        <v>2009</v>
      </c>
      <c r="G235" s="20" t="str" cm="1">
        <f t="array" ref="G235">IF(ISBLANK(A235),G234,IF(INDEX(_xlfn.TEXTSPLIT(INDEX(_xlfn.TEXTSPLIT(A235,"+"),1,2),"."),1,2)="stages",G234,_xlfn.TEXTSPLIT(INDEX(_xlfn.TEXTSPLIT(A235,"+"),1,2),".")))</f>
        <v>AntherPenis</v>
      </c>
      <c r="H235" s="21"/>
      <c r="I235" s="21" t="str">
        <f t="shared" si="12"/>
        <v>stages</v>
      </c>
      <c r="J235" s="21" cm="1">
        <f t="array" ref="J235">IF(I235="","",IF(AND(I235="stages",J234=""),0,_xlfn.SWITCH(J234,0,1,1,2,2,3,3,4,4,5,5,6,6,7,7,8,8,9,9,10,10,11)))</f>
        <v>1</v>
      </c>
      <c r="K235" s="21" t="str">
        <f t="shared" si="13"/>
        <v>label</v>
      </c>
      <c r="L235" s="22" t="str">
        <f t="shared" si="14"/>
        <v>AntherPenis.stages.1.label</v>
      </c>
      <c r="M235" s="21" t="str" cm="1">
        <f t="array" ref="M235">_xlfn.IFS(IFERROR(FIND("Penis",G235),FALSE),"Penis",IFERROR(FIND("Vagina",G235),FALSE),"Vagina",IFERROR(FIND("Anus",G235),FALSE),"Anus",IFERROR(FIND("Breasts",G235),FALSE),"Breasts",IF(RIGHT(G235,1)="F",TRUE,FALSE),"Vagina")</f>
        <v>Penis</v>
      </c>
      <c r="N235" s="22" t="str">
        <f>IF(J235="",D235,HLOOKUP(M235,Sheet1!$B$2:$E$13,J235+2,FALSE))</f>
        <v>Small</v>
      </c>
      <c r="O235" s="22" t="str">
        <f>IF(J235="","",HLOOKUP(M235,Sheet1!$B$16:$E$27,J235+2,FALSE))</f>
        <v>작은</v>
      </c>
      <c r="P235" s="23" t="str">
        <f t="shared" si="15"/>
        <v>작은</v>
      </c>
    </row>
    <row r="236" spans="1:16" x14ac:dyDescent="0.45">
      <c r="A236" t="s">
        <v>2642</v>
      </c>
      <c r="B236" t="s">
        <v>19</v>
      </c>
      <c r="C236" t="s">
        <v>2216</v>
      </c>
      <c r="D236" t="s">
        <v>1968</v>
      </c>
      <c r="E236" s="40" t="s">
        <v>2010</v>
      </c>
      <c r="G236" s="20" t="str" cm="1">
        <f t="array" ref="G236">IF(ISBLANK(A236),G235,IF(INDEX(_xlfn.TEXTSPLIT(INDEX(_xlfn.TEXTSPLIT(A236,"+"),1,2),"."),1,2)="stages",G235,_xlfn.TEXTSPLIT(INDEX(_xlfn.TEXTSPLIT(A236,"+"),1,2),".")))</f>
        <v>AntherPenis</v>
      </c>
      <c r="H236" s="21"/>
      <c r="I236" s="21" t="str">
        <f t="shared" si="12"/>
        <v>stages</v>
      </c>
      <c r="J236" s="21" cm="1">
        <f t="array" ref="J236">IF(I236="","",IF(AND(I236="stages",J235=""),0,_xlfn.SWITCH(J235,0,1,1,2,2,3,3,4,4,5,5,6,6,7,7,8,8,9,9,10,10,11)))</f>
        <v>2</v>
      </c>
      <c r="K236" s="21" t="str">
        <f t="shared" si="13"/>
        <v>label</v>
      </c>
      <c r="L236" s="22" t="str">
        <f t="shared" si="14"/>
        <v>AntherPenis.stages.2.label</v>
      </c>
      <c r="M236" s="21" t="str" cm="1">
        <f t="array" ref="M236">_xlfn.IFS(IFERROR(FIND("Penis",G236),FALSE),"Penis",IFERROR(FIND("Vagina",G236),FALSE),"Vagina",IFERROR(FIND("Anus",G236),FALSE),"Anus",IFERROR(FIND("Breasts",G236),FALSE),"Breasts",IF(RIGHT(G236,1)="F",TRUE,FALSE),"Vagina")</f>
        <v>Penis</v>
      </c>
      <c r="N236" s="22" t="str">
        <f>IF(J236="",D236,HLOOKUP(M236,Sheet1!$B$2:$E$13,J236+2,FALSE))</f>
        <v>Average</v>
      </c>
      <c r="O236" s="22" t="str">
        <f>IF(J236="","",HLOOKUP(M236,Sheet1!$B$16:$E$27,J236+2,FALSE))</f>
        <v>평범한</v>
      </c>
      <c r="P236" s="23" t="str">
        <f t="shared" si="15"/>
        <v>평범한</v>
      </c>
    </row>
    <row r="237" spans="1:16" x14ac:dyDescent="0.45">
      <c r="A237" t="s">
        <v>2643</v>
      </c>
      <c r="B237" t="s">
        <v>19</v>
      </c>
      <c r="C237" t="s">
        <v>2217</v>
      </c>
      <c r="D237" t="s">
        <v>1970</v>
      </c>
      <c r="E237" s="40" t="s">
        <v>2011</v>
      </c>
      <c r="G237" s="20" t="str" cm="1">
        <f t="array" ref="G237">IF(ISBLANK(A237),G236,IF(INDEX(_xlfn.TEXTSPLIT(INDEX(_xlfn.TEXTSPLIT(A237,"+"),1,2),"."),1,2)="stages",G236,_xlfn.TEXTSPLIT(INDEX(_xlfn.TEXTSPLIT(A237,"+"),1,2),".")))</f>
        <v>AntherPenis</v>
      </c>
      <c r="H237" s="21"/>
      <c r="I237" s="21" t="str">
        <f t="shared" si="12"/>
        <v>stages</v>
      </c>
      <c r="J237" s="21" cm="1">
        <f t="array" ref="J237">IF(I237="","",IF(AND(I237="stages",J236=""),0,_xlfn.SWITCH(J236,0,1,1,2,2,3,3,4,4,5,5,6,6,7,7,8,8,9,9,10,10,11)))</f>
        <v>3</v>
      </c>
      <c r="K237" s="21" t="str">
        <f t="shared" si="13"/>
        <v>label</v>
      </c>
      <c r="L237" s="22" t="str">
        <f t="shared" si="14"/>
        <v>AntherPenis.stages.3.label</v>
      </c>
      <c r="M237" s="21" t="str" cm="1">
        <f t="array" ref="M237">_xlfn.IFS(IFERROR(FIND("Penis",G237),FALSE),"Penis",IFERROR(FIND("Vagina",G237),FALSE),"Vagina",IFERROR(FIND("Anus",G237),FALSE),"Anus",IFERROR(FIND("Breasts",G237),FALSE),"Breasts",IF(RIGHT(G237,1)="F",TRUE,FALSE),"Vagina")</f>
        <v>Penis</v>
      </c>
      <c r="N237" s="22" t="str">
        <f>IF(J237="",D237,HLOOKUP(M237,Sheet1!$B$2:$E$13,J237+2,FALSE))</f>
        <v>Large</v>
      </c>
      <c r="O237" s="22" t="str">
        <f>IF(J237="","",HLOOKUP(M237,Sheet1!$B$16:$E$27,J237+2,FALSE))</f>
        <v>큰</v>
      </c>
      <c r="P237" s="23" t="str">
        <f t="shared" si="15"/>
        <v>큰</v>
      </c>
    </row>
    <row r="238" spans="1:16" x14ac:dyDescent="0.45">
      <c r="A238" t="s">
        <v>2644</v>
      </c>
      <c r="B238" t="s">
        <v>19</v>
      </c>
      <c r="C238" t="s">
        <v>2218</v>
      </c>
      <c r="D238" t="s">
        <v>1972</v>
      </c>
      <c r="E238" s="40" t="s">
        <v>2012</v>
      </c>
      <c r="G238" s="20" t="str" cm="1">
        <f t="array" ref="G238">IF(ISBLANK(A238),G237,IF(INDEX(_xlfn.TEXTSPLIT(INDEX(_xlfn.TEXTSPLIT(A238,"+"),1,2),"."),1,2)="stages",G237,_xlfn.TEXTSPLIT(INDEX(_xlfn.TEXTSPLIT(A238,"+"),1,2),".")))</f>
        <v>AntherPenis</v>
      </c>
      <c r="H238" s="21"/>
      <c r="I238" s="21" t="str">
        <f t="shared" si="12"/>
        <v>stages</v>
      </c>
      <c r="J238" s="21" cm="1">
        <f t="array" ref="J238">IF(I238="","",IF(AND(I238="stages",J237=""),0,_xlfn.SWITCH(J237,0,1,1,2,2,3,3,4,4,5,5,6,6,7,7,8,8,9,9,10,10,11)))</f>
        <v>4</v>
      </c>
      <c r="K238" s="21" t="str">
        <f t="shared" si="13"/>
        <v>label</v>
      </c>
      <c r="L238" s="22" t="str">
        <f t="shared" si="14"/>
        <v>AntherPenis.stages.4.label</v>
      </c>
      <c r="M238" s="21" t="str" cm="1">
        <f t="array" ref="M238">_xlfn.IFS(IFERROR(FIND("Penis",G238),FALSE),"Penis",IFERROR(FIND("Vagina",G238),FALSE),"Vagina",IFERROR(FIND("Anus",G238),FALSE),"Anus",IFERROR(FIND("Breasts",G238),FALSE),"Breasts",IF(RIGHT(G238,1)="F",TRUE,FALSE),"Vagina")</f>
        <v>Penis</v>
      </c>
      <c r="N238" s="22" t="str">
        <f>IF(J238="",D238,HLOOKUP(M238,Sheet1!$B$2:$E$13,J238+2,FALSE))</f>
        <v>Huge</v>
      </c>
      <c r="O238" s="22" t="str">
        <f>IF(J238="","",HLOOKUP(M238,Sheet1!$B$16:$E$27,J238+2,FALSE))</f>
        <v>대물</v>
      </c>
      <c r="P238" s="23" t="str">
        <f t="shared" si="15"/>
        <v>대물</v>
      </c>
    </row>
    <row r="239" spans="1:16" x14ac:dyDescent="0.45">
      <c r="A239" t="s">
        <v>2645</v>
      </c>
      <c r="B239" t="s">
        <v>19</v>
      </c>
      <c r="C239" t="s">
        <v>2219</v>
      </c>
      <c r="D239" t="s">
        <v>1974</v>
      </c>
      <c r="E239" s="40" t="s">
        <v>2013</v>
      </c>
      <c r="G239" s="20" t="str" cm="1">
        <f t="array" ref="G239">IF(ISBLANK(A239),G238,IF(INDEX(_xlfn.TEXTSPLIT(INDEX(_xlfn.TEXTSPLIT(A239,"+"),1,2),"."),1,2)="stages",G238,_xlfn.TEXTSPLIT(INDEX(_xlfn.TEXTSPLIT(A239,"+"),1,2),".")))</f>
        <v>AntherPenis</v>
      </c>
      <c r="H239" s="21"/>
      <c r="I239" s="21" t="str">
        <f t="shared" si="12"/>
        <v>stages</v>
      </c>
      <c r="J239" s="21" cm="1">
        <f t="array" ref="J239">IF(I239="","",IF(AND(I239="stages",J238=""),0,_xlfn.SWITCH(J238,0,1,1,2,2,3,3,4,4,5,5,6,6,7,7,8,8,9,9,10,10,11)))</f>
        <v>5</v>
      </c>
      <c r="K239" s="21" t="str">
        <f t="shared" si="13"/>
        <v>label</v>
      </c>
      <c r="L239" s="22" t="str">
        <f t="shared" si="14"/>
        <v>AntherPenis.stages.5.label</v>
      </c>
      <c r="M239" s="21" t="str" cm="1">
        <f t="array" ref="M239">_xlfn.IFS(IFERROR(FIND("Penis",G239),FALSE),"Penis",IFERROR(FIND("Vagina",G239),FALSE),"Vagina",IFERROR(FIND("Anus",G239),FALSE),"Anus",IFERROR(FIND("Breasts",G239),FALSE),"Breasts",IF(RIGHT(G239,1)="F",TRUE,FALSE),"Vagina")</f>
        <v>Penis</v>
      </c>
      <c r="N239" s="22" t="str">
        <f>IF(J239="",D239,HLOOKUP(M239,Sheet1!$B$2:$E$13,J239+2,FALSE))</f>
        <v>Towering</v>
      </c>
      <c r="O239" s="22" t="str">
        <f>IF(J239="","",HLOOKUP(M239,Sheet1!$B$16:$E$27,J239+2,FALSE))</f>
        <v>초대물</v>
      </c>
      <c r="P239" s="23" t="str">
        <f t="shared" si="15"/>
        <v>초대물</v>
      </c>
    </row>
    <row r="240" spans="1:16" x14ac:dyDescent="0.45">
      <c r="A240" t="s">
        <v>253</v>
      </c>
      <c r="B240" t="s">
        <v>19</v>
      </c>
      <c r="C240" t="s">
        <v>254</v>
      </c>
      <c r="D240" t="s">
        <v>255</v>
      </c>
      <c r="E240" s="41" t="s">
        <v>2482</v>
      </c>
      <c r="G240" s="20" t="str" cm="1">
        <f t="array" ref="G240:H240">IF(ISBLANK(A240),G239,IF(INDEX(_xlfn.TEXTSPLIT(INDEX(_xlfn.TEXTSPLIT(A240,"+"),1,2),"."),1,2)="stages",G239,_xlfn.TEXTSPLIT(INDEX(_xlfn.TEXTSPLIT(A240,"+"),1,2),".")))</f>
        <v>PistilVagina</v>
      </c>
      <c r="H240" s="21" t="str">
        <v>label</v>
      </c>
      <c r="I240" s="21" t="str">
        <f t="shared" si="12"/>
        <v/>
      </c>
      <c r="J240" s="21" t="str" cm="1">
        <f t="array" ref="J240">IF(I240="","",IF(AND(I240="stages",J239=""),0,_xlfn.SWITCH(J239,0,1,1,2,2,3,3,4,4,5,5,6,6,7,7,8,8,9,9,10,10,11)))</f>
        <v/>
      </c>
      <c r="K240" s="21" t="str">
        <f t="shared" si="13"/>
        <v/>
      </c>
      <c r="L240" s="22" t="str">
        <f t="shared" si="14"/>
        <v>PistilVagina.label</v>
      </c>
      <c r="M240" s="21" t="str" cm="1">
        <f t="array" ref="M240">_xlfn.IFS(IFERROR(FIND("Penis",G240),FALSE),"Penis",IFERROR(FIND("Vagina",G240),FALSE),"Vagina",IFERROR(FIND("Anus",G240),FALSE),"Anus",IFERROR(FIND("Breasts",G240),FALSE),"Breasts",IF(RIGHT(G240,1)="F",TRUE,FALSE),"Vagina")</f>
        <v>Vagina</v>
      </c>
      <c r="N240" s="22" t="str">
        <f>IF(J240="",D240,HLOOKUP(M240,Sheet1!$B$2:$E$13,J240+2,FALSE))</f>
        <v>pistil</v>
      </c>
      <c r="O240" s="22" t="str">
        <f>IF(J240="","",HLOOKUP(M240,Sheet1!$B$16:$E$27,J240+2,FALSE))</f>
        <v/>
      </c>
      <c r="P240" s="23" t="str">
        <f t="shared" si="15"/>
        <v>암술</v>
      </c>
    </row>
    <row r="241" spans="1:16" x14ac:dyDescent="0.45">
      <c r="A241" t="s">
        <v>256</v>
      </c>
      <c r="B241" t="s">
        <v>19</v>
      </c>
      <c r="C241" t="s">
        <v>257</v>
      </c>
      <c r="D241" t="s">
        <v>258</v>
      </c>
      <c r="E241" t="s">
        <v>2458</v>
      </c>
      <c r="G241" s="20" t="str" cm="1">
        <f t="array" ref="G241:H241">IF(ISBLANK(A241),G240,IF(INDEX(_xlfn.TEXTSPLIT(INDEX(_xlfn.TEXTSPLIT(A241,"+"),1,2),"."),1,2)="stages",G240,_xlfn.TEXTSPLIT(INDEX(_xlfn.TEXTSPLIT(A241,"+"),1,2),".")))</f>
        <v>PistilVagina</v>
      </c>
      <c r="H241" s="21" t="str">
        <v>labelNoun</v>
      </c>
      <c r="I241" s="21" t="str">
        <f t="shared" si="12"/>
        <v/>
      </c>
      <c r="J241" s="21" t="str" cm="1">
        <f t="array" ref="J241">IF(I241="","",IF(AND(I241="stages",J240=""),0,_xlfn.SWITCH(J240,0,1,1,2,2,3,3,4,4,5,5,6,6,7,7,8,8,9,9,10,10,11)))</f>
        <v/>
      </c>
      <c r="K241" s="21" t="str">
        <f t="shared" si="13"/>
        <v/>
      </c>
      <c r="L241" s="22" t="str">
        <f t="shared" si="14"/>
        <v>PistilVagina.labelNoun</v>
      </c>
      <c r="M241" s="21" t="str" cm="1">
        <f t="array" ref="M241">_xlfn.IFS(IFERROR(FIND("Penis",G241),FALSE),"Penis",IFERROR(FIND("Vagina",G241),FALSE),"Vagina",IFERROR(FIND("Anus",G241),FALSE),"Anus",IFERROR(FIND("Breasts",G241),FALSE),"Breasts",IF(RIGHT(G241,1)="F",TRUE,FALSE),"Vagina")</f>
        <v>Vagina</v>
      </c>
      <c r="N241" s="22" t="str">
        <f>IF(J241="",D241,HLOOKUP(M241,Sheet1!$B$2:$E$13,J241+2,FALSE))</f>
        <v>a flower's pistil</v>
      </c>
      <c r="O241" s="22" t="str">
        <f>IF(J241="","",HLOOKUP(M241,Sheet1!$B$16:$E$27,J241+2,FALSE))</f>
        <v/>
      </c>
      <c r="P241" s="23" t="str">
        <f t="shared" si="15"/>
        <v/>
      </c>
    </row>
    <row r="242" spans="1:16" x14ac:dyDescent="0.45">
      <c r="A242" t="s">
        <v>259</v>
      </c>
      <c r="B242" t="s">
        <v>19</v>
      </c>
      <c r="C242" t="s">
        <v>260</v>
      </c>
      <c r="D242" t="s">
        <v>261</v>
      </c>
      <c r="E242" t="s">
        <v>2458</v>
      </c>
      <c r="G242" s="20" t="str" cm="1">
        <f t="array" ref="G242:H242">IF(ISBLANK(A242),G241,IF(INDEX(_xlfn.TEXTSPLIT(INDEX(_xlfn.TEXTSPLIT(A242,"+"),1,2),"."),1,2)="stages",G241,_xlfn.TEXTSPLIT(INDEX(_xlfn.TEXTSPLIT(A242,"+"),1,2),".")))</f>
        <v>PistilVagina</v>
      </c>
      <c r="H242" s="21" t="str">
        <v>description</v>
      </c>
      <c r="I242" s="21" t="str">
        <f t="shared" si="12"/>
        <v/>
      </c>
      <c r="J242" s="21" t="str" cm="1">
        <f t="array" ref="J242">IF(I242="","",IF(AND(I242="stages",J241=""),0,_xlfn.SWITCH(J241,0,1,1,2,2,3,3,4,4,5,5,6,6,7,7,8,8,9,9,10,10,11)))</f>
        <v/>
      </c>
      <c r="K242" s="21" t="str">
        <f t="shared" si="13"/>
        <v/>
      </c>
      <c r="L242" s="22" t="str">
        <f t="shared" si="14"/>
        <v>PistilVagina.description</v>
      </c>
      <c r="M242" s="21" t="str" cm="1">
        <f t="array" ref="M242">_xlfn.IFS(IFERROR(FIND("Penis",G242),FALSE),"Penis",IFERROR(FIND("Vagina",G242),FALSE),"Vagina",IFERROR(FIND("Anus",G242),FALSE),"Anus",IFERROR(FIND("Breasts",G242),FALSE),"Breasts",IF(RIGHT(G242,1)="F",TRUE,FALSE),"Vagina")</f>
        <v>Vagina</v>
      </c>
      <c r="N242" s="22" t="str">
        <f>IF(J242="",D242,HLOOKUP(M242,Sheet1!$B$2:$E$13,J242+2,FALSE))</f>
        <v>A flower's female reproductive organ. The sticky entrance is connected to the ovaries via a long tube-like structure.</v>
      </c>
      <c r="O242" s="22" t="str">
        <f>IF(J242="","",HLOOKUP(M242,Sheet1!$B$16:$E$27,J242+2,FALSE))</f>
        <v/>
      </c>
      <c r="P242" s="23" t="str">
        <f t="shared" si="15"/>
        <v/>
      </c>
    </row>
    <row r="243" spans="1:16" x14ac:dyDescent="0.45">
      <c r="A243" t="s">
        <v>2646</v>
      </c>
      <c r="B243" t="s">
        <v>19</v>
      </c>
      <c r="C243" t="s">
        <v>2220</v>
      </c>
      <c r="D243" t="s">
        <v>1964</v>
      </c>
      <c r="E243" s="40" t="s">
        <v>2008</v>
      </c>
      <c r="G243" s="20" t="str" cm="1">
        <f t="array" ref="G243">IF(ISBLANK(A243),G242,IF(INDEX(_xlfn.TEXTSPLIT(INDEX(_xlfn.TEXTSPLIT(A243,"+"),1,2),"."),1,2)="stages",G242,_xlfn.TEXTSPLIT(INDEX(_xlfn.TEXTSPLIT(A243,"+"),1,2),".")))</f>
        <v>PistilVagina</v>
      </c>
      <c r="H243" s="21"/>
      <c r="I243" s="21" t="str">
        <f t="shared" si="12"/>
        <v>stages</v>
      </c>
      <c r="J243" s="21" cm="1">
        <f t="array" ref="J243">IF(I243="","",IF(AND(I243="stages",J242=""),0,_xlfn.SWITCH(J242,0,1,1,2,2,3,3,4,4,5,5,6,6,7,7,8,8,9,9,10,10,11)))</f>
        <v>0</v>
      </c>
      <c r="K243" s="21" t="str">
        <f t="shared" si="13"/>
        <v>label</v>
      </c>
      <c r="L243" s="22" t="str">
        <f t="shared" si="14"/>
        <v>PistilVagina.stages.0.label</v>
      </c>
      <c r="M243" s="21" t="str" cm="1">
        <f t="array" ref="M243">_xlfn.IFS(IFERROR(FIND("Penis",G243),FALSE),"Penis",IFERROR(FIND("Vagina",G243),FALSE),"Vagina",IFERROR(FIND("Anus",G243),FALSE),"Anus",IFERROR(FIND("Breasts",G243),FALSE),"Breasts",IF(RIGHT(G243,1)="F",TRUE,FALSE),"Vagina")</f>
        <v>Vagina</v>
      </c>
      <c r="N243" s="22" t="str">
        <f>IF(J243="",D243,HLOOKUP(M243,Sheet1!$B$2:$E$13,J243+2,FALSE))</f>
        <v>Micro</v>
      </c>
      <c r="O243" s="22" t="str">
        <f>IF(J243="","",HLOOKUP(M243,Sheet1!$B$16:$E$27,J243+2,FALSE))</f>
        <v>왜소한</v>
      </c>
      <c r="P243" s="23" t="str">
        <f t="shared" si="15"/>
        <v>왜소한</v>
      </c>
    </row>
    <row r="244" spans="1:16" x14ac:dyDescent="0.45">
      <c r="A244" t="s">
        <v>2647</v>
      </c>
      <c r="B244" t="s">
        <v>19</v>
      </c>
      <c r="C244" t="s">
        <v>2221</v>
      </c>
      <c r="D244" t="s">
        <v>1977</v>
      </c>
      <c r="E244" s="40" t="s">
        <v>2045</v>
      </c>
      <c r="G244" s="20" t="str" cm="1">
        <f t="array" ref="G244">IF(ISBLANK(A244),G243,IF(INDEX(_xlfn.TEXTSPLIT(INDEX(_xlfn.TEXTSPLIT(A244,"+"),1,2),"."),1,2)="stages",G243,_xlfn.TEXTSPLIT(INDEX(_xlfn.TEXTSPLIT(A244,"+"),1,2),".")))</f>
        <v>PistilVagina</v>
      </c>
      <c r="H244" s="21"/>
      <c r="I244" s="21" t="str">
        <f t="shared" si="12"/>
        <v>stages</v>
      </c>
      <c r="J244" s="21" cm="1">
        <f t="array" ref="J244">IF(I244="","",IF(AND(I244="stages",J243=""),0,_xlfn.SWITCH(J243,0,1,1,2,2,3,3,4,4,5,5,6,6,7,7,8,8,9,9,10,10,11)))</f>
        <v>1</v>
      </c>
      <c r="K244" s="21" t="str">
        <f t="shared" si="13"/>
        <v>label</v>
      </c>
      <c r="L244" s="22" t="str">
        <f t="shared" si="14"/>
        <v>PistilVagina.stages.1.label</v>
      </c>
      <c r="M244" s="21" t="str" cm="1">
        <f t="array" ref="M244">_xlfn.IFS(IFERROR(FIND("Penis",G244),FALSE),"Penis",IFERROR(FIND("Vagina",G244),FALSE),"Vagina",IFERROR(FIND("Anus",G244),FALSE),"Anus",IFERROR(FIND("Breasts",G244),FALSE),"Breasts",IF(RIGHT(G244,1)="F",TRUE,FALSE),"Vagina")</f>
        <v>Vagina</v>
      </c>
      <c r="N244" s="22" t="str">
        <f>IF(J244="",D244,HLOOKUP(M244,Sheet1!$B$2:$E$13,J244+2,FALSE))</f>
        <v>Tight</v>
      </c>
      <c r="O244" s="22" t="str">
        <f>IF(J244="","",HLOOKUP(M244,Sheet1!$B$16:$E$27,J244+2,FALSE))</f>
        <v>조이는</v>
      </c>
      <c r="P244" s="23" t="str">
        <f t="shared" si="15"/>
        <v>조이는</v>
      </c>
    </row>
    <row r="245" spans="1:16" x14ac:dyDescent="0.45">
      <c r="A245" t="s">
        <v>2648</v>
      </c>
      <c r="B245" t="s">
        <v>19</v>
      </c>
      <c r="C245" t="s">
        <v>2222</v>
      </c>
      <c r="D245" t="s">
        <v>1968</v>
      </c>
      <c r="E245" s="40" t="s">
        <v>2010</v>
      </c>
      <c r="G245" s="20" t="str" cm="1">
        <f t="array" ref="G245">IF(ISBLANK(A245),G244,IF(INDEX(_xlfn.TEXTSPLIT(INDEX(_xlfn.TEXTSPLIT(A245,"+"),1,2),"."),1,2)="stages",G244,_xlfn.TEXTSPLIT(INDEX(_xlfn.TEXTSPLIT(A245,"+"),1,2),".")))</f>
        <v>PistilVagina</v>
      </c>
      <c r="H245" s="21"/>
      <c r="I245" s="21" t="str">
        <f t="shared" si="12"/>
        <v>stages</v>
      </c>
      <c r="J245" s="21" cm="1">
        <f t="array" ref="J245">IF(I245="","",IF(AND(I245="stages",J244=""),0,_xlfn.SWITCH(J244,0,1,1,2,2,3,3,4,4,5,5,6,6,7,7,8,8,9,9,10,10,11)))</f>
        <v>2</v>
      </c>
      <c r="K245" s="21" t="str">
        <f t="shared" si="13"/>
        <v>label</v>
      </c>
      <c r="L245" s="22" t="str">
        <f t="shared" si="14"/>
        <v>PistilVagina.stages.2.label</v>
      </c>
      <c r="M245" s="21" t="str" cm="1">
        <f t="array" ref="M245">_xlfn.IFS(IFERROR(FIND("Penis",G245),FALSE),"Penis",IFERROR(FIND("Vagina",G245),FALSE),"Vagina",IFERROR(FIND("Anus",G245),FALSE),"Anus",IFERROR(FIND("Breasts",G245),FALSE),"Breasts",IF(RIGHT(G245,1)="F",TRUE,FALSE),"Vagina")</f>
        <v>Vagina</v>
      </c>
      <c r="N245" s="22" t="str">
        <f>IF(J245="",D245,HLOOKUP(M245,Sheet1!$B$2:$E$13,J245+2,FALSE))</f>
        <v>Average</v>
      </c>
      <c r="O245" s="22" t="str">
        <f>IF(J245="","",HLOOKUP(M245,Sheet1!$B$16:$E$27,J245+2,FALSE))</f>
        <v>평범한</v>
      </c>
      <c r="P245" s="23" t="str">
        <f t="shared" si="15"/>
        <v>평범한</v>
      </c>
    </row>
    <row r="246" spans="1:16" x14ac:dyDescent="0.45">
      <c r="A246" t="s">
        <v>2649</v>
      </c>
      <c r="B246" t="s">
        <v>19</v>
      </c>
      <c r="C246" t="s">
        <v>2223</v>
      </c>
      <c r="D246" t="s">
        <v>1979</v>
      </c>
      <c r="E246" s="40" t="s">
        <v>2047</v>
      </c>
      <c r="G246" s="20" t="str" cm="1">
        <f t="array" ref="G246">IF(ISBLANK(A246),G245,IF(INDEX(_xlfn.TEXTSPLIT(INDEX(_xlfn.TEXTSPLIT(A246,"+"),1,2),"."),1,2)="stages",G245,_xlfn.TEXTSPLIT(INDEX(_xlfn.TEXTSPLIT(A246,"+"),1,2),".")))</f>
        <v>PistilVagina</v>
      </c>
      <c r="H246" s="21"/>
      <c r="I246" s="21" t="str">
        <f t="shared" si="12"/>
        <v>stages</v>
      </c>
      <c r="J246" s="21" cm="1">
        <f t="array" ref="J246">IF(I246="","",IF(AND(I246="stages",J245=""),0,_xlfn.SWITCH(J245,0,1,1,2,2,3,3,4,4,5,5,6,6,7,7,8,8,9,9,10,10,11)))</f>
        <v>3</v>
      </c>
      <c r="K246" s="21" t="str">
        <f t="shared" si="13"/>
        <v>label</v>
      </c>
      <c r="L246" s="22" t="str">
        <f t="shared" si="14"/>
        <v>PistilVagina.stages.3.label</v>
      </c>
      <c r="M246" s="21" t="str" cm="1">
        <f t="array" ref="M246">_xlfn.IFS(IFERROR(FIND("Penis",G246),FALSE),"Penis",IFERROR(FIND("Vagina",G246),FALSE),"Vagina",IFERROR(FIND("Anus",G246),FALSE),"Anus",IFERROR(FIND("Breasts",G246),FALSE),"Breasts",IF(RIGHT(G246,1)="F",TRUE,FALSE),"Vagina")</f>
        <v>Vagina</v>
      </c>
      <c r="N246" s="22" t="str">
        <f>IF(J246="",D246,HLOOKUP(M246,Sheet1!$B$2:$E$13,J246+2,FALSE))</f>
        <v>Accommodating</v>
      </c>
      <c r="O246" s="22" t="str">
        <f>IF(J246="","",HLOOKUP(M246,Sheet1!$B$16:$E$27,J246+2,FALSE))</f>
        <v>느슨한</v>
      </c>
      <c r="P246" s="23" t="str">
        <f t="shared" si="15"/>
        <v>느슨한</v>
      </c>
    </row>
    <row r="247" spans="1:16" x14ac:dyDescent="0.45">
      <c r="A247" t="s">
        <v>2650</v>
      </c>
      <c r="B247" t="s">
        <v>19</v>
      </c>
      <c r="C247" t="s">
        <v>2224</v>
      </c>
      <c r="D247" t="s">
        <v>1981</v>
      </c>
      <c r="E247" s="40" t="s">
        <v>2049</v>
      </c>
      <c r="G247" s="20" t="str" cm="1">
        <f t="array" ref="G247">IF(ISBLANK(A247),G246,IF(INDEX(_xlfn.TEXTSPLIT(INDEX(_xlfn.TEXTSPLIT(A247,"+"),1,2),"."),1,2)="stages",G246,_xlfn.TEXTSPLIT(INDEX(_xlfn.TEXTSPLIT(A247,"+"),1,2),".")))</f>
        <v>PistilVagina</v>
      </c>
      <c r="H247" s="21"/>
      <c r="I247" s="21" t="str">
        <f t="shared" si="12"/>
        <v>stages</v>
      </c>
      <c r="J247" s="21" cm="1">
        <f t="array" ref="J247">IF(I247="","",IF(AND(I247="stages",J246=""),0,_xlfn.SWITCH(J246,0,1,1,2,2,3,3,4,4,5,5,6,6,7,7,8,8,9,9,10,10,11)))</f>
        <v>4</v>
      </c>
      <c r="K247" s="21" t="str">
        <f t="shared" si="13"/>
        <v>label</v>
      </c>
      <c r="L247" s="22" t="str">
        <f t="shared" si="14"/>
        <v>PistilVagina.stages.4.label</v>
      </c>
      <c r="M247" s="21" t="str" cm="1">
        <f t="array" ref="M247">_xlfn.IFS(IFERROR(FIND("Penis",G247),FALSE),"Penis",IFERROR(FIND("Vagina",G247),FALSE),"Vagina",IFERROR(FIND("Anus",G247),FALSE),"Anus",IFERROR(FIND("Breasts",G247),FALSE),"Breasts",IF(RIGHT(G247,1)="F",TRUE,FALSE),"Vagina")</f>
        <v>Vagina</v>
      </c>
      <c r="N247" s="22" t="str">
        <f>IF(J247="",D247,HLOOKUP(M247,Sheet1!$B$2:$E$13,J247+2,FALSE))</f>
        <v>Cavenous</v>
      </c>
      <c r="O247" s="22" t="str">
        <f>IF(J247="","",HLOOKUP(M247,Sheet1!$B$16:$E$27,J247+2,FALSE))</f>
        <v>동굴같은</v>
      </c>
      <c r="P247" s="23" t="str">
        <f t="shared" si="15"/>
        <v>동굴같은</v>
      </c>
    </row>
    <row r="248" spans="1:16" x14ac:dyDescent="0.45">
      <c r="A248" t="s">
        <v>2651</v>
      </c>
      <c r="B248" t="s">
        <v>19</v>
      </c>
      <c r="C248" t="s">
        <v>2225</v>
      </c>
      <c r="D248" t="s">
        <v>1983</v>
      </c>
      <c r="E248" s="40" t="s">
        <v>2051</v>
      </c>
      <c r="G248" s="20" t="str" cm="1">
        <f t="array" ref="G248">IF(ISBLANK(A248),G247,IF(INDEX(_xlfn.TEXTSPLIT(INDEX(_xlfn.TEXTSPLIT(A248,"+"),1,2),"."),1,2)="stages",G247,_xlfn.TEXTSPLIT(INDEX(_xlfn.TEXTSPLIT(A248,"+"),1,2),".")))</f>
        <v>PistilVagina</v>
      </c>
      <c r="H248" s="21"/>
      <c r="I248" s="21" t="str">
        <f t="shared" si="12"/>
        <v>stages</v>
      </c>
      <c r="J248" s="21" cm="1">
        <f t="array" ref="J248">IF(I248="","",IF(AND(I248="stages",J247=""),0,_xlfn.SWITCH(J247,0,1,1,2,2,3,3,4,4,5,5,6,6,7,7,8,8,9,9,10,10,11)))</f>
        <v>5</v>
      </c>
      <c r="K248" s="21" t="str">
        <f t="shared" si="13"/>
        <v>label</v>
      </c>
      <c r="L248" s="22" t="str">
        <f t="shared" si="14"/>
        <v>PistilVagina.stages.5.label</v>
      </c>
      <c r="M248" s="21" t="str" cm="1">
        <f t="array" ref="M248">_xlfn.IFS(IFERROR(FIND("Penis",G248),FALSE),"Penis",IFERROR(FIND("Vagina",G248),FALSE),"Vagina",IFERROR(FIND("Anus",G248),FALSE),"Anus",IFERROR(FIND("Breasts",G248),FALSE),"Breasts",IF(RIGHT(G248,1)="F",TRUE,FALSE),"Vagina")</f>
        <v>Vagina</v>
      </c>
      <c r="N248" s="22" t="str">
        <f>IF(J248="",D248,HLOOKUP(M248,Sheet1!$B$2:$E$13,J248+2,FALSE))</f>
        <v>Abyssal</v>
      </c>
      <c r="O248" s="22" t="str">
        <f>IF(J248="","",HLOOKUP(M248,Sheet1!$B$16:$E$27,J248+2,FALSE))</f>
        <v>심연같은</v>
      </c>
      <c r="P248" s="23" t="str">
        <f t="shared" si="15"/>
        <v>심연같은</v>
      </c>
    </row>
    <row r="249" spans="1:16" x14ac:dyDescent="0.45">
      <c r="A249" t="s">
        <v>262</v>
      </c>
      <c r="B249" t="s">
        <v>19</v>
      </c>
      <c r="C249" t="s">
        <v>263</v>
      </c>
      <c r="D249" t="s">
        <v>264</v>
      </c>
      <c r="E249" s="41" t="s">
        <v>2483</v>
      </c>
      <c r="G249" s="20" t="str" cm="1">
        <f t="array" ref="G249:H249">IF(ISBLANK(A249),G248,IF(INDEX(_xlfn.TEXTSPLIT(INDEX(_xlfn.TEXTSPLIT(A249,"+"),1,2),"."),1,2)="stages",G248,_xlfn.TEXTSPLIT(INDEX(_xlfn.TEXTSPLIT(A249,"+"),1,2),".")))</f>
        <v>TentaclePenis</v>
      </c>
      <c r="H249" s="21" t="str">
        <v>label</v>
      </c>
      <c r="I249" s="21" t="str">
        <f t="shared" si="12"/>
        <v/>
      </c>
      <c r="J249" s="21" t="str" cm="1">
        <f t="array" ref="J249">IF(I249="","",IF(AND(I249="stages",J248=""),0,_xlfn.SWITCH(J248,0,1,1,2,2,3,3,4,4,5,5,6,6,7,7,8,8,9,9,10,10,11)))</f>
        <v/>
      </c>
      <c r="K249" s="21" t="str">
        <f t="shared" si="13"/>
        <v/>
      </c>
      <c r="L249" s="22" t="str">
        <f t="shared" si="14"/>
        <v>TentaclePenis.label</v>
      </c>
      <c r="M249" s="21" t="str" cm="1">
        <f t="array" ref="M249">_xlfn.IFS(IFERROR(FIND("Penis",G249),FALSE),"Penis",IFERROR(FIND("Vagina",G249),FALSE),"Vagina",IFERROR(FIND("Anus",G249),FALSE),"Anus",IFERROR(FIND("Breasts",G249),FALSE),"Breasts",IF(RIGHT(G249,1)="F",TRUE,FALSE),"Vagina")</f>
        <v>Penis</v>
      </c>
      <c r="N249" s="22" t="str">
        <f>IF(J249="",D249,HLOOKUP(M249,Sheet1!$B$2:$E$13,J249+2,FALSE))</f>
        <v>tentacles</v>
      </c>
      <c r="O249" s="22" t="str">
        <f>IF(J249="","",HLOOKUP(M249,Sheet1!$B$16:$E$27,J249+2,FALSE))</f>
        <v/>
      </c>
      <c r="P249" s="23" t="str">
        <f t="shared" si="15"/>
        <v>촉수</v>
      </c>
    </row>
    <row r="250" spans="1:16" x14ac:dyDescent="0.45">
      <c r="A250" t="s">
        <v>265</v>
      </c>
      <c r="B250" t="s">
        <v>19</v>
      </c>
      <c r="C250" t="s">
        <v>266</v>
      </c>
      <c r="D250" t="s">
        <v>267</v>
      </c>
      <c r="E250" t="s">
        <v>2458</v>
      </c>
      <c r="G250" s="20" t="str" cm="1">
        <f t="array" ref="G250:H250">IF(ISBLANK(A250),G249,IF(INDEX(_xlfn.TEXTSPLIT(INDEX(_xlfn.TEXTSPLIT(A250,"+"),1,2),"."),1,2)="stages",G249,_xlfn.TEXTSPLIT(INDEX(_xlfn.TEXTSPLIT(A250,"+"),1,2),".")))</f>
        <v>TentaclePenis</v>
      </c>
      <c r="H250" s="21" t="str">
        <v>labelNoun</v>
      </c>
      <c r="I250" s="21" t="str">
        <f t="shared" si="12"/>
        <v/>
      </c>
      <c r="J250" s="21" t="str" cm="1">
        <f t="array" ref="J250">IF(I250="","",IF(AND(I250="stages",J249=""),0,_xlfn.SWITCH(J249,0,1,1,2,2,3,3,4,4,5,5,6,6,7,7,8,8,9,9,10,10,11)))</f>
        <v/>
      </c>
      <c r="K250" s="21" t="str">
        <f t="shared" si="13"/>
        <v/>
      </c>
      <c r="L250" s="22" t="str">
        <f t="shared" si="14"/>
        <v>TentaclePenis.labelNoun</v>
      </c>
      <c r="M250" s="21" t="str" cm="1">
        <f t="array" ref="M250">_xlfn.IFS(IFERROR(FIND("Penis",G250),FALSE),"Penis",IFERROR(FIND("Vagina",G250),FALSE),"Vagina",IFERROR(FIND("Anus",G250),FALSE),"Anus",IFERROR(FIND("Breasts",G250),FALSE),"Breasts",IF(RIGHT(G250,1)="F",TRUE,FALSE),"Vagina")</f>
        <v>Penis</v>
      </c>
      <c r="N250" s="22" t="str">
        <f>IF(J250="",D250,HLOOKUP(M250,Sheet1!$B$2:$E$13,J250+2,FALSE))</f>
        <v>reproductive tentacles</v>
      </c>
      <c r="O250" s="22" t="str">
        <f>IF(J250="","",HLOOKUP(M250,Sheet1!$B$16:$E$27,J250+2,FALSE))</f>
        <v/>
      </c>
      <c r="P250" s="23" t="str">
        <f t="shared" si="15"/>
        <v/>
      </c>
    </row>
    <row r="251" spans="1:16" x14ac:dyDescent="0.45">
      <c r="A251" t="s">
        <v>268</v>
      </c>
      <c r="B251" t="s">
        <v>19</v>
      </c>
      <c r="C251" t="s">
        <v>269</v>
      </c>
      <c r="D251" t="s">
        <v>270</v>
      </c>
      <c r="E251" t="s">
        <v>2458</v>
      </c>
      <c r="G251" s="20" t="str" cm="1">
        <f t="array" ref="G251:H251">IF(ISBLANK(A251),G250,IF(INDEX(_xlfn.TEXTSPLIT(INDEX(_xlfn.TEXTSPLIT(A251,"+"),1,2),"."),1,2)="stages",G250,_xlfn.TEXTSPLIT(INDEX(_xlfn.TEXTSPLIT(A251,"+"),1,2),".")))</f>
        <v>TentaclePenis</v>
      </c>
      <c r="H251" s="21" t="str">
        <v>description</v>
      </c>
      <c r="I251" s="21" t="str">
        <f t="shared" si="12"/>
        <v/>
      </c>
      <c r="J251" s="21" t="str" cm="1">
        <f t="array" ref="J251">IF(I251="","",IF(AND(I251="stages",J250=""),0,_xlfn.SWITCH(J250,0,1,1,2,2,3,3,4,4,5,5,6,6,7,7,8,8,9,9,10,10,11)))</f>
        <v/>
      </c>
      <c r="K251" s="21" t="str">
        <f t="shared" si="13"/>
        <v/>
      </c>
      <c r="L251" s="22" t="str">
        <f t="shared" si="14"/>
        <v>TentaclePenis.description</v>
      </c>
      <c r="M251" s="21" t="str" cm="1">
        <f t="array" ref="M251">_xlfn.IFS(IFERROR(FIND("Penis",G251),FALSE),"Penis",IFERROR(FIND("Vagina",G251),FALSE),"Vagina",IFERROR(FIND("Anus",G251),FALSE),"Anus",IFERROR(FIND("Breasts",G251),FALSE),"Breasts",IF(RIGHT(G251,1)="F",TRUE,FALSE),"Vagina")</f>
        <v>Penis</v>
      </c>
      <c r="N251" s="22" t="str">
        <f>IF(J251="",D251,HLOOKUP(M251,Sheet1!$B$2:$E$13,J251+2,FALSE))</f>
        <v>A mass of tentacle-like penises, capable of both restraining and pleasuring.</v>
      </c>
      <c r="O251" s="22" t="str">
        <f>IF(J251="","",HLOOKUP(M251,Sheet1!$B$16:$E$27,J251+2,FALSE))</f>
        <v/>
      </c>
      <c r="P251" s="23" t="str">
        <f t="shared" si="15"/>
        <v/>
      </c>
    </row>
    <row r="252" spans="1:16" x14ac:dyDescent="0.45">
      <c r="A252" t="s">
        <v>2652</v>
      </c>
      <c r="B252" t="s">
        <v>19</v>
      </c>
      <c r="C252" t="s">
        <v>2226</v>
      </c>
      <c r="D252" t="s">
        <v>1964</v>
      </c>
      <c r="E252" s="40" t="s">
        <v>2008</v>
      </c>
      <c r="G252" s="20" t="str" cm="1">
        <f t="array" ref="G252">IF(ISBLANK(A252),G251,IF(INDEX(_xlfn.TEXTSPLIT(INDEX(_xlfn.TEXTSPLIT(A252,"+"),1,2),"."),1,2)="stages",G251,_xlfn.TEXTSPLIT(INDEX(_xlfn.TEXTSPLIT(A252,"+"),1,2),".")))</f>
        <v>TentaclePenis</v>
      </c>
      <c r="H252" s="21"/>
      <c r="I252" s="21" t="str">
        <f t="shared" si="12"/>
        <v>stages</v>
      </c>
      <c r="J252" s="21" cm="1">
        <f t="array" ref="J252">IF(I252="","",IF(AND(I252="stages",J251=""),0,_xlfn.SWITCH(J251,0,1,1,2,2,3,3,4,4,5,5,6,6,7,7,8,8,9,9,10,10,11)))</f>
        <v>0</v>
      </c>
      <c r="K252" s="21" t="str">
        <f t="shared" si="13"/>
        <v>label</v>
      </c>
      <c r="L252" s="22" t="str">
        <f t="shared" si="14"/>
        <v>TentaclePenis.stages.0.label</v>
      </c>
      <c r="M252" s="21" t="str" cm="1">
        <f t="array" ref="M252">_xlfn.IFS(IFERROR(FIND("Penis",G252),FALSE),"Penis",IFERROR(FIND("Vagina",G252),FALSE),"Vagina",IFERROR(FIND("Anus",G252),FALSE),"Anus",IFERROR(FIND("Breasts",G252),FALSE),"Breasts",IF(RIGHT(G252,1)="F",TRUE,FALSE),"Vagina")</f>
        <v>Penis</v>
      </c>
      <c r="N252" s="22" t="str">
        <f>IF(J252="",D252,HLOOKUP(M252,Sheet1!$B$2:$E$13,J252+2,FALSE))</f>
        <v>Micro</v>
      </c>
      <c r="O252" s="22" t="str">
        <f>IF(J252="","",HLOOKUP(M252,Sheet1!$B$16:$E$27,J252+2,FALSE))</f>
        <v>왜소한</v>
      </c>
      <c r="P252" s="23" t="str">
        <f t="shared" si="15"/>
        <v>왜소한</v>
      </c>
    </row>
    <row r="253" spans="1:16" x14ac:dyDescent="0.45">
      <c r="A253" t="s">
        <v>2653</v>
      </c>
      <c r="B253" t="s">
        <v>19</v>
      </c>
      <c r="C253" t="s">
        <v>2227</v>
      </c>
      <c r="D253" t="s">
        <v>1966</v>
      </c>
      <c r="E253" s="40" t="s">
        <v>2009</v>
      </c>
      <c r="G253" s="20" t="str" cm="1">
        <f t="array" ref="G253">IF(ISBLANK(A253),G252,IF(INDEX(_xlfn.TEXTSPLIT(INDEX(_xlfn.TEXTSPLIT(A253,"+"),1,2),"."),1,2)="stages",G252,_xlfn.TEXTSPLIT(INDEX(_xlfn.TEXTSPLIT(A253,"+"),1,2),".")))</f>
        <v>TentaclePenis</v>
      </c>
      <c r="H253" s="21"/>
      <c r="I253" s="21" t="str">
        <f t="shared" si="12"/>
        <v>stages</v>
      </c>
      <c r="J253" s="21" cm="1">
        <f t="array" ref="J253">IF(I253="","",IF(AND(I253="stages",J252=""),0,_xlfn.SWITCH(J252,0,1,1,2,2,3,3,4,4,5,5,6,6,7,7,8,8,9,9,10,10,11)))</f>
        <v>1</v>
      </c>
      <c r="K253" s="21" t="str">
        <f t="shared" si="13"/>
        <v>label</v>
      </c>
      <c r="L253" s="22" t="str">
        <f t="shared" si="14"/>
        <v>TentaclePenis.stages.1.label</v>
      </c>
      <c r="M253" s="21" t="str" cm="1">
        <f t="array" ref="M253">_xlfn.IFS(IFERROR(FIND("Penis",G253),FALSE),"Penis",IFERROR(FIND("Vagina",G253),FALSE),"Vagina",IFERROR(FIND("Anus",G253),FALSE),"Anus",IFERROR(FIND("Breasts",G253),FALSE),"Breasts",IF(RIGHT(G253,1)="F",TRUE,FALSE),"Vagina")</f>
        <v>Penis</v>
      </c>
      <c r="N253" s="22" t="str">
        <f>IF(J253="",D253,HLOOKUP(M253,Sheet1!$B$2:$E$13,J253+2,FALSE))</f>
        <v>Small</v>
      </c>
      <c r="O253" s="22" t="str">
        <f>IF(J253="","",HLOOKUP(M253,Sheet1!$B$16:$E$27,J253+2,FALSE))</f>
        <v>작은</v>
      </c>
      <c r="P253" s="23" t="str">
        <f t="shared" si="15"/>
        <v>작은</v>
      </c>
    </row>
    <row r="254" spans="1:16" x14ac:dyDescent="0.45">
      <c r="A254" t="s">
        <v>2654</v>
      </c>
      <c r="B254" t="s">
        <v>19</v>
      </c>
      <c r="C254" t="s">
        <v>2228</v>
      </c>
      <c r="D254" t="s">
        <v>1968</v>
      </c>
      <c r="E254" s="40" t="s">
        <v>2010</v>
      </c>
      <c r="G254" s="20" t="str" cm="1">
        <f t="array" ref="G254">IF(ISBLANK(A254),G253,IF(INDEX(_xlfn.TEXTSPLIT(INDEX(_xlfn.TEXTSPLIT(A254,"+"),1,2),"."),1,2)="stages",G253,_xlfn.TEXTSPLIT(INDEX(_xlfn.TEXTSPLIT(A254,"+"),1,2),".")))</f>
        <v>TentaclePenis</v>
      </c>
      <c r="H254" s="21"/>
      <c r="I254" s="21" t="str">
        <f t="shared" si="12"/>
        <v>stages</v>
      </c>
      <c r="J254" s="21" cm="1">
        <f t="array" ref="J254">IF(I254="","",IF(AND(I254="stages",J253=""),0,_xlfn.SWITCH(J253,0,1,1,2,2,3,3,4,4,5,5,6,6,7,7,8,8,9,9,10,10,11)))</f>
        <v>2</v>
      </c>
      <c r="K254" s="21" t="str">
        <f t="shared" si="13"/>
        <v>label</v>
      </c>
      <c r="L254" s="22" t="str">
        <f t="shared" si="14"/>
        <v>TentaclePenis.stages.2.label</v>
      </c>
      <c r="M254" s="21" t="str" cm="1">
        <f t="array" ref="M254">_xlfn.IFS(IFERROR(FIND("Penis",G254),FALSE),"Penis",IFERROR(FIND("Vagina",G254),FALSE),"Vagina",IFERROR(FIND("Anus",G254),FALSE),"Anus",IFERROR(FIND("Breasts",G254),FALSE),"Breasts",IF(RIGHT(G254,1)="F",TRUE,FALSE),"Vagina")</f>
        <v>Penis</v>
      </c>
      <c r="N254" s="22" t="str">
        <f>IF(J254="",D254,HLOOKUP(M254,Sheet1!$B$2:$E$13,J254+2,FALSE))</f>
        <v>Average</v>
      </c>
      <c r="O254" s="22" t="str">
        <f>IF(J254="","",HLOOKUP(M254,Sheet1!$B$16:$E$27,J254+2,FALSE))</f>
        <v>평범한</v>
      </c>
      <c r="P254" s="23" t="str">
        <f t="shared" si="15"/>
        <v>평범한</v>
      </c>
    </row>
    <row r="255" spans="1:16" x14ac:dyDescent="0.45">
      <c r="A255" t="s">
        <v>2655</v>
      </c>
      <c r="B255" t="s">
        <v>19</v>
      </c>
      <c r="C255" t="s">
        <v>2229</v>
      </c>
      <c r="D255" t="s">
        <v>1970</v>
      </c>
      <c r="E255" s="40" t="s">
        <v>2011</v>
      </c>
      <c r="G255" s="20" t="str" cm="1">
        <f t="array" ref="G255">IF(ISBLANK(A255),G254,IF(INDEX(_xlfn.TEXTSPLIT(INDEX(_xlfn.TEXTSPLIT(A255,"+"),1,2),"."),1,2)="stages",G254,_xlfn.TEXTSPLIT(INDEX(_xlfn.TEXTSPLIT(A255,"+"),1,2),".")))</f>
        <v>TentaclePenis</v>
      </c>
      <c r="H255" s="21"/>
      <c r="I255" s="21" t="str">
        <f t="shared" si="12"/>
        <v>stages</v>
      </c>
      <c r="J255" s="21" cm="1">
        <f t="array" ref="J255">IF(I255="","",IF(AND(I255="stages",J254=""),0,_xlfn.SWITCH(J254,0,1,1,2,2,3,3,4,4,5,5,6,6,7,7,8,8,9,9,10,10,11)))</f>
        <v>3</v>
      </c>
      <c r="K255" s="21" t="str">
        <f t="shared" si="13"/>
        <v>label</v>
      </c>
      <c r="L255" s="22" t="str">
        <f t="shared" si="14"/>
        <v>TentaclePenis.stages.3.label</v>
      </c>
      <c r="M255" s="21" t="str" cm="1">
        <f t="array" ref="M255">_xlfn.IFS(IFERROR(FIND("Penis",G255),FALSE),"Penis",IFERROR(FIND("Vagina",G255),FALSE),"Vagina",IFERROR(FIND("Anus",G255),FALSE),"Anus",IFERROR(FIND("Breasts",G255),FALSE),"Breasts",IF(RIGHT(G255,1)="F",TRUE,FALSE),"Vagina")</f>
        <v>Penis</v>
      </c>
      <c r="N255" s="22" t="str">
        <f>IF(J255="",D255,HLOOKUP(M255,Sheet1!$B$2:$E$13,J255+2,FALSE))</f>
        <v>Large</v>
      </c>
      <c r="O255" s="22" t="str">
        <f>IF(J255="","",HLOOKUP(M255,Sheet1!$B$16:$E$27,J255+2,FALSE))</f>
        <v>큰</v>
      </c>
      <c r="P255" s="23" t="str">
        <f t="shared" si="15"/>
        <v>큰</v>
      </c>
    </row>
    <row r="256" spans="1:16" x14ac:dyDescent="0.45">
      <c r="A256" t="s">
        <v>2656</v>
      </c>
      <c r="B256" t="s">
        <v>19</v>
      </c>
      <c r="C256" t="s">
        <v>2230</v>
      </c>
      <c r="D256" t="s">
        <v>1972</v>
      </c>
      <c r="E256" s="40" t="s">
        <v>2012</v>
      </c>
      <c r="G256" s="20" t="str" cm="1">
        <f t="array" ref="G256">IF(ISBLANK(A256),G255,IF(INDEX(_xlfn.TEXTSPLIT(INDEX(_xlfn.TEXTSPLIT(A256,"+"),1,2),"."),1,2)="stages",G255,_xlfn.TEXTSPLIT(INDEX(_xlfn.TEXTSPLIT(A256,"+"),1,2),".")))</f>
        <v>TentaclePenis</v>
      </c>
      <c r="H256" s="21"/>
      <c r="I256" s="21" t="str">
        <f t="shared" si="12"/>
        <v>stages</v>
      </c>
      <c r="J256" s="21" cm="1">
        <f t="array" ref="J256">IF(I256="","",IF(AND(I256="stages",J255=""),0,_xlfn.SWITCH(J255,0,1,1,2,2,3,3,4,4,5,5,6,6,7,7,8,8,9,9,10,10,11)))</f>
        <v>4</v>
      </c>
      <c r="K256" s="21" t="str">
        <f t="shared" si="13"/>
        <v>label</v>
      </c>
      <c r="L256" s="22" t="str">
        <f t="shared" si="14"/>
        <v>TentaclePenis.stages.4.label</v>
      </c>
      <c r="M256" s="21" t="str" cm="1">
        <f t="array" ref="M256">_xlfn.IFS(IFERROR(FIND("Penis",G256),FALSE),"Penis",IFERROR(FIND("Vagina",G256),FALSE),"Vagina",IFERROR(FIND("Anus",G256),FALSE),"Anus",IFERROR(FIND("Breasts",G256),FALSE),"Breasts",IF(RIGHT(G256,1)="F",TRUE,FALSE),"Vagina")</f>
        <v>Penis</v>
      </c>
      <c r="N256" s="22" t="str">
        <f>IF(J256="",D256,HLOOKUP(M256,Sheet1!$B$2:$E$13,J256+2,FALSE))</f>
        <v>Huge</v>
      </c>
      <c r="O256" s="22" t="str">
        <f>IF(J256="","",HLOOKUP(M256,Sheet1!$B$16:$E$27,J256+2,FALSE))</f>
        <v>대물</v>
      </c>
      <c r="P256" s="23" t="str">
        <f t="shared" si="15"/>
        <v>대물</v>
      </c>
    </row>
    <row r="257" spans="1:16" x14ac:dyDescent="0.45">
      <c r="A257" t="s">
        <v>2657</v>
      </c>
      <c r="B257" t="s">
        <v>19</v>
      </c>
      <c r="C257" t="s">
        <v>2231</v>
      </c>
      <c r="D257" t="s">
        <v>1974</v>
      </c>
      <c r="E257" s="40" t="s">
        <v>2013</v>
      </c>
      <c r="G257" s="20" t="str" cm="1">
        <f t="array" ref="G257">IF(ISBLANK(A257),G256,IF(INDEX(_xlfn.TEXTSPLIT(INDEX(_xlfn.TEXTSPLIT(A257,"+"),1,2),"."),1,2)="stages",G256,_xlfn.TEXTSPLIT(INDEX(_xlfn.TEXTSPLIT(A257,"+"),1,2),".")))</f>
        <v>TentaclePenis</v>
      </c>
      <c r="H257" s="21"/>
      <c r="I257" s="21" t="str">
        <f t="shared" si="12"/>
        <v>stages</v>
      </c>
      <c r="J257" s="21" cm="1">
        <f t="array" ref="J257">IF(I257="","",IF(AND(I257="stages",J256=""),0,_xlfn.SWITCH(J256,0,1,1,2,2,3,3,4,4,5,5,6,6,7,7,8,8,9,9,10,10,11)))</f>
        <v>5</v>
      </c>
      <c r="K257" s="21" t="str">
        <f t="shared" si="13"/>
        <v>label</v>
      </c>
      <c r="L257" s="22" t="str">
        <f t="shared" si="14"/>
        <v>TentaclePenis.stages.5.label</v>
      </c>
      <c r="M257" s="21" t="str" cm="1">
        <f t="array" ref="M257">_xlfn.IFS(IFERROR(FIND("Penis",G257),FALSE),"Penis",IFERROR(FIND("Vagina",G257),FALSE),"Vagina",IFERROR(FIND("Anus",G257),FALSE),"Anus",IFERROR(FIND("Breasts",G257),FALSE),"Breasts",IF(RIGHT(G257,1)="F",TRUE,FALSE),"Vagina")</f>
        <v>Penis</v>
      </c>
      <c r="N257" s="22" t="str">
        <f>IF(J257="",D257,HLOOKUP(M257,Sheet1!$B$2:$E$13,J257+2,FALSE))</f>
        <v>Towering</v>
      </c>
      <c r="O257" s="22" t="str">
        <f>IF(J257="","",HLOOKUP(M257,Sheet1!$B$16:$E$27,J257+2,FALSE))</f>
        <v>초대물</v>
      </c>
      <c r="P257" s="23" t="str">
        <f t="shared" si="15"/>
        <v>초대물</v>
      </c>
    </row>
    <row r="258" spans="1:16" x14ac:dyDescent="0.45">
      <c r="A258" t="s">
        <v>271</v>
      </c>
      <c r="B258" t="s">
        <v>19</v>
      </c>
      <c r="C258" t="s">
        <v>272</v>
      </c>
      <c r="D258" t="s">
        <v>273</v>
      </c>
      <c r="E258" s="41" t="s">
        <v>2484</v>
      </c>
      <c r="G258" s="20" t="str" cm="1">
        <f t="array" ref="G258:H258">IF(ISBLANK(A258),G257,IF(INDEX(_xlfn.TEXTSPLIT(INDEX(_xlfn.TEXTSPLIT(A258,"+"),1,2),"."),1,2)="stages",G257,_xlfn.TEXTSPLIT(INDEX(_xlfn.TEXTSPLIT(A258,"+"),1,2),".")))</f>
        <v>VinePenis</v>
      </c>
      <c r="H258" s="21" t="str">
        <v>label</v>
      </c>
      <c r="I258" s="21" t="str">
        <f t="shared" si="12"/>
        <v/>
      </c>
      <c r="J258" s="21" t="str" cm="1">
        <f t="array" ref="J258">IF(I258="","",IF(AND(I258="stages",J257=""),0,_xlfn.SWITCH(J257,0,1,1,2,2,3,3,4,4,5,5,6,6,7,7,8,8,9,9,10,10,11)))</f>
        <v/>
      </c>
      <c r="K258" s="21" t="str">
        <f t="shared" si="13"/>
        <v/>
      </c>
      <c r="L258" s="22" t="str">
        <f t="shared" si="14"/>
        <v>VinePenis.label</v>
      </c>
      <c r="M258" s="21" t="str" cm="1">
        <f t="array" ref="M258">_xlfn.IFS(IFERROR(FIND("Penis",G258),FALSE),"Penis",IFERROR(FIND("Vagina",G258),FALSE),"Vagina",IFERROR(FIND("Anus",G258),FALSE),"Anus",IFERROR(FIND("Breasts",G258),FALSE),"Breasts",IF(RIGHT(G258,1)="F",TRUE,FALSE),"Vagina")</f>
        <v>Penis</v>
      </c>
      <c r="N258" s="22" t="str">
        <f>IF(J258="",D258,HLOOKUP(M258,Sheet1!$B$2:$E$13,J258+2,FALSE))</f>
        <v>vines</v>
      </c>
      <c r="O258" s="22" t="str">
        <f>IF(J258="","",HLOOKUP(M258,Sheet1!$B$16:$E$27,J258+2,FALSE))</f>
        <v/>
      </c>
      <c r="P258" s="23" t="str">
        <f t="shared" si="15"/>
        <v>덩굴</v>
      </c>
    </row>
    <row r="259" spans="1:16" x14ac:dyDescent="0.45">
      <c r="A259" t="s">
        <v>274</v>
      </c>
      <c r="B259" t="s">
        <v>19</v>
      </c>
      <c r="C259" t="s">
        <v>275</v>
      </c>
      <c r="D259" t="s">
        <v>276</v>
      </c>
      <c r="E259" t="s">
        <v>2458</v>
      </c>
      <c r="G259" s="20" t="str" cm="1">
        <f t="array" ref="G259:H259">IF(ISBLANK(A259),G258,IF(INDEX(_xlfn.TEXTSPLIT(INDEX(_xlfn.TEXTSPLIT(A259,"+"),1,2),"."),1,2)="stages",G258,_xlfn.TEXTSPLIT(INDEX(_xlfn.TEXTSPLIT(A259,"+"),1,2),".")))</f>
        <v>VinePenis</v>
      </c>
      <c r="H259" s="21" t="str">
        <v>labelNoun</v>
      </c>
      <c r="I259" s="21" t="str">
        <f t="shared" si="12"/>
        <v/>
      </c>
      <c r="J259" s="21" t="str" cm="1">
        <f t="array" ref="J259">IF(I259="","",IF(AND(I259="stages",J258=""),0,_xlfn.SWITCH(J258,0,1,1,2,2,3,3,4,4,5,5,6,6,7,7,8,8,9,9,10,10,11)))</f>
        <v/>
      </c>
      <c r="K259" s="21" t="str">
        <f t="shared" si="13"/>
        <v/>
      </c>
      <c r="L259" s="22" t="str">
        <f t="shared" si="14"/>
        <v>VinePenis.labelNoun</v>
      </c>
      <c r="M259" s="21" t="str" cm="1">
        <f t="array" ref="M259">_xlfn.IFS(IFERROR(FIND("Penis",G259),FALSE),"Penis",IFERROR(FIND("Vagina",G259),FALSE),"Vagina",IFERROR(FIND("Anus",G259),FALSE),"Anus",IFERROR(FIND("Breasts",G259),FALSE),"Breasts",IF(RIGHT(G259,1)="F",TRUE,FALSE),"Vagina")</f>
        <v>Penis</v>
      </c>
      <c r="N259" s="22" t="str">
        <f>IF(J259="",D259,HLOOKUP(M259,Sheet1!$B$2:$E$13,J259+2,FALSE))</f>
        <v>a mass of vines</v>
      </c>
      <c r="O259" s="22" t="str">
        <f>IF(J259="","",HLOOKUP(M259,Sheet1!$B$16:$E$27,J259+2,FALSE))</f>
        <v/>
      </c>
      <c r="P259" s="23" t="str">
        <f t="shared" si="15"/>
        <v/>
      </c>
    </row>
    <row r="260" spans="1:16" x14ac:dyDescent="0.45">
      <c r="A260" t="s">
        <v>277</v>
      </c>
      <c r="B260" t="s">
        <v>19</v>
      </c>
      <c r="C260" t="s">
        <v>278</v>
      </c>
      <c r="D260" t="s">
        <v>279</v>
      </c>
      <c r="E260" t="s">
        <v>2458</v>
      </c>
      <c r="G260" s="20" t="str" cm="1">
        <f t="array" ref="G260:H260">IF(ISBLANK(A260),G259,IF(INDEX(_xlfn.TEXTSPLIT(INDEX(_xlfn.TEXTSPLIT(A260,"+"),1,2),"."),1,2)="stages",G259,_xlfn.TEXTSPLIT(INDEX(_xlfn.TEXTSPLIT(A260,"+"),1,2),".")))</f>
        <v>VinePenis</v>
      </c>
      <c r="H260" s="21" t="str">
        <v>description</v>
      </c>
      <c r="I260" s="21" t="str">
        <f t="shared" si="12"/>
        <v/>
      </c>
      <c r="J260" s="21" t="str" cm="1">
        <f t="array" ref="J260">IF(I260="","",IF(AND(I260="stages",J259=""),0,_xlfn.SWITCH(J259,0,1,1,2,2,3,3,4,4,5,5,6,6,7,7,8,8,9,9,10,10,11)))</f>
        <v/>
      </c>
      <c r="K260" s="21" t="str">
        <f t="shared" si="13"/>
        <v/>
      </c>
      <c r="L260" s="22" t="str">
        <f t="shared" si="14"/>
        <v>VinePenis.description</v>
      </c>
      <c r="M260" s="21" t="str" cm="1">
        <f t="array" ref="M260">_xlfn.IFS(IFERROR(FIND("Penis",G260),FALSE),"Penis",IFERROR(FIND("Vagina",G260),FALSE),"Vagina",IFERROR(FIND("Anus",G260),FALSE),"Anus",IFERROR(FIND("Breasts",G260),FALSE),"Breasts",IF(RIGHT(G260,1)="F",TRUE,FALSE),"Vagina")</f>
        <v>Penis</v>
      </c>
      <c r="N260" s="22" t="str">
        <f>IF(J260="",D260,HLOOKUP(M260,Sheet1!$B$2:$E$13,J260+2,FALSE))</f>
        <v>A mass of vines where a penis would be.</v>
      </c>
      <c r="O260" s="22" t="str">
        <f>IF(J260="","",HLOOKUP(M260,Sheet1!$B$16:$E$27,J260+2,FALSE))</f>
        <v/>
      </c>
      <c r="P260" s="23" t="str">
        <f t="shared" si="15"/>
        <v/>
      </c>
    </row>
    <row r="261" spans="1:16" x14ac:dyDescent="0.45">
      <c r="A261" t="s">
        <v>2658</v>
      </c>
      <c r="B261" t="s">
        <v>19</v>
      </c>
      <c r="C261" t="s">
        <v>2232</v>
      </c>
      <c r="D261" t="s">
        <v>1964</v>
      </c>
      <c r="E261" s="40" t="s">
        <v>2008</v>
      </c>
      <c r="G261" s="20" t="str" cm="1">
        <f t="array" ref="G261">IF(ISBLANK(A261),G260,IF(INDEX(_xlfn.TEXTSPLIT(INDEX(_xlfn.TEXTSPLIT(A261,"+"),1,2),"."),1,2)="stages",G260,_xlfn.TEXTSPLIT(INDEX(_xlfn.TEXTSPLIT(A261,"+"),1,2),".")))</f>
        <v>VinePenis</v>
      </c>
      <c r="H261" s="21"/>
      <c r="I261" s="21" t="str">
        <f t="shared" si="12"/>
        <v>stages</v>
      </c>
      <c r="J261" s="21" cm="1">
        <f t="array" ref="J261">IF(I261="","",IF(AND(I261="stages",J260=""),0,_xlfn.SWITCH(J260,0,1,1,2,2,3,3,4,4,5,5,6,6,7,7,8,8,9,9,10,10,11)))</f>
        <v>0</v>
      </c>
      <c r="K261" s="21" t="str">
        <f t="shared" si="13"/>
        <v>label</v>
      </c>
      <c r="L261" s="22" t="str">
        <f t="shared" si="14"/>
        <v>VinePenis.stages.0.label</v>
      </c>
      <c r="M261" s="21" t="str" cm="1">
        <f t="array" ref="M261">_xlfn.IFS(IFERROR(FIND("Penis",G261),FALSE),"Penis",IFERROR(FIND("Vagina",G261),FALSE),"Vagina",IFERROR(FIND("Anus",G261),FALSE),"Anus",IFERROR(FIND("Breasts",G261),FALSE),"Breasts",IF(RIGHT(G261,1)="F",TRUE,FALSE),"Vagina")</f>
        <v>Penis</v>
      </c>
      <c r="N261" s="22" t="str">
        <f>IF(J261="",D261,HLOOKUP(M261,Sheet1!$B$2:$E$13,J261+2,FALSE))</f>
        <v>Micro</v>
      </c>
      <c r="O261" s="22" t="str">
        <f>IF(J261="","",HLOOKUP(M261,Sheet1!$B$16:$E$27,J261+2,FALSE))</f>
        <v>왜소한</v>
      </c>
      <c r="P261" s="23" t="str">
        <f t="shared" si="15"/>
        <v>왜소한</v>
      </c>
    </row>
    <row r="262" spans="1:16" x14ac:dyDescent="0.45">
      <c r="A262" t="s">
        <v>2659</v>
      </c>
      <c r="B262" t="s">
        <v>19</v>
      </c>
      <c r="C262" t="s">
        <v>2233</v>
      </c>
      <c r="D262" t="s">
        <v>1966</v>
      </c>
      <c r="E262" s="40" t="s">
        <v>2009</v>
      </c>
      <c r="G262" s="20" t="str" cm="1">
        <f t="array" ref="G262">IF(ISBLANK(A262),G261,IF(INDEX(_xlfn.TEXTSPLIT(INDEX(_xlfn.TEXTSPLIT(A262,"+"),1,2),"."),1,2)="stages",G261,_xlfn.TEXTSPLIT(INDEX(_xlfn.TEXTSPLIT(A262,"+"),1,2),".")))</f>
        <v>VinePenis</v>
      </c>
      <c r="H262" s="21"/>
      <c r="I262" s="21" t="str">
        <f t="shared" ref="I262:I325" si="16">IF(ISBLANK(H262),"stages","")</f>
        <v>stages</v>
      </c>
      <c r="J262" s="21" cm="1">
        <f t="array" ref="J262">IF(I262="","",IF(AND(I262="stages",J261=""),0,_xlfn.SWITCH(J261,0,1,1,2,2,3,3,4,4,5,5,6,6,7,7,8,8,9,9,10,10,11)))</f>
        <v>1</v>
      </c>
      <c r="K262" s="21" t="str">
        <f t="shared" si="13"/>
        <v>label</v>
      </c>
      <c r="L262" s="22" t="str">
        <f t="shared" si="14"/>
        <v>VinePenis.stages.1.label</v>
      </c>
      <c r="M262" s="21" t="str" cm="1">
        <f t="array" ref="M262">_xlfn.IFS(IFERROR(FIND("Penis",G262),FALSE),"Penis",IFERROR(FIND("Vagina",G262),FALSE),"Vagina",IFERROR(FIND("Anus",G262),FALSE),"Anus",IFERROR(FIND("Breasts",G262),FALSE),"Breasts",IF(RIGHT(G262,1)="F",TRUE,FALSE),"Vagina")</f>
        <v>Penis</v>
      </c>
      <c r="N262" s="22" t="str">
        <f>IF(J262="",D262,HLOOKUP(M262,Sheet1!$B$2:$E$13,J262+2,FALSE))</f>
        <v>Small</v>
      </c>
      <c r="O262" s="22" t="str">
        <f>IF(J262="","",HLOOKUP(M262,Sheet1!$B$16:$E$27,J262+2,FALSE))</f>
        <v>작은</v>
      </c>
      <c r="P262" s="23" t="str">
        <f t="shared" si="15"/>
        <v>작은</v>
      </c>
    </row>
    <row r="263" spans="1:16" x14ac:dyDescent="0.45">
      <c r="A263" t="s">
        <v>2660</v>
      </c>
      <c r="B263" t="s">
        <v>19</v>
      </c>
      <c r="C263" t="s">
        <v>2234</v>
      </c>
      <c r="D263" t="s">
        <v>1968</v>
      </c>
      <c r="E263" s="40" t="s">
        <v>2010</v>
      </c>
      <c r="G263" s="20" t="str" cm="1">
        <f t="array" ref="G263">IF(ISBLANK(A263),G262,IF(INDEX(_xlfn.TEXTSPLIT(INDEX(_xlfn.TEXTSPLIT(A263,"+"),1,2),"."),1,2)="stages",G262,_xlfn.TEXTSPLIT(INDEX(_xlfn.TEXTSPLIT(A263,"+"),1,2),".")))</f>
        <v>VinePenis</v>
      </c>
      <c r="H263" s="21"/>
      <c r="I263" s="21" t="str">
        <f t="shared" si="16"/>
        <v>stages</v>
      </c>
      <c r="J263" s="21" cm="1">
        <f t="array" ref="J263">IF(I263="","",IF(AND(I263="stages",J262=""),0,_xlfn.SWITCH(J262,0,1,1,2,2,3,3,4,4,5,5,6,6,7,7,8,8,9,9,10,10,11)))</f>
        <v>2</v>
      </c>
      <c r="K263" s="21" t="str">
        <f t="shared" ref="K263:K326" si="17">IF(ISNUMBER(J263),"label","")</f>
        <v>label</v>
      </c>
      <c r="L263" s="22" t="str">
        <f t="shared" ref="L263:L326" si="18">_xlfn.TEXTJOIN(".",TRUE,G263,H263,I263,J263,K263)</f>
        <v>VinePenis.stages.2.label</v>
      </c>
      <c r="M263" s="21" t="str" cm="1">
        <f t="array" ref="M263">_xlfn.IFS(IFERROR(FIND("Penis",G263),FALSE),"Penis",IFERROR(FIND("Vagina",G263),FALSE),"Vagina",IFERROR(FIND("Anus",G263),FALSE),"Anus",IFERROR(FIND("Breasts",G263),FALSE),"Breasts",IF(RIGHT(G263,1)="F",TRUE,FALSE),"Vagina")</f>
        <v>Penis</v>
      </c>
      <c r="N263" s="22" t="str">
        <f>IF(J263="",D263,HLOOKUP(M263,Sheet1!$B$2:$E$13,J263+2,FALSE))</f>
        <v>Average</v>
      </c>
      <c r="O263" s="22" t="str">
        <f>IF(J263="","",HLOOKUP(M263,Sheet1!$B$16:$E$27,J263+2,FALSE))</f>
        <v>평범한</v>
      </c>
      <c r="P263" s="23" t="str">
        <f t="shared" ref="P263:P326" si="19">IF(E263="",O263,E263)</f>
        <v>평범한</v>
      </c>
    </row>
    <row r="264" spans="1:16" x14ac:dyDescent="0.45">
      <c r="A264" t="s">
        <v>2661</v>
      </c>
      <c r="B264" t="s">
        <v>19</v>
      </c>
      <c r="C264" t="s">
        <v>2235</v>
      </c>
      <c r="D264" t="s">
        <v>1970</v>
      </c>
      <c r="E264" s="40" t="s">
        <v>2011</v>
      </c>
      <c r="G264" s="20" t="str" cm="1">
        <f t="array" ref="G264">IF(ISBLANK(A264),G263,IF(INDEX(_xlfn.TEXTSPLIT(INDEX(_xlfn.TEXTSPLIT(A264,"+"),1,2),"."),1,2)="stages",G263,_xlfn.TEXTSPLIT(INDEX(_xlfn.TEXTSPLIT(A264,"+"),1,2),".")))</f>
        <v>VinePenis</v>
      </c>
      <c r="H264" s="21"/>
      <c r="I264" s="21" t="str">
        <f t="shared" si="16"/>
        <v>stages</v>
      </c>
      <c r="J264" s="21" cm="1">
        <f t="array" ref="J264">IF(I264="","",IF(AND(I264="stages",J263=""),0,_xlfn.SWITCH(J263,0,1,1,2,2,3,3,4,4,5,5,6,6,7,7,8,8,9,9,10,10,11)))</f>
        <v>3</v>
      </c>
      <c r="K264" s="21" t="str">
        <f t="shared" si="17"/>
        <v>label</v>
      </c>
      <c r="L264" s="22" t="str">
        <f t="shared" si="18"/>
        <v>VinePenis.stages.3.label</v>
      </c>
      <c r="M264" s="21" t="str" cm="1">
        <f t="array" ref="M264">_xlfn.IFS(IFERROR(FIND("Penis",G264),FALSE),"Penis",IFERROR(FIND("Vagina",G264),FALSE),"Vagina",IFERROR(FIND("Anus",G264),FALSE),"Anus",IFERROR(FIND("Breasts",G264),FALSE),"Breasts",IF(RIGHT(G264,1)="F",TRUE,FALSE),"Vagina")</f>
        <v>Penis</v>
      </c>
      <c r="N264" s="22" t="str">
        <f>IF(J264="",D264,HLOOKUP(M264,Sheet1!$B$2:$E$13,J264+2,FALSE))</f>
        <v>Large</v>
      </c>
      <c r="O264" s="22" t="str">
        <f>IF(J264="","",HLOOKUP(M264,Sheet1!$B$16:$E$27,J264+2,FALSE))</f>
        <v>큰</v>
      </c>
      <c r="P264" s="23" t="str">
        <f t="shared" si="19"/>
        <v>큰</v>
      </c>
    </row>
    <row r="265" spans="1:16" x14ac:dyDescent="0.45">
      <c r="A265" t="s">
        <v>2662</v>
      </c>
      <c r="B265" t="s">
        <v>19</v>
      </c>
      <c r="C265" t="s">
        <v>2236</v>
      </c>
      <c r="D265" t="s">
        <v>1972</v>
      </c>
      <c r="E265" s="40" t="s">
        <v>2012</v>
      </c>
      <c r="G265" s="20" t="str" cm="1">
        <f t="array" ref="G265">IF(ISBLANK(A265),G264,IF(INDEX(_xlfn.TEXTSPLIT(INDEX(_xlfn.TEXTSPLIT(A265,"+"),1,2),"."),1,2)="stages",G264,_xlfn.TEXTSPLIT(INDEX(_xlfn.TEXTSPLIT(A265,"+"),1,2),".")))</f>
        <v>VinePenis</v>
      </c>
      <c r="H265" s="21"/>
      <c r="I265" s="21" t="str">
        <f t="shared" si="16"/>
        <v>stages</v>
      </c>
      <c r="J265" s="21" cm="1">
        <f t="array" ref="J265">IF(I265="","",IF(AND(I265="stages",J264=""),0,_xlfn.SWITCH(J264,0,1,1,2,2,3,3,4,4,5,5,6,6,7,7,8,8,9,9,10,10,11)))</f>
        <v>4</v>
      </c>
      <c r="K265" s="21" t="str">
        <f t="shared" si="17"/>
        <v>label</v>
      </c>
      <c r="L265" s="22" t="str">
        <f t="shared" si="18"/>
        <v>VinePenis.stages.4.label</v>
      </c>
      <c r="M265" s="21" t="str" cm="1">
        <f t="array" ref="M265">_xlfn.IFS(IFERROR(FIND("Penis",G265),FALSE),"Penis",IFERROR(FIND("Vagina",G265),FALSE),"Vagina",IFERROR(FIND("Anus",G265),FALSE),"Anus",IFERROR(FIND("Breasts",G265),FALSE),"Breasts",IF(RIGHT(G265,1)="F",TRUE,FALSE),"Vagina")</f>
        <v>Penis</v>
      </c>
      <c r="N265" s="22" t="str">
        <f>IF(J265="",D265,HLOOKUP(M265,Sheet1!$B$2:$E$13,J265+2,FALSE))</f>
        <v>Huge</v>
      </c>
      <c r="O265" s="22" t="str">
        <f>IF(J265="","",HLOOKUP(M265,Sheet1!$B$16:$E$27,J265+2,FALSE))</f>
        <v>대물</v>
      </c>
      <c r="P265" s="23" t="str">
        <f t="shared" si="19"/>
        <v>대물</v>
      </c>
    </row>
    <row r="266" spans="1:16" x14ac:dyDescent="0.45">
      <c r="A266" t="s">
        <v>2663</v>
      </c>
      <c r="B266" t="s">
        <v>19</v>
      </c>
      <c r="C266" t="s">
        <v>2237</v>
      </c>
      <c r="D266" t="s">
        <v>1974</v>
      </c>
      <c r="E266" s="40" t="s">
        <v>2013</v>
      </c>
      <c r="G266" s="20" t="str" cm="1">
        <f t="array" ref="G266">IF(ISBLANK(A266),G265,IF(INDEX(_xlfn.TEXTSPLIT(INDEX(_xlfn.TEXTSPLIT(A266,"+"),1,2),"."),1,2)="stages",G265,_xlfn.TEXTSPLIT(INDEX(_xlfn.TEXTSPLIT(A266,"+"),1,2),".")))</f>
        <v>VinePenis</v>
      </c>
      <c r="H266" s="21"/>
      <c r="I266" s="21" t="str">
        <f t="shared" si="16"/>
        <v>stages</v>
      </c>
      <c r="J266" s="21" cm="1">
        <f t="array" ref="J266">IF(I266="","",IF(AND(I266="stages",J265=""),0,_xlfn.SWITCH(J265,0,1,1,2,2,3,3,4,4,5,5,6,6,7,7,8,8,9,9,10,10,11)))</f>
        <v>5</v>
      </c>
      <c r="K266" s="21" t="str">
        <f t="shared" si="17"/>
        <v>label</v>
      </c>
      <c r="L266" s="22" t="str">
        <f t="shared" si="18"/>
        <v>VinePenis.stages.5.label</v>
      </c>
      <c r="M266" s="21" t="str" cm="1">
        <f t="array" ref="M266">_xlfn.IFS(IFERROR(FIND("Penis",G266),FALSE),"Penis",IFERROR(FIND("Vagina",G266),FALSE),"Vagina",IFERROR(FIND("Anus",G266),FALSE),"Anus",IFERROR(FIND("Breasts",G266),FALSE),"Breasts",IF(RIGHT(G266,1)="F",TRUE,FALSE),"Vagina")</f>
        <v>Penis</v>
      </c>
      <c r="N266" s="22" t="str">
        <f>IF(J266="",D266,HLOOKUP(M266,Sheet1!$B$2:$E$13,J266+2,FALSE))</f>
        <v>Towering</v>
      </c>
      <c r="O266" s="22" t="str">
        <f>IF(J266="","",HLOOKUP(M266,Sheet1!$B$16:$E$27,J266+2,FALSE))</f>
        <v>초대물</v>
      </c>
      <c r="P266" s="23" t="str">
        <f t="shared" si="19"/>
        <v>초대물</v>
      </c>
    </row>
    <row r="267" spans="1:16" x14ac:dyDescent="0.45">
      <c r="A267" t="s">
        <v>280</v>
      </c>
      <c r="B267" t="s">
        <v>19</v>
      </c>
      <c r="C267" t="s">
        <v>281</v>
      </c>
      <c r="D267" t="s">
        <v>282</v>
      </c>
      <c r="E267" s="41" t="s">
        <v>2485</v>
      </c>
      <c r="G267" s="20" t="str" cm="1">
        <f t="array" ref="G267:H267">IF(ISBLANK(A267),G266,IF(INDEX(_xlfn.TEXTSPLIT(INDEX(_xlfn.TEXTSPLIT(A267,"+"),1,2),"."),1,2)="stages",G266,_xlfn.TEXTSPLIT(INDEX(_xlfn.TEXTSPLIT(A267,"+"),1,2),".")))</f>
        <v>MammalBreasts</v>
      </c>
      <c r="H267" s="21" t="str">
        <v>label</v>
      </c>
      <c r="I267" s="21" t="str">
        <f t="shared" si="16"/>
        <v/>
      </c>
      <c r="J267" s="21" t="str" cm="1">
        <f t="array" ref="J267">IF(I267="","",IF(AND(I267="stages",J266=""),0,_xlfn.SWITCH(J266,0,1,1,2,2,3,3,4,4,5,5,6,6,7,7,8,8,9,9,10,10,11)))</f>
        <v/>
      </c>
      <c r="K267" s="21" t="str">
        <f t="shared" si="17"/>
        <v/>
      </c>
      <c r="L267" s="22" t="str">
        <f t="shared" si="18"/>
        <v>MammalBreasts.label</v>
      </c>
      <c r="M267" s="21" t="str" cm="1">
        <f t="array" ref="M267">_xlfn.IFS(IFERROR(FIND("Penis",G267),FALSE),"Penis",IFERROR(FIND("Vagina",G267),FALSE),"Vagina",IFERROR(FIND("Anus",G267),FALSE),"Anus",IFERROR(FIND("Breasts",G267),FALSE),"Breasts",IF(RIGHT(G267,1)="F",TRUE,FALSE),"Vagina")</f>
        <v>Breasts</v>
      </c>
      <c r="N267" s="22" t="str">
        <f>IF(J267="",D267,HLOOKUP(M267,Sheet1!$B$2:$E$13,J267+2,FALSE))</f>
        <v>mammal breasts</v>
      </c>
      <c r="O267" s="22" t="str">
        <f>IF(J267="","",HLOOKUP(M267,Sheet1!$B$16:$E$27,J267+2,FALSE))</f>
        <v/>
      </c>
      <c r="P267" s="23" t="str">
        <f t="shared" si="19"/>
        <v>포유류 가슴</v>
      </c>
    </row>
    <row r="268" spans="1:16" x14ac:dyDescent="0.45">
      <c r="A268" t="s">
        <v>283</v>
      </c>
      <c r="B268" t="s">
        <v>19</v>
      </c>
      <c r="C268" t="s">
        <v>284</v>
      </c>
      <c r="D268" t="s">
        <v>285</v>
      </c>
      <c r="E268" t="s">
        <v>2458</v>
      </c>
      <c r="G268" s="20" t="str" cm="1">
        <f t="array" ref="G268:H268">IF(ISBLANK(A268),G267,IF(INDEX(_xlfn.TEXTSPLIT(INDEX(_xlfn.TEXTSPLIT(A268,"+"),1,2),"."),1,2)="stages",G267,_xlfn.TEXTSPLIT(INDEX(_xlfn.TEXTSPLIT(A268,"+"),1,2),".")))</f>
        <v>MammalBreasts</v>
      </c>
      <c r="H268" s="21" t="str">
        <v>labelNoun</v>
      </c>
      <c r="I268" s="21" t="str">
        <f t="shared" si="16"/>
        <v/>
      </c>
      <c r="J268" s="21" t="str" cm="1">
        <f t="array" ref="J268">IF(I268="","",IF(AND(I268="stages",J267=""),0,_xlfn.SWITCH(J267,0,1,1,2,2,3,3,4,4,5,5,6,6,7,7,8,8,9,9,10,10,11)))</f>
        <v/>
      </c>
      <c r="K268" s="21" t="str">
        <f t="shared" si="17"/>
        <v/>
      </c>
      <c r="L268" s="22" t="str">
        <f t="shared" si="18"/>
        <v>MammalBreasts.labelNoun</v>
      </c>
      <c r="M268" s="21" t="str" cm="1">
        <f t="array" ref="M268">_xlfn.IFS(IFERROR(FIND("Penis",G268),FALSE),"Penis",IFERROR(FIND("Vagina",G268),FALSE),"Vagina",IFERROR(FIND("Anus",G268),FALSE),"Anus",IFERROR(FIND("Breasts",G268),FALSE),"Breasts",IF(RIGHT(G268,1)="F",TRUE,FALSE),"Vagina")</f>
        <v>Breasts</v>
      </c>
      <c r="N268" s="22" t="str">
        <f>IF(J268="",D268,HLOOKUP(M268,Sheet1!$B$2:$E$13,J268+2,FALSE))</f>
        <v>a pair of mammalian breasts</v>
      </c>
      <c r="O268" s="22" t="str">
        <f>IF(J268="","",HLOOKUP(M268,Sheet1!$B$16:$E$27,J268+2,FALSE))</f>
        <v/>
      </c>
      <c r="P268" s="23" t="str">
        <f t="shared" si="19"/>
        <v/>
      </c>
    </row>
    <row r="269" spans="1:16" x14ac:dyDescent="0.45">
      <c r="A269" t="s">
        <v>286</v>
      </c>
      <c r="B269" t="s">
        <v>19</v>
      </c>
      <c r="C269" t="s">
        <v>287</v>
      </c>
      <c r="D269" t="s">
        <v>288</v>
      </c>
      <c r="E269" t="s">
        <v>2458</v>
      </c>
      <c r="G269" s="20" t="str" cm="1">
        <f t="array" ref="G269:H269">IF(ISBLANK(A269),G268,IF(INDEX(_xlfn.TEXTSPLIT(INDEX(_xlfn.TEXTSPLIT(A269,"+"),1,2),"."),1,2)="stages",G268,_xlfn.TEXTSPLIT(INDEX(_xlfn.TEXTSPLIT(A269,"+"),1,2),".")))</f>
        <v>MammalBreasts</v>
      </c>
      <c r="H269" s="21" t="str">
        <v>description</v>
      </c>
      <c r="I269" s="21" t="str">
        <f t="shared" si="16"/>
        <v/>
      </c>
      <c r="J269" s="21" t="str" cm="1">
        <f t="array" ref="J269">IF(I269="","",IF(AND(I269="stages",J268=""),0,_xlfn.SWITCH(J268,0,1,1,2,2,3,3,4,4,5,5,6,6,7,7,8,8,9,9,10,10,11)))</f>
        <v/>
      </c>
      <c r="K269" s="21" t="str">
        <f t="shared" si="17"/>
        <v/>
      </c>
      <c r="L269" s="22" t="str">
        <f t="shared" si="18"/>
        <v>MammalBreasts.description</v>
      </c>
      <c r="M269" s="21" t="str" cm="1">
        <f t="array" ref="M269">_xlfn.IFS(IFERROR(FIND("Penis",G269),FALSE),"Penis",IFERROR(FIND("Vagina",G269),FALSE),"Vagina",IFERROR(FIND("Anus",G269),FALSE),"Anus",IFERROR(FIND("Breasts",G269),FALSE),"Breasts",IF(RIGHT(G269,1)="F",TRUE,FALSE),"Vagina")</f>
        <v>Breasts</v>
      </c>
      <c r="N269" s="22" t="str">
        <f>IF(J269="",D269,HLOOKUP(M269,Sheet1!$B$2:$E$13,J269+2,FALSE))</f>
        <v>A group of breasts/nipples that mammals use to suckle their young.</v>
      </c>
      <c r="O269" s="22" t="str">
        <f>IF(J269="","",HLOOKUP(M269,Sheet1!$B$16:$E$27,J269+2,FALSE))</f>
        <v/>
      </c>
      <c r="P269" s="23" t="str">
        <f t="shared" si="19"/>
        <v/>
      </c>
    </row>
    <row r="270" spans="1:16" x14ac:dyDescent="0.45">
      <c r="A270" t="s">
        <v>2664</v>
      </c>
      <c r="B270" t="s">
        <v>19</v>
      </c>
      <c r="C270" t="s">
        <v>2238</v>
      </c>
      <c r="D270" t="s">
        <v>1986</v>
      </c>
      <c r="E270" s="40" t="s">
        <v>2053</v>
      </c>
      <c r="G270" s="20" t="str" cm="1">
        <f t="array" ref="G270">IF(ISBLANK(A270),G269,IF(INDEX(_xlfn.TEXTSPLIT(INDEX(_xlfn.TEXTSPLIT(A270,"+"),1,2),"."),1,2)="stages",G269,_xlfn.TEXTSPLIT(INDEX(_xlfn.TEXTSPLIT(A270,"+"),1,2),".")))</f>
        <v>MammalBreasts</v>
      </c>
      <c r="H270" s="21"/>
      <c r="I270" s="21" t="str">
        <f t="shared" si="16"/>
        <v>stages</v>
      </c>
      <c r="J270" s="21" cm="1">
        <f t="array" ref="J270">IF(I270="","",IF(AND(I270="stages",J269=""),0,_xlfn.SWITCH(J269,0,1,1,2,2,3,3,4,4,5,5,6,6,7,7,8,8,9,9,10,10,11)))</f>
        <v>0</v>
      </c>
      <c r="K270" s="21" t="str">
        <f t="shared" si="17"/>
        <v>label</v>
      </c>
      <c r="L270" s="22" t="str">
        <f t="shared" si="18"/>
        <v>MammalBreasts.stages.0.label</v>
      </c>
      <c r="M270" s="21" t="str" cm="1">
        <f t="array" ref="M270">_xlfn.IFS(IFERROR(FIND("Penis",G270),FALSE),"Penis",IFERROR(FIND("Vagina",G270),FALSE),"Vagina",IFERROR(FIND("Anus",G270),FALSE),"Anus",IFERROR(FIND("Breasts",G270),FALSE),"Breasts",IF(RIGHT(G270,1)="F",TRUE,FALSE),"Vagina")</f>
        <v>Breasts</v>
      </c>
      <c r="N270" s="22" t="str">
        <f>IF(J270="",D270,HLOOKUP(M270,Sheet1!$B$2:$E$13,J270+2,FALSE))</f>
        <v>Nipples</v>
      </c>
      <c r="O270" s="22" t="str">
        <f>IF(J270="","",HLOOKUP(M270,Sheet1!$B$16:$E$27,J270+2,FALSE))</f>
        <v>무유</v>
      </c>
      <c r="P270" s="23" t="str">
        <f t="shared" si="19"/>
        <v>무유</v>
      </c>
    </row>
    <row r="271" spans="1:16" x14ac:dyDescent="0.45">
      <c r="A271" t="s">
        <v>2665</v>
      </c>
      <c r="B271" t="s">
        <v>19</v>
      </c>
      <c r="C271" t="s">
        <v>2239</v>
      </c>
      <c r="D271" t="s">
        <v>1988</v>
      </c>
      <c r="E271" s="40" t="s">
        <v>2055</v>
      </c>
      <c r="G271" s="20" t="str" cm="1">
        <f t="array" ref="G271">IF(ISBLANK(A271),G270,IF(INDEX(_xlfn.TEXTSPLIT(INDEX(_xlfn.TEXTSPLIT(A271,"+"),1,2),"."),1,2)="stages",G270,_xlfn.TEXTSPLIT(INDEX(_xlfn.TEXTSPLIT(A271,"+"),1,2),".")))</f>
        <v>MammalBreasts</v>
      </c>
      <c r="H271" s="21"/>
      <c r="I271" s="21" t="str">
        <f t="shared" si="16"/>
        <v>stages</v>
      </c>
      <c r="J271" s="21" cm="1">
        <f t="array" ref="J271">IF(I271="","",IF(AND(I271="stages",J270=""),0,_xlfn.SWITCH(J270,0,1,1,2,2,3,3,4,4,5,5,6,6,7,7,8,8,9,9,10,10,11)))</f>
        <v>1</v>
      </c>
      <c r="K271" s="21" t="str">
        <f t="shared" si="17"/>
        <v>label</v>
      </c>
      <c r="L271" s="22" t="str">
        <f t="shared" si="18"/>
        <v>MammalBreasts.stages.1.label</v>
      </c>
      <c r="M271" s="21" t="str" cm="1">
        <f t="array" ref="M271">_xlfn.IFS(IFERROR(FIND("Penis",G271),FALSE),"Penis",IFERROR(FIND("Vagina",G271),FALSE),"Vagina",IFERROR(FIND("Anus",G271),FALSE),"Anus",IFERROR(FIND("Breasts",G271),FALSE),"Breasts",IF(RIGHT(G271,1)="F",TRUE,FALSE),"Vagina")</f>
        <v>Breasts</v>
      </c>
      <c r="N271" s="22" t="str">
        <f>IF(J271="",D271,HLOOKUP(M271,Sheet1!$B$2:$E$13,J271+2,FALSE))</f>
        <v>Tiny</v>
      </c>
      <c r="O271" s="22" t="str">
        <f>IF(J271="","",HLOOKUP(M271,Sheet1!$B$16:$E$27,J271+2,FALSE))</f>
        <v>미유</v>
      </c>
      <c r="P271" s="23" t="str">
        <f t="shared" si="19"/>
        <v>미유</v>
      </c>
    </row>
    <row r="272" spans="1:16" x14ac:dyDescent="0.45">
      <c r="A272" t="s">
        <v>2666</v>
      </c>
      <c r="B272" t="s">
        <v>19</v>
      </c>
      <c r="C272" t="s">
        <v>2240</v>
      </c>
      <c r="D272" t="s">
        <v>1966</v>
      </c>
      <c r="E272" s="40" t="s">
        <v>2057</v>
      </c>
      <c r="G272" s="20" t="str" cm="1">
        <f t="array" ref="G272">IF(ISBLANK(A272),G271,IF(INDEX(_xlfn.TEXTSPLIT(INDEX(_xlfn.TEXTSPLIT(A272,"+"),1,2),"."),1,2)="stages",G271,_xlfn.TEXTSPLIT(INDEX(_xlfn.TEXTSPLIT(A272,"+"),1,2),".")))</f>
        <v>MammalBreasts</v>
      </c>
      <c r="H272" s="21"/>
      <c r="I272" s="21" t="str">
        <f t="shared" si="16"/>
        <v>stages</v>
      </c>
      <c r="J272" s="21" cm="1">
        <f t="array" ref="J272">IF(I272="","",IF(AND(I272="stages",J271=""),0,_xlfn.SWITCH(J271,0,1,1,2,2,3,3,4,4,5,5,6,6,7,7,8,8,9,9,10,10,11)))</f>
        <v>2</v>
      </c>
      <c r="K272" s="21" t="str">
        <f t="shared" si="17"/>
        <v>label</v>
      </c>
      <c r="L272" s="22" t="str">
        <f t="shared" si="18"/>
        <v>MammalBreasts.stages.2.label</v>
      </c>
      <c r="M272" s="21" t="str" cm="1">
        <f t="array" ref="M272">_xlfn.IFS(IFERROR(FIND("Penis",G272),FALSE),"Penis",IFERROR(FIND("Vagina",G272),FALSE),"Vagina",IFERROR(FIND("Anus",G272),FALSE),"Anus",IFERROR(FIND("Breasts",G272),FALSE),"Breasts",IF(RIGHT(G272,1)="F",TRUE,FALSE),"Vagina")</f>
        <v>Breasts</v>
      </c>
      <c r="N272" s="22" t="str">
        <f>IF(J272="",D272,HLOOKUP(M272,Sheet1!$B$2:$E$13,J272+2,FALSE))</f>
        <v>Small</v>
      </c>
      <c r="O272" s="22" t="str">
        <f>IF(J272="","",HLOOKUP(M272,Sheet1!$B$16:$E$27,J272+2,FALSE))</f>
        <v>빈유</v>
      </c>
      <c r="P272" s="23" t="str">
        <f t="shared" si="19"/>
        <v>빈유</v>
      </c>
    </row>
    <row r="273" spans="1:16" x14ac:dyDescent="0.45">
      <c r="A273" t="s">
        <v>2667</v>
      </c>
      <c r="B273" t="s">
        <v>19</v>
      </c>
      <c r="C273" t="s">
        <v>2241</v>
      </c>
      <c r="D273" t="s">
        <v>1968</v>
      </c>
      <c r="E273" s="40" t="s">
        <v>2059</v>
      </c>
      <c r="G273" s="20" t="str" cm="1">
        <f t="array" ref="G273">IF(ISBLANK(A273),G272,IF(INDEX(_xlfn.TEXTSPLIT(INDEX(_xlfn.TEXTSPLIT(A273,"+"),1,2),"."),1,2)="stages",G272,_xlfn.TEXTSPLIT(INDEX(_xlfn.TEXTSPLIT(A273,"+"),1,2),".")))</f>
        <v>MammalBreasts</v>
      </c>
      <c r="H273" s="21"/>
      <c r="I273" s="21" t="str">
        <f t="shared" si="16"/>
        <v>stages</v>
      </c>
      <c r="J273" s="21" cm="1">
        <f t="array" ref="J273">IF(I273="","",IF(AND(I273="stages",J272=""),0,_xlfn.SWITCH(J272,0,1,1,2,2,3,3,4,4,5,5,6,6,7,7,8,8,9,9,10,10,11)))</f>
        <v>3</v>
      </c>
      <c r="K273" s="21" t="str">
        <f t="shared" si="17"/>
        <v>label</v>
      </c>
      <c r="L273" s="22" t="str">
        <f t="shared" si="18"/>
        <v>MammalBreasts.stages.3.label</v>
      </c>
      <c r="M273" s="21" t="str" cm="1">
        <f t="array" ref="M273">_xlfn.IFS(IFERROR(FIND("Penis",G273),FALSE),"Penis",IFERROR(FIND("Vagina",G273),FALSE),"Vagina",IFERROR(FIND("Anus",G273),FALSE),"Anus",IFERROR(FIND("Breasts",G273),FALSE),"Breasts",IF(RIGHT(G273,1)="F",TRUE,FALSE),"Vagina")</f>
        <v>Breasts</v>
      </c>
      <c r="N273" s="22" t="str">
        <f>IF(J273="",D273,HLOOKUP(M273,Sheet1!$B$2:$E$13,J273+2,FALSE))</f>
        <v>Average</v>
      </c>
      <c r="O273" s="22" t="str">
        <f>IF(J273="","",HLOOKUP(M273,Sheet1!$B$16:$E$27,J273+2,FALSE))</f>
        <v>평유</v>
      </c>
      <c r="P273" s="23" t="str">
        <f t="shared" si="19"/>
        <v>평유</v>
      </c>
    </row>
    <row r="274" spans="1:16" x14ac:dyDescent="0.45">
      <c r="A274" t="s">
        <v>2668</v>
      </c>
      <c r="B274" t="s">
        <v>19</v>
      </c>
      <c r="C274" t="s">
        <v>2242</v>
      </c>
      <c r="D274" t="s">
        <v>1970</v>
      </c>
      <c r="E274" s="40" t="s">
        <v>2063</v>
      </c>
      <c r="G274" s="20" t="str" cm="1">
        <f t="array" ref="G274">IF(ISBLANK(A274),G273,IF(INDEX(_xlfn.TEXTSPLIT(INDEX(_xlfn.TEXTSPLIT(A274,"+"),1,2),"."),1,2)="stages",G273,_xlfn.TEXTSPLIT(INDEX(_xlfn.TEXTSPLIT(A274,"+"),1,2),".")))</f>
        <v>MammalBreasts</v>
      </c>
      <c r="H274" s="21"/>
      <c r="I274" s="21" t="str">
        <f t="shared" si="16"/>
        <v>stages</v>
      </c>
      <c r="J274" s="21" cm="1">
        <f t="array" ref="J274">IF(I274="","",IF(AND(I274="stages",J273=""),0,_xlfn.SWITCH(J273,0,1,1,2,2,3,3,4,4,5,5,6,6,7,7,8,8,9,9,10,10,11)))</f>
        <v>4</v>
      </c>
      <c r="K274" s="21" t="str">
        <f t="shared" si="17"/>
        <v>label</v>
      </c>
      <c r="L274" s="22" t="str">
        <f t="shared" si="18"/>
        <v>MammalBreasts.stages.4.label</v>
      </c>
      <c r="M274" s="21" t="str" cm="1">
        <f t="array" ref="M274">_xlfn.IFS(IFERROR(FIND("Penis",G274),FALSE),"Penis",IFERROR(FIND("Vagina",G274),FALSE),"Vagina",IFERROR(FIND("Anus",G274),FALSE),"Anus",IFERROR(FIND("Breasts",G274),FALSE),"Breasts",IF(RIGHT(G274,1)="F",TRUE,FALSE),"Vagina")</f>
        <v>Breasts</v>
      </c>
      <c r="N274" s="22" t="str">
        <f>IF(J274="",D274,HLOOKUP(M274,Sheet1!$B$2:$E$13,J274+2,FALSE))</f>
        <v>Large</v>
      </c>
      <c r="O274" s="22" t="str">
        <f>IF(J274="","",HLOOKUP(M274,Sheet1!$B$16:$E$27,J274+2,FALSE))</f>
        <v>풍유</v>
      </c>
      <c r="P274" s="23" t="str">
        <f t="shared" si="19"/>
        <v>풍유</v>
      </c>
    </row>
    <row r="275" spans="1:16" x14ac:dyDescent="0.45">
      <c r="A275" t="s">
        <v>2669</v>
      </c>
      <c r="B275" t="s">
        <v>19</v>
      </c>
      <c r="C275" t="s">
        <v>2243</v>
      </c>
      <c r="D275" t="s">
        <v>1972</v>
      </c>
      <c r="E275" s="40" t="s">
        <v>2061</v>
      </c>
      <c r="G275" s="20" t="str" cm="1">
        <f t="array" ref="G275">IF(ISBLANK(A275),G274,IF(INDEX(_xlfn.TEXTSPLIT(INDEX(_xlfn.TEXTSPLIT(A275,"+"),1,2),"."),1,2)="stages",G274,_xlfn.TEXTSPLIT(INDEX(_xlfn.TEXTSPLIT(A275,"+"),1,2),".")))</f>
        <v>MammalBreasts</v>
      </c>
      <c r="H275" s="21"/>
      <c r="I275" s="21" t="str">
        <f t="shared" si="16"/>
        <v>stages</v>
      </c>
      <c r="J275" s="21" cm="1">
        <f t="array" ref="J275">IF(I275="","",IF(AND(I275="stages",J274=""),0,_xlfn.SWITCH(J274,0,1,1,2,2,3,3,4,4,5,5,6,6,7,7,8,8,9,9,10,10,11)))</f>
        <v>5</v>
      </c>
      <c r="K275" s="21" t="str">
        <f t="shared" si="17"/>
        <v>label</v>
      </c>
      <c r="L275" s="22" t="str">
        <f t="shared" si="18"/>
        <v>MammalBreasts.stages.5.label</v>
      </c>
      <c r="M275" s="21" t="str" cm="1">
        <f t="array" ref="M275">_xlfn.IFS(IFERROR(FIND("Penis",G275),FALSE),"Penis",IFERROR(FIND("Vagina",G275),FALSE),"Vagina",IFERROR(FIND("Anus",G275),FALSE),"Anus",IFERROR(FIND("Breasts",G275),FALSE),"Breasts",IF(RIGHT(G275,1)="F",TRUE,FALSE),"Vagina")</f>
        <v>Breasts</v>
      </c>
      <c r="N275" s="22" t="str">
        <f>IF(J275="",D275,HLOOKUP(M275,Sheet1!$B$2:$E$13,J275+2,FALSE))</f>
        <v>Huge</v>
      </c>
      <c r="O275" s="22" t="str">
        <f>IF(J275="","",HLOOKUP(M275,Sheet1!$B$16:$E$27,J275+2,FALSE))</f>
        <v>거유</v>
      </c>
      <c r="P275" s="23" t="str">
        <f t="shared" si="19"/>
        <v>거유</v>
      </c>
    </row>
    <row r="276" spans="1:16" x14ac:dyDescent="0.45">
      <c r="A276" t="s">
        <v>2670</v>
      </c>
      <c r="B276" t="s">
        <v>19</v>
      </c>
      <c r="C276" t="s">
        <v>2244</v>
      </c>
      <c r="D276" t="s">
        <v>1990</v>
      </c>
      <c r="E276" s="40" t="s">
        <v>2065</v>
      </c>
      <c r="G276" s="20" t="str" cm="1">
        <f t="array" ref="G276">IF(ISBLANK(A276),G275,IF(INDEX(_xlfn.TEXTSPLIT(INDEX(_xlfn.TEXTSPLIT(A276,"+"),1,2),"."),1,2)="stages",G275,_xlfn.TEXTSPLIT(INDEX(_xlfn.TEXTSPLIT(A276,"+"),1,2),".")))</f>
        <v>MammalBreasts</v>
      </c>
      <c r="H276" s="21"/>
      <c r="I276" s="21" t="str">
        <f t="shared" si="16"/>
        <v>stages</v>
      </c>
      <c r="J276" s="21" cm="1">
        <f t="array" ref="J276">IF(I276="","",IF(AND(I276="stages",J275=""),0,_xlfn.SWITCH(J275,0,1,1,2,2,3,3,4,4,5,5,6,6,7,7,8,8,9,9,10,10,11)))</f>
        <v>6</v>
      </c>
      <c r="K276" s="21" t="str">
        <f t="shared" si="17"/>
        <v>label</v>
      </c>
      <c r="L276" s="22" t="str">
        <f t="shared" si="18"/>
        <v>MammalBreasts.stages.6.label</v>
      </c>
      <c r="M276" s="21" t="str" cm="1">
        <f t="array" ref="M276">_xlfn.IFS(IFERROR(FIND("Penis",G276),FALSE),"Penis",IFERROR(FIND("Vagina",G276),FALSE),"Vagina",IFERROR(FIND("Anus",G276),FALSE),"Anus",IFERROR(FIND("Breasts",G276),FALSE),"Breasts",IF(RIGHT(G276,1)="F",TRUE,FALSE),"Vagina")</f>
        <v>Breasts</v>
      </c>
      <c r="N276" s="22" t="str">
        <f>IF(J276="",D276,HLOOKUP(M276,Sheet1!$B$2:$E$13,J276+2,FALSE))</f>
        <v>Enormous</v>
      </c>
      <c r="O276" s="22" t="str">
        <f>IF(J276="","",HLOOKUP(M276,Sheet1!$B$16:$E$27,J276+2,FALSE))</f>
        <v>폭유</v>
      </c>
      <c r="P276" s="23" t="str">
        <f t="shared" si="19"/>
        <v>폭유</v>
      </c>
    </row>
    <row r="277" spans="1:16" x14ac:dyDescent="0.45">
      <c r="A277" t="s">
        <v>2671</v>
      </c>
      <c r="B277" t="s">
        <v>19</v>
      </c>
      <c r="C277" t="s">
        <v>2245</v>
      </c>
      <c r="D277" t="s">
        <v>1992</v>
      </c>
      <c r="E277" s="40" t="s">
        <v>2067</v>
      </c>
      <c r="G277" s="20" t="str" cm="1">
        <f t="array" ref="G277">IF(ISBLANK(A277),G276,IF(INDEX(_xlfn.TEXTSPLIT(INDEX(_xlfn.TEXTSPLIT(A277,"+"),1,2),"."),1,2)="stages",G276,_xlfn.TEXTSPLIT(INDEX(_xlfn.TEXTSPLIT(A277,"+"),1,2),".")))</f>
        <v>MammalBreasts</v>
      </c>
      <c r="H277" s="21"/>
      <c r="I277" s="21" t="str">
        <f t="shared" si="16"/>
        <v>stages</v>
      </c>
      <c r="J277" s="21" cm="1">
        <f t="array" ref="J277">IF(I277="","",IF(AND(I277="stages",J276=""),0,_xlfn.SWITCH(J276,0,1,1,2,2,3,3,4,4,5,5,6,6,7,7,8,8,9,9,10,10,11)))</f>
        <v>7</v>
      </c>
      <c r="K277" s="21" t="str">
        <f t="shared" si="17"/>
        <v>label</v>
      </c>
      <c r="L277" s="22" t="str">
        <f t="shared" si="18"/>
        <v>MammalBreasts.stages.7.label</v>
      </c>
      <c r="M277" s="21" t="str" cm="1">
        <f t="array" ref="M277">_xlfn.IFS(IFERROR(FIND("Penis",G277),FALSE),"Penis",IFERROR(FIND("Vagina",G277),FALSE),"Vagina",IFERROR(FIND("Anus",G277),FALSE),"Anus",IFERROR(FIND("Breasts",G277),FALSE),"Breasts",IF(RIGHT(G277,1)="F",TRUE,FALSE),"Vagina")</f>
        <v>Breasts</v>
      </c>
      <c r="N277" s="22" t="str">
        <f>IF(J277="",D277,HLOOKUP(M277,Sheet1!$B$2:$E$13,J277+2,FALSE))</f>
        <v>Massive</v>
      </c>
      <c r="O277" s="22" t="str">
        <f>IF(J277="","",HLOOKUP(M277,Sheet1!$B$16:$E$27,J277+2,FALSE))</f>
        <v>초거유</v>
      </c>
      <c r="P277" s="23" t="str">
        <f t="shared" si="19"/>
        <v>초거유</v>
      </c>
    </row>
    <row r="278" spans="1:16" x14ac:dyDescent="0.45">
      <c r="A278" t="s">
        <v>2672</v>
      </c>
      <c r="B278" t="s">
        <v>19</v>
      </c>
      <c r="C278" t="s">
        <v>2246</v>
      </c>
      <c r="D278" t="s">
        <v>1994</v>
      </c>
      <c r="E278" s="40" t="s">
        <v>2069</v>
      </c>
      <c r="G278" s="20" t="str" cm="1">
        <f t="array" ref="G278">IF(ISBLANK(A278),G277,IF(INDEX(_xlfn.TEXTSPLIT(INDEX(_xlfn.TEXTSPLIT(A278,"+"),1,2),"."),1,2)="stages",G277,_xlfn.TEXTSPLIT(INDEX(_xlfn.TEXTSPLIT(A278,"+"),1,2),".")))</f>
        <v>MammalBreasts</v>
      </c>
      <c r="H278" s="21"/>
      <c r="I278" s="21" t="str">
        <f t="shared" si="16"/>
        <v>stages</v>
      </c>
      <c r="J278" s="21" cm="1">
        <f t="array" ref="J278">IF(I278="","",IF(AND(I278="stages",J277=""),0,_xlfn.SWITCH(J277,0,1,1,2,2,3,3,4,4,5,5,6,6,7,7,8,8,9,9,10,10,11)))</f>
        <v>8</v>
      </c>
      <c r="K278" s="21" t="str">
        <f t="shared" si="17"/>
        <v>label</v>
      </c>
      <c r="L278" s="22" t="str">
        <f t="shared" si="18"/>
        <v>MammalBreasts.stages.8.label</v>
      </c>
      <c r="M278" s="21" t="str" cm="1">
        <f t="array" ref="M278">_xlfn.IFS(IFERROR(FIND("Penis",G278),FALSE),"Penis",IFERROR(FIND("Vagina",G278),FALSE),"Vagina",IFERROR(FIND("Anus",G278),FALSE),"Anus",IFERROR(FIND("Breasts",G278),FALSE),"Breasts",IF(RIGHT(G278,1)="F",TRUE,FALSE),"Vagina")</f>
        <v>Breasts</v>
      </c>
      <c r="N278" s="22" t="str">
        <f>IF(J278="",D278,HLOOKUP(M278,Sheet1!$B$2:$E$13,J278+2,FALSE))</f>
        <v>Gargantuan</v>
      </c>
      <c r="O278" s="22" t="str">
        <f>IF(J278="","",HLOOKUP(M278,Sheet1!$B$16:$E$27,J278+2,FALSE))</f>
        <v>초폭유</v>
      </c>
      <c r="P278" s="23" t="str">
        <f t="shared" si="19"/>
        <v>초폭유</v>
      </c>
    </row>
    <row r="279" spans="1:16" x14ac:dyDescent="0.45">
      <c r="A279" t="s">
        <v>2673</v>
      </c>
      <c r="B279" t="s">
        <v>19</v>
      </c>
      <c r="C279" t="s">
        <v>2247</v>
      </c>
      <c r="D279" t="s">
        <v>1997</v>
      </c>
      <c r="E279" s="40" t="s">
        <v>2071</v>
      </c>
      <c r="G279" s="20" t="str" cm="1">
        <f t="array" ref="G279">IF(ISBLANK(A279),G278,IF(INDEX(_xlfn.TEXTSPLIT(INDEX(_xlfn.TEXTSPLIT(A279,"+"),1,2),"."),1,2)="stages",G278,_xlfn.TEXTSPLIT(INDEX(_xlfn.TEXTSPLIT(A279,"+"),1,2),".")))</f>
        <v>MammalBreasts</v>
      </c>
      <c r="H279" s="21"/>
      <c r="I279" s="21" t="str">
        <f t="shared" si="16"/>
        <v>stages</v>
      </c>
      <c r="J279" s="21" cm="1">
        <f t="array" ref="J279">IF(I279="","",IF(AND(I279="stages",J278=""),0,_xlfn.SWITCH(J278,0,1,1,2,2,3,3,4,4,5,5,6,6,7,7,8,8,9,9,10,10,11)))</f>
        <v>9</v>
      </c>
      <c r="K279" s="21" t="str">
        <f t="shared" si="17"/>
        <v>label</v>
      </c>
      <c r="L279" s="22" t="str">
        <f t="shared" si="18"/>
        <v>MammalBreasts.stages.9.label</v>
      </c>
      <c r="M279" s="21" t="str" cm="1">
        <f t="array" ref="M279">_xlfn.IFS(IFERROR(FIND("Penis",G279),FALSE),"Penis",IFERROR(FIND("Vagina",G279),FALSE),"Vagina",IFERROR(FIND("Anus",G279),FALSE),"Anus",IFERROR(FIND("Breasts",G279),FALSE),"Breasts",IF(RIGHT(G279,1)="F",TRUE,FALSE),"Vagina")</f>
        <v>Breasts</v>
      </c>
      <c r="N279" s="22" t="str">
        <f>IF(J279="",D279,HLOOKUP(M279,Sheet1!$B$2:$E$13,J279+2,FALSE))</f>
        <v>Colossal</v>
      </c>
      <c r="O279" s="22" t="str">
        <f>IF(J279="","",HLOOKUP(M279,Sheet1!$B$16:$E$27,J279+2,FALSE))</f>
        <v>초초폭유</v>
      </c>
      <c r="P279" s="23" t="str">
        <f t="shared" si="19"/>
        <v>초초폭유</v>
      </c>
    </row>
    <row r="280" spans="1:16" x14ac:dyDescent="0.45">
      <c r="A280" t="s">
        <v>2674</v>
      </c>
      <c r="B280" t="s">
        <v>19</v>
      </c>
      <c r="C280" t="s">
        <v>2248</v>
      </c>
      <c r="D280" t="s">
        <v>1999</v>
      </c>
      <c r="E280" s="40" t="s">
        <v>2073</v>
      </c>
      <c r="G280" s="20" t="str" cm="1">
        <f t="array" ref="G280">IF(ISBLANK(A280),G279,IF(INDEX(_xlfn.TEXTSPLIT(INDEX(_xlfn.TEXTSPLIT(A280,"+"),1,2),"."),1,2)="stages",G279,_xlfn.TEXTSPLIT(INDEX(_xlfn.TEXTSPLIT(A280,"+"),1,2),".")))</f>
        <v>MammalBreasts</v>
      </c>
      <c r="H280" s="21"/>
      <c r="I280" s="21" t="str">
        <f t="shared" si="16"/>
        <v>stages</v>
      </c>
      <c r="J280" s="21" cm="1">
        <f t="array" ref="J280">IF(I280="","",IF(AND(I280="stages",J279=""),0,_xlfn.SWITCH(J279,0,1,1,2,2,3,3,4,4,5,5,6,6,7,7,8,8,9,9,10,10,11)))</f>
        <v>10</v>
      </c>
      <c r="K280" s="21" t="str">
        <f t="shared" si="17"/>
        <v>label</v>
      </c>
      <c r="L280" s="22" t="str">
        <f t="shared" si="18"/>
        <v>MammalBreasts.stages.10.label</v>
      </c>
      <c r="M280" s="21" t="str" cm="1">
        <f t="array" ref="M280">_xlfn.IFS(IFERROR(FIND("Penis",G280),FALSE),"Penis",IFERROR(FIND("Vagina",G280),FALSE),"Vagina",IFERROR(FIND("Anus",G280),FALSE),"Anus",IFERROR(FIND("Breasts",G280),FALSE),"Breasts",IF(RIGHT(G280,1)="F",TRUE,FALSE),"Vagina")</f>
        <v>Breasts</v>
      </c>
      <c r="N280" s="22" t="str">
        <f>IF(J280="",D280,HLOOKUP(M280,Sheet1!$B$2:$E$13,J280+2,FALSE))</f>
        <v>Titanic</v>
      </c>
      <c r="O280" s="22" t="str">
        <f>IF(J280="","",HLOOKUP(M280,Sheet1!$B$16:$E$27,J280+2,FALSE))</f>
        <v>초초초폭유</v>
      </c>
      <c r="P280" s="23" t="str">
        <f t="shared" si="19"/>
        <v>초초초폭유</v>
      </c>
    </row>
    <row r="281" spans="1:16" x14ac:dyDescent="0.45">
      <c r="A281" t="s">
        <v>289</v>
      </c>
      <c r="B281" t="s">
        <v>19</v>
      </c>
      <c r="C281" t="s">
        <v>290</v>
      </c>
      <c r="D281" t="s">
        <v>291</v>
      </c>
      <c r="E281" s="41" t="s">
        <v>2486</v>
      </c>
      <c r="G281" s="20" t="str" cm="1">
        <f t="array" ref="G281:H281">IF(ISBLANK(A281),G280,IF(INDEX(_xlfn.TEXTSPLIT(INDEX(_xlfn.TEXTSPLIT(A281,"+"),1,2),"."),1,2)="stages",G280,_xlfn.TEXTSPLIT(INDEX(_xlfn.TEXTSPLIT(A281,"+"),1,2),".")))</f>
        <v>CatBreasts</v>
      </c>
      <c r="H281" s="21" t="str">
        <v>label</v>
      </c>
      <c r="I281" s="21" t="str">
        <f t="shared" si="16"/>
        <v/>
      </c>
      <c r="J281" s="21" t="str" cm="1">
        <f t="array" ref="J281">IF(I281="","",IF(AND(I281="stages",J280=""),0,_xlfn.SWITCH(J280,0,1,1,2,2,3,3,4,4,5,5,6,6,7,7,8,8,9,9,10,10,11)))</f>
        <v/>
      </c>
      <c r="K281" s="21" t="str">
        <f t="shared" si="17"/>
        <v/>
      </c>
      <c r="L281" s="22" t="str">
        <f t="shared" si="18"/>
        <v>CatBreasts.label</v>
      </c>
      <c r="M281" s="21" t="str" cm="1">
        <f t="array" ref="M281">_xlfn.IFS(IFERROR(FIND("Penis",G281),FALSE),"Penis",IFERROR(FIND("Vagina",G281),FALSE),"Vagina",IFERROR(FIND("Anus",G281),FALSE),"Anus",IFERROR(FIND("Breasts",G281),FALSE),"Breasts",IF(RIGHT(G281,1)="F",TRUE,FALSE),"Vagina")</f>
        <v>Breasts</v>
      </c>
      <c r="N281" s="22" t="str">
        <f>IF(J281="",D281,HLOOKUP(M281,Sheet1!$B$2:$E$13,J281+2,FALSE))</f>
        <v>kitty titties</v>
      </c>
      <c r="O281" s="22" t="str">
        <f>IF(J281="","",HLOOKUP(M281,Sheet1!$B$16:$E$27,J281+2,FALSE))</f>
        <v/>
      </c>
      <c r="P281" s="23" t="str">
        <f t="shared" si="19"/>
        <v>고양이 가슴</v>
      </c>
    </row>
    <row r="282" spans="1:16" x14ac:dyDescent="0.45">
      <c r="A282" t="s">
        <v>292</v>
      </c>
      <c r="B282" t="s">
        <v>19</v>
      </c>
      <c r="C282" t="s">
        <v>293</v>
      </c>
      <c r="D282" t="s">
        <v>294</v>
      </c>
      <c r="E282" t="s">
        <v>2458</v>
      </c>
      <c r="G282" s="20" t="str" cm="1">
        <f t="array" ref="G282:H282">IF(ISBLANK(A282),G281,IF(INDEX(_xlfn.TEXTSPLIT(INDEX(_xlfn.TEXTSPLIT(A282,"+"),1,2),"."),1,2)="stages",G281,_xlfn.TEXTSPLIT(INDEX(_xlfn.TEXTSPLIT(A282,"+"),1,2),".")))</f>
        <v>CatBreasts</v>
      </c>
      <c r="H282" s="21" t="str">
        <v>labelNoun</v>
      </c>
      <c r="I282" s="21" t="str">
        <f t="shared" si="16"/>
        <v/>
      </c>
      <c r="J282" s="21" t="str" cm="1">
        <f t="array" ref="J282">IF(I282="","",IF(AND(I282="stages",J281=""),0,_xlfn.SWITCH(J281,0,1,1,2,2,3,3,4,4,5,5,6,6,7,7,8,8,9,9,10,10,11)))</f>
        <v/>
      </c>
      <c r="K282" s="21" t="str">
        <f t="shared" si="17"/>
        <v/>
      </c>
      <c r="L282" s="22" t="str">
        <f t="shared" si="18"/>
        <v>CatBreasts.labelNoun</v>
      </c>
      <c r="M282" s="21" t="str" cm="1">
        <f t="array" ref="M282">_xlfn.IFS(IFERROR(FIND("Penis",G282),FALSE),"Penis",IFERROR(FIND("Vagina",G282),FALSE),"Vagina",IFERROR(FIND("Anus",G282),FALSE),"Anus",IFERROR(FIND("Breasts",G282),FALSE),"Breasts",IF(RIGHT(G282,1)="F",TRUE,FALSE),"Vagina")</f>
        <v>Breasts</v>
      </c>
      <c r="N282" s="22" t="str">
        <f>IF(J282="",D282,HLOOKUP(M282,Sheet1!$B$2:$E$13,J282+2,FALSE))</f>
        <v>the kitty's titties</v>
      </c>
      <c r="O282" s="22" t="str">
        <f>IF(J282="","",HLOOKUP(M282,Sheet1!$B$16:$E$27,J282+2,FALSE))</f>
        <v/>
      </c>
      <c r="P282" s="23" t="str">
        <f t="shared" si="19"/>
        <v/>
      </c>
    </row>
    <row r="283" spans="1:16" x14ac:dyDescent="0.45">
      <c r="A283" t="s">
        <v>295</v>
      </c>
      <c r="B283" t="s">
        <v>19</v>
      </c>
      <c r="C283" t="s">
        <v>296</v>
      </c>
      <c r="D283" t="s">
        <v>297</v>
      </c>
      <c r="E283" t="s">
        <v>2458</v>
      </c>
      <c r="G283" s="20" t="str" cm="1">
        <f t="array" ref="G283:H283">IF(ISBLANK(A283),G282,IF(INDEX(_xlfn.TEXTSPLIT(INDEX(_xlfn.TEXTSPLIT(A283,"+"),1,2),"."),1,2)="stages",G282,_xlfn.TEXTSPLIT(INDEX(_xlfn.TEXTSPLIT(A283,"+"),1,2),".")))</f>
        <v>CatBreasts</v>
      </c>
      <c r="H283" s="21" t="str">
        <v>description</v>
      </c>
      <c r="I283" s="21" t="str">
        <f t="shared" si="16"/>
        <v/>
      </c>
      <c r="J283" s="21" t="str" cm="1">
        <f t="array" ref="J283">IF(I283="","",IF(AND(I283="stages",J282=""),0,_xlfn.SWITCH(J282,0,1,1,2,2,3,3,4,4,5,5,6,6,7,7,8,8,9,9,10,10,11)))</f>
        <v/>
      </c>
      <c r="K283" s="21" t="str">
        <f t="shared" si="17"/>
        <v/>
      </c>
      <c r="L283" s="22" t="str">
        <f t="shared" si="18"/>
        <v>CatBreasts.description</v>
      </c>
      <c r="M283" s="21" t="str" cm="1">
        <f t="array" ref="M283">_xlfn.IFS(IFERROR(FIND("Penis",G283),FALSE),"Penis",IFERROR(FIND("Vagina",G283),FALSE),"Vagina",IFERROR(FIND("Anus",G283),FALSE),"Anus",IFERROR(FIND("Breasts",G283),FALSE),"Breasts",IF(RIGHT(G283,1)="F",TRUE,FALSE),"Vagina")</f>
        <v>Breasts</v>
      </c>
      <c r="N283" s="22" t="str">
        <f>IF(J283="",D283,HLOOKUP(M283,Sheet1!$B$2:$E$13,J283+2,FALSE))</f>
        <v>It's the kitty's titties!</v>
      </c>
      <c r="O283" s="22" t="str">
        <f>IF(J283="","",HLOOKUP(M283,Sheet1!$B$16:$E$27,J283+2,FALSE))</f>
        <v/>
      </c>
      <c r="P283" s="23" t="str">
        <f t="shared" si="19"/>
        <v/>
      </c>
    </row>
    <row r="284" spans="1:16" x14ac:dyDescent="0.45">
      <c r="A284" t="s">
        <v>2675</v>
      </c>
      <c r="B284" t="s">
        <v>19</v>
      </c>
      <c r="C284" t="s">
        <v>2249</v>
      </c>
      <c r="D284" t="s">
        <v>1986</v>
      </c>
      <c r="E284" s="40" t="s">
        <v>2053</v>
      </c>
      <c r="G284" s="20" t="str" cm="1">
        <f t="array" ref="G284">IF(ISBLANK(A284),G283,IF(INDEX(_xlfn.TEXTSPLIT(INDEX(_xlfn.TEXTSPLIT(A284,"+"),1,2),"."),1,2)="stages",G283,_xlfn.TEXTSPLIT(INDEX(_xlfn.TEXTSPLIT(A284,"+"),1,2),".")))</f>
        <v>CatBreasts</v>
      </c>
      <c r="H284" s="21"/>
      <c r="I284" s="21" t="str">
        <f t="shared" si="16"/>
        <v>stages</v>
      </c>
      <c r="J284" s="21" cm="1">
        <f t="array" ref="J284">IF(I284="","",IF(AND(I284="stages",J283=""),0,_xlfn.SWITCH(J283,0,1,1,2,2,3,3,4,4,5,5,6,6,7,7,8,8,9,9,10,10,11)))</f>
        <v>0</v>
      </c>
      <c r="K284" s="21" t="str">
        <f t="shared" si="17"/>
        <v>label</v>
      </c>
      <c r="L284" s="22" t="str">
        <f t="shared" si="18"/>
        <v>CatBreasts.stages.0.label</v>
      </c>
      <c r="M284" s="21" t="str" cm="1">
        <f t="array" ref="M284">_xlfn.IFS(IFERROR(FIND("Penis",G284),FALSE),"Penis",IFERROR(FIND("Vagina",G284),FALSE),"Vagina",IFERROR(FIND("Anus",G284),FALSE),"Anus",IFERROR(FIND("Breasts",G284),FALSE),"Breasts",IF(RIGHT(G284,1)="F",TRUE,FALSE),"Vagina")</f>
        <v>Breasts</v>
      </c>
      <c r="N284" s="22" t="str">
        <f>IF(J284="",D284,HLOOKUP(M284,Sheet1!$B$2:$E$13,J284+2,FALSE))</f>
        <v>Nipples</v>
      </c>
      <c r="O284" s="22" t="str">
        <f>IF(J284="","",HLOOKUP(M284,Sheet1!$B$16:$E$27,J284+2,FALSE))</f>
        <v>무유</v>
      </c>
      <c r="P284" s="23" t="str">
        <f t="shared" si="19"/>
        <v>무유</v>
      </c>
    </row>
    <row r="285" spans="1:16" x14ac:dyDescent="0.45">
      <c r="A285" t="s">
        <v>2676</v>
      </c>
      <c r="B285" t="s">
        <v>19</v>
      </c>
      <c r="C285" t="s">
        <v>2250</v>
      </c>
      <c r="D285" t="s">
        <v>1988</v>
      </c>
      <c r="E285" s="40" t="s">
        <v>2055</v>
      </c>
      <c r="G285" s="20" t="str" cm="1">
        <f t="array" ref="G285">IF(ISBLANK(A285),G284,IF(INDEX(_xlfn.TEXTSPLIT(INDEX(_xlfn.TEXTSPLIT(A285,"+"),1,2),"."),1,2)="stages",G284,_xlfn.TEXTSPLIT(INDEX(_xlfn.TEXTSPLIT(A285,"+"),1,2),".")))</f>
        <v>CatBreasts</v>
      </c>
      <c r="H285" s="21"/>
      <c r="I285" s="21" t="str">
        <f t="shared" si="16"/>
        <v>stages</v>
      </c>
      <c r="J285" s="21" cm="1">
        <f t="array" ref="J285">IF(I285="","",IF(AND(I285="stages",J284=""),0,_xlfn.SWITCH(J284,0,1,1,2,2,3,3,4,4,5,5,6,6,7,7,8,8,9,9,10,10,11)))</f>
        <v>1</v>
      </c>
      <c r="K285" s="21" t="str">
        <f t="shared" si="17"/>
        <v>label</v>
      </c>
      <c r="L285" s="22" t="str">
        <f t="shared" si="18"/>
        <v>CatBreasts.stages.1.label</v>
      </c>
      <c r="M285" s="21" t="str" cm="1">
        <f t="array" ref="M285">_xlfn.IFS(IFERROR(FIND("Penis",G285),FALSE),"Penis",IFERROR(FIND("Vagina",G285),FALSE),"Vagina",IFERROR(FIND("Anus",G285),FALSE),"Anus",IFERROR(FIND("Breasts",G285),FALSE),"Breasts",IF(RIGHT(G285,1)="F",TRUE,FALSE),"Vagina")</f>
        <v>Breasts</v>
      </c>
      <c r="N285" s="22" t="str">
        <f>IF(J285="",D285,HLOOKUP(M285,Sheet1!$B$2:$E$13,J285+2,FALSE))</f>
        <v>Tiny</v>
      </c>
      <c r="O285" s="22" t="str">
        <f>IF(J285="","",HLOOKUP(M285,Sheet1!$B$16:$E$27,J285+2,FALSE))</f>
        <v>미유</v>
      </c>
      <c r="P285" s="23" t="str">
        <f t="shared" si="19"/>
        <v>미유</v>
      </c>
    </row>
    <row r="286" spans="1:16" x14ac:dyDescent="0.45">
      <c r="A286" t="s">
        <v>2677</v>
      </c>
      <c r="B286" t="s">
        <v>19</v>
      </c>
      <c r="C286" t="s">
        <v>2251</v>
      </c>
      <c r="D286" t="s">
        <v>1966</v>
      </c>
      <c r="E286" s="40" t="s">
        <v>2057</v>
      </c>
      <c r="G286" s="20" t="str" cm="1">
        <f t="array" ref="G286">IF(ISBLANK(A286),G285,IF(INDEX(_xlfn.TEXTSPLIT(INDEX(_xlfn.TEXTSPLIT(A286,"+"),1,2),"."),1,2)="stages",G285,_xlfn.TEXTSPLIT(INDEX(_xlfn.TEXTSPLIT(A286,"+"),1,2),".")))</f>
        <v>CatBreasts</v>
      </c>
      <c r="H286" s="21"/>
      <c r="I286" s="21" t="str">
        <f t="shared" si="16"/>
        <v>stages</v>
      </c>
      <c r="J286" s="21" cm="1">
        <f t="array" ref="J286">IF(I286="","",IF(AND(I286="stages",J285=""),0,_xlfn.SWITCH(J285,0,1,1,2,2,3,3,4,4,5,5,6,6,7,7,8,8,9,9,10,10,11)))</f>
        <v>2</v>
      </c>
      <c r="K286" s="21" t="str">
        <f t="shared" si="17"/>
        <v>label</v>
      </c>
      <c r="L286" s="22" t="str">
        <f t="shared" si="18"/>
        <v>CatBreasts.stages.2.label</v>
      </c>
      <c r="M286" s="21" t="str" cm="1">
        <f t="array" ref="M286">_xlfn.IFS(IFERROR(FIND("Penis",G286),FALSE),"Penis",IFERROR(FIND("Vagina",G286),FALSE),"Vagina",IFERROR(FIND("Anus",G286),FALSE),"Anus",IFERROR(FIND("Breasts",G286),FALSE),"Breasts",IF(RIGHT(G286,1)="F",TRUE,FALSE),"Vagina")</f>
        <v>Breasts</v>
      </c>
      <c r="N286" s="22" t="str">
        <f>IF(J286="",D286,HLOOKUP(M286,Sheet1!$B$2:$E$13,J286+2,FALSE))</f>
        <v>Small</v>
      </c>
      <c r="O286" s="22" t="str">
        <f>IF(J286="","",HLOOKUP(M286,Sheet1!$B$16:$E$27,J286+2,FALSE))</f>
        <v>빈유</v>
      </c>
      <c r="P286" s="23" t="str">
        <f t="shared" si="19"/>
        <v>빈유</v>
      </c>
    </row>
    <row r="287" spans="1:16" x14ac:dyDescent="0.45">
      <c r="A287" t="s">
        <v>2678</v>
      </c>
      <c r="B287" t="s">
        <v>19</v>
      </c>
      <c r="C287" t="s">
        <v>2252</v>
      </c>
      <c r="D287" t="s">
        <v>1968</v>
      </c>
      <c r="E287" s="40" t="s">
        <v>2059</v>
      </c>
      <c r="G287" s="20" t="str" cm="1">
        <f t="array" ref="G287">IF(ISBLANK(A287),G286,IF(INDEX(_xlfn.TEXTSPLIT(INDEX(_xlfn.TEXTSPLIT(A287,"+"),1,2),"."),1,2)="stages",G286,_xlfn.TEXTSPLIT(INDEX(_xlfn.TEXTSPLIT(A287,"+"),1,2),".")))</f>
        <v>CatBreasts</v>
      </c>
      <c r="H287" s="21"/>
      <c r="I287" s="21" t="str">
        <f t="shared" si="16"/>
        <v>stages</v>
      </c>
      <c r="J287" s="21" cm="1">
        <f t="array" ref="J287">IF(I287="","",IF(AND(I287="stages",J286=""),0,_xlfn.SWITCH(J286,0,1,1,2,2,3,3,4,4,5,5,6,6,7,7,8,8,9,9,10,10,11)))</f>
        <v>3</v>
      </c>
      <c r="K287" s="21" t="str">
        <f t="shared" si="17"/>
        <v>label</v>
      </c>
      <c r="L287" s="22" t="str">
        <f t="shared" si="18"/>
        <v>CatBreasts.stages.3.label</v>
      </c>
      <c r="M287" s="21" t="str" cm="1">
        <f t="array" ref="M287">_xlfn.IFS(IFERROR(FIND("Penis",G287),FALSE),"Penis",IFERROR(FIND("Vagina",G287),FALSE),"Vagina",IFERROR(FIND("Anus",G287),FALSE),"Anus",IFERROR(FIND("Breasts",G287),FALSE),"Breasts",IF(RIGHT(G287,1)="F",TRUE,FALSE),"Vagina")</f>
        <v>Breasts</v>
      </c>
      <c r="N287" s="22" t="str">
        <f>IF(J287="",D287,HLOOKUP(M287,Sheet1!$B$2:$E$13,J287+2,FALSE))</f>
        <v>Average</v>
      </c>
      <c r="O287" s="22" t="str">
        <f>IF(J287="","",HLOOKUP(M287,Sheet1!$B$16:$E$27,J287+2,FALSE))</f>
        <v>평유</v>
      </c>
      <c r="P287" s="23" t="str">
        <f t="shared" si="19"/>
        <v>평유</v>
      </c>
    </row>
    <row r="288" spans="1:16" x14ac:dyDescent="0.45">
      <c r="A288" t="s">
        <v>2679</v>
      </c>
      <c r="B288" t="s">
        <v>19</v>
      </c>
      <c r="C288" t="s">
        <v>2253</v>
      </c>
      <c r="D288" t="s">
        <v>1970</v>
      </c>
      <c r="E288" s="40" t="s">
        <v>2063</v>
      </c>
      <c r="G288" s="20" t="str" cm="1">
        <f t="array" ref="G288">IF(ISBLANK(A288),G287,IF(INDEX(_xlfn.TEXTSPLIT(INDEX(_xlfn.TEXTSPLIT(A288,"+"),1,2),"."),1,2)="stages",G287,_xlfn.TEXTSPLIT(INDEX(_xlfn.TEXTSPLIT(A288,"+"),1,2),".")))</f>
        <v>CatBreasts</v>
      </c>
      <c r="H288" s="21"/>
      <c r="I288" s="21" t="str">
        <f t="shared" si="16"/>
        <v>stages</v>
      </c>
      <c r="J288" s="21" cm="1">
        <f t="array" ref="J288">IF(I288="","",IF(AND(I288="stages",J287=""),0,_xlfn.SWITCH(J287,0,1,1,2,2,3,3,4,4,5,5,6,6,7,7,8,8,9,9,10,10,11)))</f>
        <v>4</v>
      </c>
      <c r="K288" s="21" t="str">
        <f t="shared" si="17"/>
        <v>label</v>
      </c>
      <c r="L288" s="22" t="str">
        <f t="shared" si="18"/>
        <v>CatBreasts.stages.4.label</v>
      </c>
      <c r="M288" s="21" t="str" cm="1">
        <f t="array" ref="M288">_xlfn.IFS(IFERROR(FIND("Penis",G288),FALSE),"Penis",IFERROR(FIND("Vagina",G288),FALSE),"Vagina",IFERROR(FIND("Anus",G288),FALSE),"Anus",IFERROR(FIND("Breasts",G288),FALSE),"Breasts",IF(RIGHT(G288,1)="F",TRUE,FALSE),"Vagina")</f>
        <v>Breasts</v>
      </c>
      <c r="N288" s="22" t="str">
        <f>IF(J288="",D288,HLOOKUP(M288,Sheet1!$B$2:$E$13,J288+2,FALSE))</f>
        <v>Large</v>
      </c>
      <c r="O288" s="22" t="str">
        <f>IF(J288="","",HLOOKUP(M288,Sheet1!$B$16:$E$27,J288+2,FALSE))</f>
        <v>풍유</v>
      </c>
      <c r="P288" s="23" t="str">
        <f t="shared" si="19"/>
        <v>풍유</v>
      </c>
    </row>
    <row r="289" spans="1:16" x14ac:dyDescent="0.45">
      <c r="A289" t="s">
        <v>2680</v>
      </c>
      <c r="B289" t="s">
        <v>19</v>
      </c>
      <c r="C289" t="s">
        <v>2254</v>
      </c>
      <c r="D289" t="s">
        <v>1972</v>
      </c>
      <c r="E289" s="40" t="s">
        <v>2061</v>
      </c>
      <c r="G289" s="20" t="str" cm="1">
        <f t="array" ref="G289">IF(ISBLANK(A289),G288,IF(INDEX(_xlfn.TEXTSPLIT(INDEX(_xlfn.TEXTSPLIT(A289,"+"),1,2),"."),1,2)="stages",G288,_xlfn.TEXTSPLIT(INDEX(_xlfn.TEXTSPLIT(A289,"+"),1,2),".")))</f>
        <v>CatBreasts</v>
      </c>
      <c r="H289" s="21"/>
      <c r="I289" s="21" t="str">
        <f t="shared" si="16"/>
        <v>stages</v>
      </c>
      <c r="J289" s="21" cm="1">
        <f t="array" ref="J289">IF(I289="","",IF(AND(I289="stages",J288=""),0,_xlfn.SWITCH(J288,0,1,1,2,2,3,3,4,4,5,5,6,6,7,7,8,8,9,9,10,10,11)))</f>
        <v>5</v>
      </c>
      <c r="K289" s="21" t="str">
        <f t="shared" si="17"/>
        <v>label</v>
      </c>
      <c r="L289" s="22" t="str">
        <f t="shared" si="18"/>
        <v>CatBreasts.stages.5.label</v>
      </c>
      <c r="M289" s="21" t="str" cm="1">
        <f t="array" ref="M289">_xlfn.IFS(IFERROR(FIND("Penis",G289),FALSE),"Penis",IFERROR(FIND("Vagina",G289),FALSE),"Vagina",IFERROR(FIND("Anus",G289),FALSE),"Anus",IFERROR(FIND("Breasts",G289),FALSE),"Breasts",IF(RIGHT(G289,1)="F",TRUE,FALSE),"Vagina")</f>
        <v>Breasts</v>
      </c>
      <c r="N289" s="22" t="str">
        <f>IF(J289="",D289,HLOOKUP(M289,Sheet1!$B$2:$E$13,J289+2,FALSE))</f>
        <v>Huge</v>
      </c>
      <c r="O289" s="22" t="str">
        <f>IF(J289="","",HLOOKUP(M289,Sheet1!$B$16:$E$27,J289+2,FALSE))</f>
        <v>거유</v>
      </c>
      <c r="P289" s="23" t="str">
        <f t="shared" si="19"/>
        <v>거유</v>
      </c>
    </row>
    <row r="290" spans="1:16" x14ac:dyDescent="0.45">
      <c r="A290" t="s">
        <v>2681</v>
      </c>
      <c r="B290" t="s">
        <v>19</v>
      </c>
      <c r="C290" t="s">
        <v>2255</v>
      </c>
      <c r="D290" t="s">
        <v>1990</v>
      </c>
      <c r="E290" s="40" t="s">
        <v>2065</v>
      </c>
      <c r="G290" s="20" t="str" cm="1">
        <f t="array" ref="G290">IF(ISBLANK(A290),G289,IF(INDEX(_xlfn.TEXTSPLIT(INDEX(_xlfn.TEXTSPLIT(A290,"+"),1,2),"."),1,2)="stages",G289,_xlfn.TEXTSPLIT(INDEX(_xlfn.TEXTSPLIT(A290,"+"),1,2),".")))</f>
        <v>CatBreasts</v>
      </c>
      <c r="H290" s="21"/>
      <c r="I290" s="21" t="str">
        <f t="shared" si="16"/>
        <v>stages</v>
      </c>
      <c r="J290" s="21" cm="1">
        <f t="array" ref="J290">IF(I290="","",IF(AND(I290="stages",J289=""),0,_xlfn.SWITCH(J289,0,1,1,2,2,3,3,4,4,5,5,6,6,7,7,8,8,9,9,10,10,11)))</f>
        <v>6</v>
      </c>
      <c r="K290" s="21" t="str">
        <f t="shared" si="17"/>
        <v>label</v>
      </c>
      <c r="L290" s="22" t="str">
        <f t="shared" si="18"/>
        <v>CatBreasts.stages.6.label</v>
      </c>
      <c r="M290" s="21" t="str" cm="1">
        <f t="array" ref="M290">_xlfn.IFS(IFERROR(FIND("Penis",G290),FALSE),"Penis",IFERROR(FIND("Vagina",G290),FALSE),"Vagina",IFERROR(FIND("Anus",G290),FALSE),"Anus",IFERROR(FIND("Breasts",G290),FALSE),"Breasts",IF(RIGHT(G290,1)="F",TRUE,FALSE),"Vagina")</f>
        <v>Breasts</v>
      </c>
      <c r="N290" s="22" t="str">
        <f>IF(J290="",D290,HLOOKUP(M290,Sheet1!$B$2:$E$13,J290+2,FALSE))</f>
        <v>Enormous</v>
      </c>
      <c r="O290" s="22" t="str">
        <f>IF(J290="","",HLOOKUP(M290,Sheet1!$B$16:$E$27,J290+2,FALSE))</f>
        <v>폭유</v>
      </c>
      <c r="P290" s="23" t="str">
        <f t="shared" si="19"/>
        <v>폭유</v>
      </c>
    </row>
    <row r="291" spans="1:16" x14ac:dyDescent="0.45">
      <c r="A291" t="s">
        <v>2682</v>
      </c>
      <c r="B291" t="s">
        <v>19</v>
      </c>
      <c r="C291" t="s">
        <v>2256</v>
      </c>
      <c r="D291" t="s">
        <v>1992</v>
      </c>
      <c r="E291" s="40" t="s">
        <v>2067</v>
      </c>
      <c r="G291" s="20" t="str" cm="1">
        <f t="array" ref="G291">IF(ISBLANK(A291),G290,IF(INDEX(_xlfn.TEXTSPLIT(INDEX(_xlfn.TEXTSPLIT(A291,"+"),1,2),"."),1,2)="stages",G290,_xlfn.TEXTSPLIT(INDEX(_xlfn.TEXTSPLIT(A291,"+"),1,2),".")))</f>
        <v>CatBreasts</v>
      </c>
      <c r="H291" s="21"/>
      <c r="I291" s="21" t="str">
        <f t="shared" si="16"/>
        <v>stages</v>
      </c>
      <c r="J291" s="21" cm="1">
        <f t="array" ref="J291">IF(I291="","",IF(AND(I291="stages",J290=""),0,_xlfn.SWITCH(J290,0,1,1,2,2,3,3,4,4,5,5,6,6,7,7,8,8,9,9,10,10,11)))</f>
        <v>7</v>
      </c>
      <c r="K291" s="21" t="str">
        <f t="shared" si="17"/>
        <v>label</v>
      </c>
      <c r="L291" s="22" t="str">
        <f t="shared" si="18"/>
        <v>CatBreasts.stages.7.label</v>
      </c>
      <c r="M291" s="21" t="str" cm="1">
        <f t="array" ref="M291">_xlfn.IFS(IFERROR(FIND("Penis",G291),FALSE),"Penis",IFERROR(FIND("Vagina",G291),FALSE),"Vagina",IFERROR(FIND("Anus",G291),FALSE),"Anus",IFERROR(FIND("Breasts",G291),FALSE),"Breasts",IF(RIGHT(G291,1)="F",TRUE,FALSE),"Vagina")</f>
        <v>Breasts</v>
      </c>
      <c r="N291" s="22" t="str">
        <f>IF(J291="",D291,HLOOKUP(M291,Sheet1!$B$2:$E$13,J291+2,FALSE))</f>
        <v>Massive</v>
      </c>
      <c r="O291" s="22" t="str">
        <f>IF(J291="","",HLOOKUP(M291,Sheet1!$B$16:$E$27,J291+2,FALSE))</f>
        <v>초거유</v>
      </c>
      <c r="P291" s="23" t="str">
        <f t="shared" si="19"/>
        <v>초거유</v>
      </c>
    </row>
    <row r="292" spans="1:16" x14ac:dyDescent="0.45">
      <c r="A292" t="s">
        <v>2683</v>
      </c>
      <c r="B292" t="s">
        <v>19</v>
      </c>
      <c r="C292" t="s">
        <v>2257</v>
      </c>
      <c r="D292" t="s">
        <v>1994</v>
      </c>
      <c r="E292" s="40" t="s">
        <v>2069</v>
      </c>
      <c r="G292" s="20" t="str" cm="1">
        <f t="array" ref="G292">IF(ISBLANK(A292),G291,IF(INDEX(_xlfn.TEXTSPLIT(INDEX(_xlfn.TEXTSPLIT(A292,"+"),1,2),"."),1,2)="stages",G291,_xlfn.TEXTSPLIT(INDEX(_xlfn.TEXTSPLIT(A292,"+"),1,2),".")))</f>
        <v>CatBreasts</v>
      </c>
      <c r="H292" s="21"/>
      <c r="I292" s="21" t="str">
        <f t="shared" si="16"/>
        <v>stages</v>
      </c>
      <c r="J292" s="21" cm="1">
        <f t="array" ref="J292">IF(I292="","",IF(AND(I292="stages",J291=""),0,_xlfn.SWITCH(J291,0,1,1,2,2,3,3,4,4,5,5,6,6,7,7,8,8,9,9,10,10,11)))</f>
        <v>8</v>
      </c>
      <c r="K292" s="21" t="str">
        <f t="shared" si="17"/>
        <v>label</v>
      </c>
      <c r="L292" s="22" t="str">
        <f t="shared" si="18"/>
        <v>CatBreasts.stages.8.label</v>
      </c>
      <c r="M292" s="21" t="str" cm="1">
        <f t="array" ref="M292">_xlfn.IFS(IFERROR(FIND("Penis",G292),FALSE),"Penis",IFERROR(FIND("Vagina",G292),FALSE),"Vagina",IFERROR(FIND("Anus",G292),FALSE),"Anus",IFERROR(FIND("Breasts",G292),FALSE),"Breasts",IF(RIGHT(G292,1)="F",TRUE,FALSE),"Vagina")</f>
        <v>Breasts</v>
      </c>
      <c r="N292" s="22" t="str">
        <f>IF(J292="",D292,HLOOKUP(M292,Sheet1!$B$2:$E$13,J292+2,FALSE))</f>
        <v>Gargantuan</v>
      </c>
      <c r="O292" s="22" t="str">
        <f>IF(J292="","",HLOOKUP(M292,Sheet1!$B$16:$E$27,J292+2,FALSE))</f>
        <v>초폭유</v>
      </c>
      <c r="P292" s="23" t="str">
        <f t="shared" si="19"/>
        <v>초폭유</v>
      </c>
    </row>
    <row r="293" spans="1:16" x14ac:dyDescent="0.45">
      <c r="A293" t="s">
        <v>2684</v>
      </c>
      <c r="B293" t="s">
        <v>19</v>
      </c>
      <c r="C293" t="s">
        <v>2258</v>
      </c>
      <c r="D293" t="s">
        <v>1997</v>
      </c>
      <c r="E293" s="40" t="s">
        <v>2071</v>
      </c>
      <c r="G293" s="20" t="str" cm="1">
        <f t="array" ref="G293">IF(ISBLANK(A293),G292,IF(INDEX(_xlfn.TEXTSPLIT(INDEX(_xlfn.TEXTSPLIT(A293,"+"),1,2),"."),1,2)="stages",G292,_xlfn.TEXTSPLIT(INDEX(_xlfn.TEXTSPLIT(A293,"+"),1,2),".")))</f>
        <v>CatBreasts</v>
      </c>
      <c r="H293" s="21"/>
      <c r="I293" s="21" t="str">
        <f t="shared" si="16"/>
        <v>stages</v>
      </c>
      <c r="J293" s="21" cm="1">
        <f t="array" ref="J293">IF(I293="","",IF(AND(I293="stages",J292=""),0,_xlfn.SWITCH(J292,0,1,1,2,2,3,3,4,4,5,5,6,6,7,7,8,8,9,9,10,10,11)))</f>
        <v>9</v>
      </c>
      <c r="K293" s="21" t="str">
        <f t="shared" si="17"/>
        <v>label</v>
      </c>
      <c r="L293" s="22" t="str">
        <f t="shared" si="18"/>
        <v>CatBreasts.stages.9.label</v>
      </c>
      <c r="M293" s="21" t="str" cm="1">
        <f t="array" ref="M293">_xlfn.IFS(IFERROR(FIND("Penis",G293),FALSE),"Penis",IFERROR(FIND("Vagina",G293),FALSE),"Vagina",IFERROR(FIND("Anus",G293),FALSE),"Anus",IFERROR(FIND("Breasts",G293),FALSE),"Breasts",IF(RIGHT(G293,1)="F",TRUE,FALSE),"Vagina")</f>
        <v>Breasts</v>
      </c>
      <c r="N293" s="22" t="str">
        <f>IF(J293="",D293,HLOOKUP(M293,Sheet1!$B$2:$E$13,J293+2,FALSE))</f>
        <v>Colossal</v>
      </c>
      <c r="O293" s="22" t="str">
        <f>IF(J293="","",HLOOKUP(M293,Sheet1!$B$16:$E$27,J293+2,FALSE))</f>
        <v>초초폭유</v>
      </c>
      <c r="P293" s="23" t="str">
        <f t="shared" si="19"/>
        <v>초초폭유</v>
      </c>
    </row>
    <row r="294" spans="1:16" x14ac:dyDescent="0.45">
      <c r="A294" t="s">
        <v>2685</v>
      </c>
      <c r="B294" t="s">
        <v>19</v>
      </c>
      <c r="C294" t="s">
        <v>2259</v>
      </c>
      <c r="D294" t="s">
        <v>1999</v>
      </c>
      <c r="E294" s="40" t="s">
        <v>2073</v>
      </c>
      <c r="G294" s="20" t="str" cm="1">
        <f t="array" ref="G294">IF(ISBLANK(A294),G293,IF(INDEX(_xlfn.TEXTSPLIT(INDEX(_xlfn.TEXTSPLIT(A294,"+"),1,2),"."),1,2)="stages",G293,_xlfn.TEXTSPLIT(INDEX(_xlfn.TEXTSPLIT(A294,"+"),1,2),".")))</f>
        <v>CatBreasts</v>
      </c>
      <c r="H294" s="21"/>
      <c r="I294" s="21" t="str">
        <f t="shared" si="16"/>
        <v>stages</v>
      </c>
      <c r="J294" s="21" cm="1">
        <f t="array" ref="J294">IF(I294="","",IF(AND(I294="stages",J293=""),0,_xlfn.SWITCH(J293,0,1,1,2,2,3,3,4,4,5,5,6,6,7,7,8,8,9,9,10,10,11)))</f>
        <v>10</v>
      </c>
      <c r="K294" s="21" t="str">
        <f t="shared" si="17"/>
        <v>label</v>
      </c>
      <c r="L294" s="22" t="str">
        <f t="shared" si="18"/>
        <v>CatBreasts.stages.10.label</v>
      </c>
      <c r="M294" s="21" t="str" cm="1">
        <f t="array" ref="M294">_xlfn.IFS(IFERROR(FIND("Penis",G294),FALSE),"Penis",IFERROR(FIND("Vagina",G294),FALSE),"Vagina",IFERROR(FIND("Anus",G294),FALSE),"Anus",IFERROR(FIND("Breasts",G294),FALSE),"Breasts",IF(RIGHT(G294,1)="F",TRUE,FALSE),"Vagina")</f>
        <v>Breasts</v>
      </c>
      <c r="N294" s="22" t="str">
        <f>IF(J294="",D294,HLOOKUP(M294,Sheet1!$B$2:$E$13,J294+2,FALSE))</f>
        <v>Titanic</v>
      </c>
      <c r="O294" s="22" t="str">
        <f>IF(J294="","",HLOOKUP(M294,Sheet1!$B$16:$E$27,J294+2,FALSE))</f>
        <v>초초초폭유</v>
      </c>
      <c r="P294" s="23" t="str">
        <f t="shared" si="19"/>
        <v>초초초폭유</v>
      </c>
    </row>
    <row r="295" spans="1:16" x14ac:dyDescent="0.45">
      <c r="A295" t="s">
        <v>298</v>
      </c>
      <c r="B295" t="s">
        <v>19</v>
      </c>
      <c r="C295" t="s">
        <v>299</v>
      </c>
      <c r="D295" t="s">
        <v>300</v>
      </c>
      <c r="E295" s="41" t="s">
        <v>3009</v>
      </c>
      <c r="G295" s="20" t="str" cm="1">
        <f t="array" ref="G295:H295">IF(ISBLANK(A295),G294,IF(INDEX(_xlfn.TEXTSPLIT(INDEX(_xlfn.TEXTSPLIT(A295,"+"),1,2),"."),1,2)="stages",G294,_xlfn.TEXTSPLIT(INDEX(_xlfn.TEXTSPLIT(A295,"+"),1,2),".")))</f>
        <v>GhostBreasts</v>
      </c>
      <c r="H295" s="21" t="str">
        <v>label</v>
      </c>
      <c r="I295" s="21" t="str">
        <f t="shared" si="16"/>
        <v/>
      </c>
      <c r="J295" s="21" t="str" cm="1">
        <f t="array" ref="J295">IF(I295="","",IF(AND(I295="stages",J294=""),0,_xlfn.SWITCH(J294,0,1,1,2,2,3,3,4,4,5,5,6,6,7,7,8,8,9,9,10,10,11)))</f>
        <v/>
      </c>
      <c r="K295" s="21" t="str">
        <f t="shared" si="17"/>
        <v/>
      </c>
      <c r="L295" s="22" t="str">
        <f t="shared" si="18"/>
        <v>GhostBreasts.label</v>
      </c>
      <c r="M295" s="21" t="str" cm="1">
        <f t="array" ref="M295">_xlfn.IFS(IFERROR(FIND("Penis",G295),FALSE),"Penis",IFERROR(FIND("Vagina",G295),FALSE),"Vagina",IFERROR(FIND("Anus",G295),FALSE),"Anus",IFERROR(FIND("Breasts",G295),FALSE),"Breasts",IF(RIGHT(G295,1)="F",TRUE,FALSE),"Vagina")</f>
        <v>Breasts</v>
      </c>
      <c r="N295" s="22" t="str">
        <f>IF(J295="",D295,HLOOKUP(M295,Sheet1!$B$2:$E$13,J295+2,FALSE))</f>
        <v>immaterial breasts</v>
      </c>
      <c r="O295" s="22" t="str">
        <f>IF(J295="","",HLOOKUP(M295,Sheet1!$B$16:$E$27,J295+2,FALSE))</f>
        <v/>
      </c>
      <c r="P295" s="23" t="str">
        <f t="shared" si="19"/>
        <v>무형 가슴</v>
      </c>
    </row>
    <row r="296" spans="1:16" x14ac:dyDescent="0.45">
      <c r="A296" t="s">
        <v>301</v>
      </c>
      <c r="B296" t="s">
        <v>19</v>
      </c>
      <c r="C296" t="s">
        <v>302</v>
      </c>
      <c r="D296" t="s">
        <v>303</v>
      </c>
      <c r="E296" t="s">
        <v>2458</v>
      </c>
      <c r="G296" s="20" t="str" cm="1">
        <f t="array" ref="G296:H296">IF(ISBLANK(A296),G295,IF(INDEX(_xlfn.TEXTSPLIT(INDEX(_xlfn.TEXTSPLIT(A296,"+"),1,2),"."),1,2)="stages",G295,_xlfn.TEXTSPLIT(INDEX(_xlfn.TEXTSPLIT(A296,"+"),1,2),".")))</f>
        <v>GhostBreasts</v>
      </c>
      <c r="H296" s="21" t="str">
        <v>labelNoun</v>
      </c>
      <c r="I296" s="21" t="str">
        <f t="shared" si="16"/>
        <v/>
      </c>
      <c r="J296" s="21" t="str" cm="1">
        <f t="array" ref="J296">IF(I296="","",IF(AND(I296="stages",J295=""),0,_xlfn.SWITCH(J295,0,1,1,2,2,3,3,4,4,5,5,6,6,7,7,8,8,9,9,10,10,11)))</f>
        <v/>
      </c>
      <c r="K296" s="21" t="str">
        <f t="shared" si="17"/>
        <v/>
      </c>
      <c r="L296" s="22" t="str">
        <f t="shared" si="18"/>
        <v>GhostBreasts.labelNoun</v>
      </c>
      <c r="M296" s="21" t="str" cm="1">
        <f t="array" ref="M296">_xlfn.IFS(IFERROR(FIND("Penis",G296),FALSE),"Penis",IFERROR(FIND("Vagina",G296),FALSE),"Vagina",IFERROR(FIND("Anus",G296),FALSE),"Anus",IFERROR(FIND("Breasts",G296),FALSE),"Breasts",IF(RIGHT(G296,1)="F",TRUE,FALSE),"Vagina")</f>
        <v>Breasts</v>
      </c>
      <c r="N296" s="22" t="str">
        <f>IF(J296="",D296,HLOOKUP(M296,Sheet1!$B$2:$E$13,J296+2,FALSE))</f>
        <v>a pair of immaterial breasts</v>
      </c>
      <c r="O296" s="22" t="str">
        <f>IF(J296="","",HLOOKUP(M296,Sheet1!$B$16:$E$27,J296+2,FALSE))</f>
        <v/>
      </c>
      <c r="P296" s="23" t="str">
        <f t="shared" si="19"/>
        <v/>
      </c>
    </row>
    <row r="297" spans="1:16" x14ac:dyDescent="0.45">
      <c r="A297" t="s">
        <v>304</v>
      </c>
      <c r="B297" t="s">
        <v>19</v>
      </c>
      <c r="C297" t="s">
        <v>305</v>
      </c>
      <c r="D297" t="s">
        <v>306</v>
      </c>
      <c r="E297" t="s">
        <v>2458</v>
      </c>
      <c r="G297" s="20" t="str" cm="1">
        <f t="array" ref="G297:H297">IF(ISBLANK(A297),G296,IF(INDEX(_xlfn.TEXTSPLIT(INDEX(_xlfn.TEXTSPLIT(A297,"+"),1,2),"."),1,2)="stages",G296,_xlfn.TEXTSPLIT(INDEX(_xlfn.TEXTSPLIT(A297,"+"),1,2),".")))</f>
        <v>GhostBreasts</v>
      </c>
      <c r="H297" s="21" t="str">
        <v>description</v>
      </c>
      <c r="I297" s="21" t="str">
        <f t="shared" si="16"/>
        <v/>
      </c>
      <c r="J297" s="21" t="str" cm="1">
        <f t="array" ref="J297">IF(I297="","",IF(AND(I297="stages",J296=""),0,_xlfn.SWITCH(J296,0,1,1,2,2,3,3,4,4,5,5,6,6,7,7,8,8,9,9,10,10,11)))</f>
        <v/>
      </c>
      <c r="K297" s="21" t="str">
        <f t="shared" si="17"/>
        <v/>
      </c>
      <c r="L297" s="22" t="str">
        <f t="shared" si="18"/>
        <v>GhostBreasts.description</v>
      </c>
      <c r="M297" s="21" t="str" cm="1">
        <f t="array" ref="M297">_xlfn.IFS(IFERROR(FIND("Penis",G297),FALSE),"Penis",IFERROR(FIND("Vagina",G297),FALSE),"Vagina",IFERROR(FIND("Anus",G297),FALSE),"Anus",IFERROR(FIND("Breasts",G297),FALSE),"Breasts",IF(RIGHT(G297,1)="F",TRUE,FALSE),"Vagina")</f>
        <v>Breasts</v>
      </c>
      <c r="N297" s="22" t="str">
        <f>IF(J297="",D297,HLOOKUP(M297,Sheet1!$B$2:$E$13,J297+2,FALSE))</f>
        <v>A translucent, almost intangible pair of breasts. Touching them sends chills down the spine.</v>
      </c>
      <c r="O297" s="22" t="str">
        <f>IF(J297="","",HLOOKUP(M297,Sheet1!$B$16:$E$27,J297+2,FALSE))</f>
        <v/>
      </c>
      <c r="P297" s="23" t="str">
        <f t="shared" si="19"/>
        <v/>
      </c>
    </row>
    <row r="298" spans="1:16" x14ac:dyDescent="0.45">
      <c r="A298" t="s">
        <v>2686</v>
      </c>
      <c r="B298" t="s">
        <v>19</v>
      </c>
      <c r="C298" t="s">
        <v>2260</v>
      </c>
      <c r="D298" t="s">
        <v>1986</v>
      </c>
      <c r="E298" s="40" t="s">
        <v>2053</v>
      </c>
      <c r="G298" s="20" t="str" cm="1">
        <f t="array" ref="G298">IF(ISBLANK(A298),G297,IF(INDEX(_xlfn.TEXTSPLIT(INDEX(_xlfn.TEXTSPLIT(A298,"+"),1,2),"."),1,2)="stages",G297,_xlfn.TEXTSPLIT(INDEX(_xlfn.TEXTSPLIT(A298,"+"),1,2),".")))</f>
        <v>GhostBreasts</v>
      </c>
      <c r="H298" s="21"/>
      <c r="I298" s="21" t="str">
        <f t="shared" si="16"/>
        <v>stages</v>
      </c>
      <c r="J298" s="21" cm="1">
        <f t="array" ref="J298">IF(I298="","",IF(AND(I298="stages",J297=""),0,_xlfn.SWITCH(J297,0,1,1,2,2,3,3,4,4,5,5,6,6,7,7,8,8,9,9,10,10,11)))</f>
        <v>0</v>
      </c>
      <c r="K298" s="21" t="str">
        <f t="shared" si="17"/>
        <v>label</v>
      </c>
      <c r="L298" s="22" t="str">
        <f t="shared" si="18"/>
        <v>GhostBreasts.stages.0.label</v>
      </c>
      <c r="M298" s="21" t="str" cm="1">
        <f t="array" ref="M298">_xlfn.IFS(IFERROR(FIND("Penis",G298),FALSE),"Penis",IFERROR(FIND("Vagina",G298),FALSE),"Vagina",IFERROR(FIND("Anus",G298),FALSE),"Anus",IFERROR(FIND("Breasts",G298),FALSE),"Breasts",IF(RIGHT(G298,1)="F",TRUE,FALSE),"Vagina")</f>
        <v>Breasts</v>
      </c>
      <c r="N298" s="22" t="str">
        <f>IF(J298="",D298,HLOOKUP(M298,Sheet1!$B$2:$E$13,J298+2,FALSE))</f>
        <v>Nipples</v>
      </c>
      <c r="O298" s="22" t="str">
        <f>IF(J298="","",HLOOKUP(M298,Sheet1!$B$16:$E$27,J298+2,FALSE))</f>
        <v>무유</v>
      </c>
      <c r="P298" s="23" t="str">
        <f t="shared" si="19"/>
        <v>무유</v>
      </c>
    </row>
    <row r="299" spans="1:16" x14ac:dyDescent="0.45">
      <c r="A299" t="s">
        <v>2687</v>
      </c>
      <c r="B299" t="s">
        <v>19</v>
      </c>
      <c r="C299" t="s">
        <v>2261</v>
      </c>
      <c r="D299" t="s">
        <v>1988</v>
      </c>
      <c r="E299" s="40" t="s">
        <v>2055</v>
      </c>
      <c r="G299" s="20" t="str" cm="1">
        <f t="array" ref="G299">IF(ISBLANK(A299),G298,IF(INDEX(_xlfn.TEXTSPLIT(INDEX(_xlfn.TEXTSPLIT(A299,"+"),1,2),"."),1,2)="stages",G298,_xlfn.TEXTSPLIT(INDEX(_xlfn.TEXTSPLIT(A299,"+"),1,2),".")))</f>
        <v>GhostBreasts</v>
      </c>
      <c r="H299" s="21"/>
      <c r="I299" s="21" t="str">
        <f t="shared" si="16"/>
        <v>stages</v>
      </c>
      <c r="J299" s="21" cm="1">
        <f t="array" ref="J299">IF(I299="","",IF(AND(I299="stages",J298=""),0,_xlfn.SWITCH(J298,0,1,1,2,2,3,3,4,4,5,5,6,6,7,7,8,8,9,9,10,10,11)))</f>
        <v>1</v>
      </c>
      <c r="K299" s="21" t="str">
        <f t="shared" si="17"/>
        <v>label</v>
      </c>
      <c r="L299" s="22" t="str">
        <f t="shared" si="18"/>
        <v>GhostBreasts.stages.1.label</v>
      </c>
      <c r="M299" s="21" t="str" cm="1">
        <f t="array" ref="M299">_xlfn.IFS(IFERROR(FIND("Penis",G299),FALSE),"Penis",IFERROR(FIND("Vagina",G299),FALSE),"Vagina",IFERROR(FIND("Anus",G299),FALSE),"Anus",IFERROR(FIND("Breasts",G299),FALSE),"Breasts",IF(RIGHT(G299,1)="F",TRUE,FALSE),"Vagina")</f>
        <v>Breasts</v>
      </c>
      <c r="N299" s="22" t="str">
        <f>IF(J299="",D299,HLOOKUP(M299,Sheet1!$B$2:$E$13,J299+2,FALSE))</f>
        <v>Tiny</v>
      </c>
      <c r="O299" s="22" t="str">
        <f>IF(J299="","",HLOOKUP(M299,Sheet1!$B$16:$E$27,J299+2,FALSE))</f>
        <v>미유</v>
      </c>
      <c r="P299" s="23" t="str">
        <f t="shared" si="19"/>
        <v>미유</v>
      </c>
    </row>
    <row r="300" spans="1:16" x14ac:dyDescent="0.45">
      <c r="A300" t="s">
        <v>2688</v>
      </c>
      <c r="B300" t="s">
        <v>19</v>
      </c>
      <c r="C300" t="s">
        <v>2262</v>
      </c>
      <c r="D300" t="s">
        <v>1966</v>
      </c>
      <c r="E300" s="40" t="s">
        <v>2057</v>
      </c>
      <c r="G300" s="20" t="str" cm="1">
        <f t="array" ref="G300">IF(ISBLANK(A300),G299,IF(INDEX(_xlfn.TEXTSPLIT(INDEX(_xlfn.TEXTSPLIT(A300,"+"),1,2),"."),1,2)="stages",G299,_xlfn.TEXTSPLIT(INDEX(_xlfn.TEXTSPLIT(A300,"+"),1,2),".")))</f>
        <v>GhostBreasts</v>
      </c>
      <c r="H300" s="21"/>
      <c r="I300" s="21" t="str">
        <f t="shared" si="16"/>
        <v>stages</v>
      </c>
      <c r="J300" s="21" cm="1">
        <f t="array" ref="J300">IF(I300="","",IF(AND(I300="stages",J299=""),0,_xlfn.SWITCH(J299,0,1,1,2,2,3,3,4,4,5,5,6,6,7,7,8,8,9,9,10,10,11)))</f>
        <v>2</v>
      </c>
      <c r="K300" s="21" t="str">
        <f t="shared" si="17"/>
        <v>label</v>
      </c>
      <c r="L300" s="22" t="str">
        <f t="shared" si="18"/>
        <v>GhostBreasts.stages.2.label</v>
      </c>
      <c r="M300" s="21" t="str" cm="1">
        <f t="array" ref="M300">_xlfn.IFS(IFERROR(FIND("Penis",G300),FALSE),"Penis",IFERROR(FIND("Vagina",G300),FALSE),"Vagina",IFERROR(FIND("Anus",G300),FALSE),"Anus",IFERROR(FIND("Breasts",G300),FALSE),"Breasts",IF(RIGHT(G300,1)="F",TRUE,FALSE),"Vagina")</f>
        <v>Breasts</v>
      </c>
      <c r="N300" s="22" t="str">
        <f>IF(J300="",D300,HLOOKUP(M300,Sheet1!$B$2:$E$13,J300+2,FALSE))</f>
        <v>Small</v>
      </c>
      <c r="O300" s="22" t="str">
        <f>IF(J300="","",HLOOKUP(M300,Sheet1!$B$16:$E$27,J300+2,FALSE))</f>
        <v>빈유</v>
      </c>
      <c r="P300" s="23" t="str">
        <f t="shared" si="19"/>
        <v>빈유</v>
      </c>
    </row>
    <row r="301" spans="1:16" x14ac:dyDescent="0.45">
      <c r="A301" t="s">
        <v>2689</v>
      </c>
      <c r="B301" t="s">
        <v>19</v>
      </c>
      <c r="C301" t="s">
        <v>2263</v>
      </c>
      <c r="D301" t="s">
        <v>1968</v>
      </c>
      <c r="E301" s="40" t="s">
        <v>2059</v>
      </c>
      <c r="G301" s="20" t="str" cm="1">
        <f t="array" ref="G301">IF(ISBLANK(A301),G300,IF(INDEX(_xlfn.TEXTSPLIT(INDEX(_xlfn.TEXTSPLIT(A301,"+"),1,2),"."),1,2)="stages",G300,_xlfn.TEXTSPLIT(INDEX(_xlfn.TEXTSPLIT(A301,"+"),1,2),".")))</f>
        <v>GhostBreasts</v>
      </c>
      <c r="H301" s="21"/>
      <c r="I301" s="21" t="str">
        <f t="shared" si="16"/>
        <v>stages</v>
      </c>
      <c r="J301" s="21" cm="1">
        <f t="array" ref="J301">IF(I301="","",IF(AND(I301="stages",J300=""),0,_xlfn.SWITCH(J300,0,1,1,2,2,3,3,4,4,5,5,6,6,7,7,8,8,9,9,10,10,11)))</f>
        <v>3</v>
      </c>
      <c r="K301" s="21" t="str">
        <f t="shared" si="17"/>
        <v>label</v>
      </c>
      <c r="L301" s="22" t="str">
        <f t="shared" si="18"/>
        <v>GhostBreasts.stages.3.label</v>
      </c>
      <c r="M301" s="21" t="str" cm="1">
        <f t="array" ref="M301">_xlfn.IFS(IFERROR(FIND("Penis",G301),FALSE),"Penis",IFERROR(FIND("Vagina",G301),FALSE),"Vagina",IFERROR(FIND("Anus",G301),FALSE),"Anus",IFERROR(FIND("Breasts",G301),FALSE),"Breasts",IF(RIGHT(G301,1)="F",TRUE,FALSE),"Vagina")</f>
        <v>Breasts</v>
      </c>
      <c r="N301" s="22" t="str">
        <f>IF(J301="",D301,HLOOKUP(M301,Sheet1!$B$2:$E$13,J301+2,FALSE))</f>
        <v>Average</v>
      </c>
      <c r="O301" s="22" t="str">
        <f>IF(J301="","",HLOOKUP(M301,Sheet1!$B$16:$E$27,J301+2,FALSE))</f>
        <v>평유</v>
      </c>
      <c r="P301" s="23" t="str">
        <f t="shared" si="19"/>
        <v>평유</v>
      </c>
    </row>
    <row r="302" spans="1:16" x14ac:dyDescent="0.45">
      <c r="A302" t="s">
        <v>2690</v>
      </c>
      <c r="B302" t="s">
        <v>19</v>
      </c>
      <c r="C302" t="s">
        <v>2264</v>
      </c>
      <c r="D302" t="s">
        <v>1970</v>
      </c>
      <c r="E302" s="40" t="s">
        <v>2063</v>
      </c>
      <c r="G302" s="20" t="str" cm="1">
        <f t="array" ref="G302">IF(ISBLANK(A302),G301,IF(INDEX(_xlfn.TEXTSPLIT(INDEX(_xlfn.TEXTSPLIT(A302,"+"),1,2),"."),1,2)="stages",G301,_xlfn.TEXTSPLIT(INDEX(_xlfn.TEXTSPLIT(A302,"+"),1,2),".")))</f>
        <v>GhostBreasts</v>
      </c>
      <c r="H302" s="21"/>
      <c r="I302" s="21" t="str">
        <f t="shared" si="16"/>
        <v>stages</v>
      </c>
      <c r="J302" s="21" cm="1">
        <f t="array" ref="J302">IF(I302="","",IF(AND(I302="stages",J301=""),0,_xlfn.SWITCH(J301,0,1,1,2,2,3,3,4,4,5,5,6,6,7,7,8,8,9,9,10,10,11)))</f>
        <v>4</v>
      </c>
      <c r="K302" s="21" t="str">
        <f t="shared" si="17"/>
        <v>label</v>
      </c>
      <c r="L302" s="22" t="str">
        <f t="shared" si="18"/>
        <v>GhostBreasts.stages.4.label</v>
      </c>
      <c r="M302" s="21" t="str" cm="1">
        <f t="array" ref="M302">_xlfn.IFS(IFERROR(FIND("Penis",G302),FALSE),"Penis",IFERROR(FIND("Vagina",G302),FALSE),"Vagina",IFERROR(FIND("Anus",G302),FALSE),"Anus",IFERROR(FIND("Breasts",G302),FALSE),"Breasts",IF(RIGHT(G302,1)="F",TRUE,FALSE),"Vagina")</f>
        <v>Breasts</v>
      </c>
      <c r="N302" s="22" t="str">
        <f>IF(J302="",D302,HLOOKUP(M302,Sheet1!$B$2:$E$13,J302+2,FALSE))</f>
        <v>Large</v>
      </c>
      <c r="O302" s="22" t="str">
        <f>IF(J302="","",HLOOKUP(M302,Sheet1!$B$16:$E$27,J302+2,FALSE))</f>
        <v>풍유</v>
      </c>
      <c r="P302" s="23" t="str">
        <f t="shared" si="19"/>
        <v>풍유</v>
      </c>
    </row>
    <row r="303" spans="1:16" x14ac:dyDescent="0.45">
      <c r="A303" t="s">
        <v>2691</v>
      </c>
      <c r="B303" t="s">
        <v>19</v>
      </c>
      <c r="C303" t="s">
        <v>2265</v>
      </c>
      <c r="D303" t="s">
        <v>1972</v>
      </c>
      <c r="E303" s="40" t="s">
        <v>2061</v>
      </c>
      <c r="G303" s="20" t="str" cm="1">
        <f t="array" ref="G303">IF(ISBLANK(A303),G302,IF(INDEX(_xlfn.TEXTSPLIT(INDEX(_xlfn.TEXTSPLIT(A303,"+"),1,2),"."),1,2)="stages",G302,_xlfn.TEXTSPLIT(INDEX(_xlfn.TEXTSPLIT(A303,"+"),1,2),".")))</f>
        <v>GhostBreasts</v>
      </c>
      <c r="H303" s="21"/>
      <c r="I303" s="21" t="str">
        <f t="shared" si="16"/>
        <v>stages</v>
      </c>
      <c r="J303" s="21" cm="1">
        <f t="array" ref="J303">IF(I303="","",IF(AND(I303="stages",J302=""),0,_xlfn.SWITCH(J302,0,1,1,2,2,3,3,4,4,5,5,6,6,7,7,8,8,9,9,10,10,11)))</f>
        <v>5</v>
      </c>
      <c r="K303" s="21" t="str">
        <f t="shared" si="17"/>
        <v>label</v>
      </c>
      <c r="L303" s="22" t="str">
        <f t="shared" si="18"/>
        <v>GhostBreasts.stages.5.label</v>
      </c>
      <c r="M303" s="21" t="str" cm="1">
        <f t="array" ref="M303">_xlfn.IFS(IFERROR(FIND("Penis",G303),FALSE),"Penis",IFERROR(FIND("Vagina",G303),FALSE),"Vagina",IFERROR(FIND("Anus",G303),FALSE),"Anus",IFERROR(FIND("Breasts",G303),FALSE),"Breasts",IF(RIGHT(G303,1)="F",TRUE,FALSE),"Vagina")</f>
        <v>Breasts</v>
      </c>
      <c r="N303" s="22" t="str">
        <f>IF(J303="",D303,HLOOKUP(M303,Sheet1!$B$2:$E$13,J303+2,FALSE))</f>
        <v>Huge</v>
      </c>
      <c r="O303" s="22" t="str">
        <f>IF(J303="","",HLOOKUP(M303,Sheet1!$B$16:$E$27,J303+2,FALSE))</f>
        <v>거유</v>
      </c>
      <c r="P303" s="23" t="str">
        <f t="shared" si="19"/>
        <v>거유</v>
      </c>
    </row>
    <row r="304" spans="1:16" x14ac:dyDescent="0.45">
      <c r="A304" t="s">
        <v>2692</v>
      </c>
      <c r="B304" t="s">
        <v>19</v>
      </c>
      <c r="C304" t="s">
        <v>2266</v>
      </c>
      <c r="D304" t="s">
        <v>1990</v>
      </c>
      <c r="E304" s="40" t="s">
        <v>2065</v>
      </c>
      <c r="G304" s="20" t="str" cm="1">
        <f t="array" ref="G304">IF(ISBLANK(A304),G303,IF(INDEX(_xlfn.TEXTSPLIT(INDEX(_xlfn.TEXTSPLIT(A304,"+"),1,2),"."),1,2)="stages",G303,_xlfn.TEXTSPLIT(INDEX(_xlfn.TEXTSPLIT(A304,"+"),1,2),".")))</f>
        <v>GhostBreasts</v>
      </c>
      <c r="H304" s="21"/>
      <c r="I304" s="21" t="str">
        <f t="shared" si="16"/>
        <v>stages</v>
      </c>
      <c r="J304" s="21" cm="1">
        <f t="array" ref="J304">IF(I304="","",IF(AND(I304="stages",J303=""),0,_xlfn.SWITCH(J303,0,1,1,2,2,3,3,4,4,5,5,6,6,7,7,8,8,9,9,10,10,11)))</f>
        <v>6</v>
      </c>
      <c r="K304" s="21" t="str">
        <f t="shared" si="17"/>
        <v>label</v>
      </c>
      <c r="L304" s="22" t="str">
        <f t="shared" si="18"/>
        <v>GhostBreasts.stages.6.label</v>
      </c>
      <c r="M304" s="21" t="str" cm="1">
        <f t="array" ref="M304">_xlfn.IFS(IFERROR(FIND("Penis",G304),FALSE),"Penis",IFERROR(FIND("Vagina",G304),FALSE),"Vagina",IFERROR(FIND("Anus",G304),FALSE),"Anus",IFERROR(FIND("Breasts",G304),FALSE),"Breasts",IF(RIGHT(G304,1)="F",TRUE,FALSE),"Vagina")</f>
        <v>Breasts</v>
      </c>
      <c r="N304" s="22" t="str">
        <f>IF(J304="",D304,HLOOKUP(M304,Sheet1!$B$2:$E$13,J304+2,FALSE))</f>
        <v>Enormous</v>
      </c>
      <c r="O304" s="22" t="str">
        <f>IF(J304="","",HLOOKUP(M304,Sheet1!$B$16:$E$27,J304+2,FALSE))</f>
        <v>폭유</v>
      </c>
      <c r="P304" s="23" t="str">
        <f t="shared" si="19"/>
        <v>폭유</v>
      </c>
    </row>
    <row r="305" spans="1:16" x14ac:dyDescent="0.45">
      <c r="A305" t="s">
        <v>2693</v>
      </c>
      <c r="B305" t="s">
        <v>19</v>
      </c>
      <c r="C305" t="s">
        <v>2267</v>
      </c>
      <c r="D305" t="s">
        <v>1992</v>
      </c>
      <c r="E305" s="40" t="s">
        <v>2067</v>
      </c>
      <c r="G305" s="20" t="str" cm="1">
        <f t="array" ref="G305">IF(ISBLANK(A305),G304,IF(INDEX(_xlfn.TEXTSPLIT(INDEX(_xlfn.TEXTSPLIT(A305,"+"),1,2),"."),1,2)="stages",G304,_xlfn.TEXTSPLIT(INDEX(_xlfn.TEXTSPLIT(A305,"+"),1,2),".")))</f>
        <v>GhostBreasts</v>
      </c>
      <c r="H305" s="21"/>
      <c r="I305" s="21" t="str">
        <f t="shared" si="16"/>
        <v>stages</v>
      </c>
      <c r="J305" s="21" cm="1">
        <f t="array" ref="J305">IF(I305="","",IF(AND(I305="stages",J304=""),0,_xlfn.SWITCH(J304,0,1,1,2,2,3,3,4,4,5,5,6,6,7,7,8,8,9,9,10,10,11)))</f>
        <v>7</v>
      </c>
      <c r="K305" s="21" t="str">
        <f t="shared" si="17"/>
        <v>label</v>
      </c>
      <c r="L305" s="22" t="str">
        <f t="shared" si="18"/>
        <v>GhostBreasts.stages.7.label</v>
      </c>
      <c r="M305" s="21" t="str" cm="1">
        <f t="array" ref="M305">_xlfn.IFS(IFERROR(FIND("Penis",G305),FALSE),"Penis",IFERROR(FIND("Vagina",G305),FALSE),"Vagina",IFERROR(FIND("Anus",G305),FALSE),"Anus",IFERROR(FIND("Breasts",G305),FALSE),"Breasts",IF(RIGHT(G305,1)="F",TRUE,FALSE),"Vagina")</f>
        <v>Breasts</v>
      </c>
      <c r="N305" s="22" t="str">
        <f>IF(J305="",D305,HLOOKUP(M305,Sheet1!$B$2:$E$13,J305+2,FALSE))</f>
        <v>Massive</v>
      </c>
      <c r="O305" s="22" t="str">
        <f>IF(J305="","",HLOOKUP(M305,Sheet1!$B$16:$E$27,J305+2,FALSE))</f>
        <v>초거유</v>
      </c>
      <c r="P305" s="23" t="str">
        <f t="shared" si="19"/>
        <v>초거유</v>
      </c>
    </row>
    <row r="306" spans="1:16" x14ac:dyDescent="0.45">
      <c r="A306" t="s">
        <v>2694</v>
      </c>
      <c r="B306" t="s">
        <v>19</v>
      </c>
      <c r="C306" t="s">
        <v>2268</v>
      </c>
      <c r="D306" t="s">
        <v>1994</v>
      </c>
      <c r="E306" s="40" t="s">
        <v>2069</v>
      </c>
      <c r="G306" s="20" t="str" cm="1">
        <f t="array" ref="G306">IF(ISBLANK(A306),G305,IF(INDEX(_xlfn.TEXTSPLIT(INDEX(_xlfn.TEXTSPLIT(A306,"+"),1,2),"."),1,2)="stages",G305,_xlfn.TEXTSPLIT(INDEX(_xlfn.TEXTSPLIT(A306,"+"),1,2),".")))</f>
        <v>GhostBreasts</v>
      </c>
      <c r="H306" s="21"/>
      <c r="I306" s="21" t="str">
        <f t="shared" si="16"/>
        <v>stages</v>
      </c>
      <c r="J306" s="21" cm="1">
        <f t="array" ref="J306">IF(I306="","",IF(AND(I306="stages",J305=""),0,_xlfn.SWITCH(J305,0,1,1,2,2,3,3,4,4,5,5,6,6,7,7,8,8,9,9,10,10,11)))</f>
        <v>8</v>
      </c>
      <c r="K306" s="21" t="str">
        <f t="shared" si="17"/>
        <v>label</v>
      </c>
      <c r="L306" s="22" t="str">
        <f t="shared" si="18"/>
        <v>GhostBreasts.stages.8.label</v>
      </c>
      <c r="M306" s="21" t="str" cm="1">
        <f t="array" ref="M306">_xlfn.IFS(IFERROR(FIND("Penis",G306),FALSE),"Penis",IFERROR(FIND("Vagina",G306),FALSE),"Vagina",IFERROR(FIND("Anus",G306),FALSE),"Anus",IFERROR(FIND("Breasts",G306),FALSE),"Breasts",IF(RIGHT(G306,1)="F",TRUE,FALSE),"Vagina")</f>
        <v>Breasts</v>
      </c>
      <c r="N306" s="22" t="str">
        <f>IF(J306="",D306,HLOOKUP(M306,Sheet1!$B$2:$E$13,J306+2,FALSE))</f>
        <v>Gargantuan</v>
      </c>
      <c r="O306" s="22" t="str">
        <f>IF(J306="","",HLOOKUP(M306,Sheet1!$B$16:$E$27,J306+2,FALSE))</f>
        <v>초폭유</v>
      </c>
      <c r="P306" s="23" t="str">
        <f t="shared" si="19"/>
        <v>초폭유</v>
      </c>
    </row>
    <row r="307" spans="1:16" x14ac:dyDescent="0.45">
      <c r="A307" t="s">
        <v>2695</v>
      </c>
      <c r="B307" t="s">
        <v>19</v>
      </c>
      <c r="C307" t="s">
        <v>2269</v>
      </c>
      <c r="D307" t="s">
        <v>1997</v>
      </c>
      <c r="E307" s="40" t="s">
        <v>2071</v>
      </c>
      <c r="G307" s="20" t="str" cm="1">
        <f t="array" ref="G307">IF(ISBLANK(A307),G306,IF(INDEX(_xlfn.TEXTSPLIT(INDEX(_xlfn.TEXTSPLIT(A307,"+"),1,2),"."),1,2)="stages",G306,_xlfn.TEXTSPLIT(INDEX(_xlfn.TEXTSPLIT(A307,"+"),1,2),".")))</f>
        <v>GhostBreasts</v>
      </c>
      <c r="H307" s="21"/>
      <c r="I307" s="21" t="str">
        <f t="shared" si="16"/>
        <v>stages</v>
      </c>
      <c r="J307" s="21" cm="1">
        <f t="array" ref="J307">IF(I307="","",IF(AND(I307="stages",J306=""),0,_xlfn.SWITCH(J306,0,1,1,2,2,3,3,4,4,5,5,6,6,7,7,8,8,9,9,10,10,11)))</f>
        <v>9</v>
      </c>
      <c r="K307" s="21" t="str">
        <f t="shared" si="17"/>
        <v>label</v>
      </c>
      <c r="L307" s="22" t="str">
        <f t="shared" si="18"/>
        <v>GhostBreasts.stages.9.label</v>
      </c>
      <c r="M307" s="21" t="str" cm="1">
        <f t="array" ref="M307">_xlfn.IFS(IFERROR(FIND("Penis",G307),FALSE),"Penis",IFERROR(FIND("Vagina",G307),FALSE),"Vagina",IFERROR(FIND("Anus",G307),FALSE),"Anus",IFERROR(FIND("Breasts",G307),FALSE),"Breasts",IF(RIGHT(G307,1)="F",TRUE,FALSE),"Vagina")</f>
        <v>Breasts</v>
      </c>
      <c r="N307" s="22" t="str">
        <f>IF(J307="",D307,HLOOKUP(M307,Sheet1!$B$2:$E$13,J307+2,FALSE))</f>
        <v>Colossal</v>
      </c>
      <c r="O307" s="22" t="str">
        <f>IF(J307="","",HLOOKUP(M307,Sheet1!$B$16:$E$27,J307+2,FALSE))</f>
        <v>초초폭유</v>
      </c>
      <c r="P307" s="23" t="str">
        <f t="shared" si="19"/>
        <v>초초폭유</v>
      </c>
    </row>
    <row r="308" spans="1:16" x14ac:dyDescent="0.45">
      <c r="A308" t="s">
        <v>2696</v>
      </c>
      <c r="B308" t="s">
        <v>19</v>
      </c>
      <c r="C308" t="s">
        <v>2270</v>
      </c>
      <c r="D308" t="s">
        <v>1999</v>
      </c>
      <c r="E308" s="40" t="s">
        <v>2073</v>
      </c>
      <c r="G308" s="20" t="str" cm="1">
        <f t="array" ref="G308">IF(ISBLANK(A308),G307,IF(INDEX(_xlfn.TEXTSPLIT(INDEX(_xlfn.TEXTSPLIT(A308,"+"),1,2),"."),1,2)="stages",G307,_xlfn.TEXTSPLIT(INDEX(_xlfn.TEXTSPLIT(A308,"+"),1,2),".")))</f>
        <v>GhostBreasts</v>
      </c>
      <c r="H308" s="21"/>
      <c r="I308" s="21" t="str">
        <f t="shared" si="16"/>
        <v>stages</v>
      </c>
      <c r="J308" s="21" cm="1">
        <f t="array" ref="J308">IF(I308="","",IF(AND(I308="stages",J307=""),0,_xlfn.SWITCH(J307,0,1,1,2,2,3,3,4,4,5,5,6,6,7,7,8,8,9,9,10,10,11)))</f>
        <v>10</v>
      </c>
      <c r="K308" s="21" t="str">
        <f t="shared" si="17"/>
        <v>label</v>
      </c>
      <c r="L308" s="22" t="str">
        <f t="shared" si="18"/>
        <v>GhostBreasts.stages.10.label</v>
      </c>
      <c r="M308" s="21" t="str" cm="1">
        <f t="array" ref="M308">_xlfn.IFS(IFERROR(FIND("Penis",G308),FALSE),"Penis",IFERROR(FIND("Vagina",G308),FALSE),"Vagina",IFERROR(FIND("Anus",G308),FALSE),"Anus",IFERROR(FIND("Breasts",G308),FALSE),"Breasts",IF(RIGHT(G308,1)="F",TRUE,FALSE),"Vagina")</f>
        <v>Breasts</v>
      </c>
      <c r="N308" s="22" t="str">
        <f>IF(J308="",D308,HLOOKUP(M308,Sheet1!$B$2:$E$13,J308+2,FALSE))</f>
        <v>Titanic</v>
      </c>
      <c r="O308" s="22" t="str">
        <f>IF(J308="","",HLOOKUP(M308,Sheet1!$B$16:$E$27,J308+2,FALSE))</f>
        <v>초초초폭유</v>
      </c>
      <c r="P308" s="23" t="str">
        <f t="shared" si="19"/>
        <v>초초초폭유</v>
      </c>
    </row>
    <row r="309" spans="1:16" x14ac:dyDescent="0.45">
      <c r="A309" t="s">
        <v>307</v>
      </c>
      <c r="B309" t="s">
        <v>19</v>
      </c>
      <c r="C309" t="s">
        <v>308</v>
      </c>
      <c r="D309" t="s">
        <v>309</v>
      </c>
      <c r="E309" s="41" t="s">
        <v>2487</v>
      </c>
      <c r="G309" s="20" t="str" cm="1">
        <f t="array" ref="G309:H309">IF(ISBLANK(A309),G308,IF(INDEX(_xlfn.TEXTSPLIT(INDEX(_xlfn.TEXTSPLIT(A309,"+"),1,2),"."),1,2)="stages",G308,_xlfn.TEXTSPLIT(INDEX(_xlfn.TEXTSPLIT(A309,"+"),1,2),".")))</f>
        <v>CactoidBreasts</v>
      </c>
      <c r="H309" s="21" t="str">
        <v>label</v>
      </c>
      <c r="I309" s="21" t="str">
        <f t="shared" si="16"/>
        <v/>
      </c>
      <c r="J309" s="21" t="str" cm="1">
        <f t="array" ref="J309">IF(I309="","",IF(AND(I309="stages",J308=""),0,_xlfn.SWITCH(J308,0,1,1,2,2,3,3,4,4,5,5,6,6,7,7,8,8,9,9,10,10,11)))</f>
        <v/>
      </c>
      <c r="K309" s="21" t="str">
        <f t="shared" si="17"/>
        <v/>
      </c>
      <c r="L309" s="22" t="str">
        <f t="shared" si="18"/>
        <v>CactoidBreasts.label</v>
      </c>
      <c r="M309" s="21" t="str" cm="1">
        <f t="array" ref="M309">_xlfn.IFS(IFERROR(FIND("Penis",G309),FALSE),"Penis",IFERROR(FIND("Vagina",G309),FALSE),"Vagina",IFERROR(FIND("Anus",G309),FALSE),"Anus",IFERROR(FIND("Breasts",G309),FALSE),"Breasts",IF(RIGHT(G309,1)="F",TRUE,FALSE),"Vagina")</f>
        <v>Breasts</v>
      </c>
      <c r="N309" s="22" t="str">
        <f>IF(J309="",D309,HLOOKUP(M309,Sheet1!$B$2:$E$13,J309+2,FALSE))</f>
        <v>cactoid breasts</v>
      </c>
      <c r="O309" s="22" t="str">
        <f>IF(J309="","",HLOOKUP(M309,Sheet1!$B$16:$E$27,J309+2,FALSE))</f>
        <v/>
      </c>
      <c r="P309" s="23" t="str">
        <f t="shared" si="19"/>
        <v>선인장 가슴</v>
      </c>
    </row>
    <row r="310" spans="1:16" x14ac:dyDescent="0.45">
      <c r="A310" t="s">
        <v>310</v>
      </c>
      <c r="B310" t="s">
        <v>19</v>
      </c>
      <c r="C310" t="s">
        <v>311</v>
      </c>
      <c r="D310" t="s">
        <v>312</v>
      </c>
      <c r="E310" t="s">
        <v>2458</v>
      </c>
      <c r="G310" s="20" t="str" cm="1">
        <f t="array" ref="G310:H310">IF(ISBLANK(A310),G309,IF(INDEX(_xlfn.TEXTSPLIT(INDEX(_xlfn.TEXTSPLIT(A310,"+"),1,2),"."),1,2)="stages",G309,_xlfn.TEXTSPLIT(INDEX(_xlfn.TEXTSPLIT(A310,"+"),1,2),".")))</f>
        <v>CactoidBreasts</v>
      </c>
      <c r="H310" s="21" t="str">
        <v>labelNoun</v>
      </c>
      <c r="I310" s="21" t="str">
        <f t="shared" si="16"/>
        <v/>
      </c>
      <c r="J310" s="21" t="str" cm="1">
        <f t="array" ref="J310">IF(I310="","",IF(AND(I310="stages",J309=""),0,_xlfn.SWITCH(J309,0,1,1,2,2,3,3,4,4,5,5,6,6,7,7,8,8,9,9,10,10,11)))</f>
        <v/>
      </c>
      <c r="K310" s="21" t="str">
        <f t="shared" si="17"/>
        <v/>
      </c>
      <c r="L310" s="22" t="str">
        <f t="shared" si="18"/>
        <v>CactoidBreasts.labelNoun</v>
      </c>
      <c r="M310" s="21" t="str" cm="1">
        <f t="array" ref="M310">_xlfn.IFS(IFERROR(FIND("Penis",G310),FALSE),"Penis",IFERROR(FIND("Vagina",G310),FALSE),"Vagina",IFERROR(FIND("Anus",G310),FALSE),"Anus",IFERROR(FIND("Breasts",G310),FALSE),"Breasts",IF(RIGHT(G310,1)="F",TRUE,FALSE),"Vagina")</f>
        <v>Breasts</v>
      </c>
      <c r="N310" s="22" t="str">
        <f>IF(J310="",D310,HLOOKUP(M310,Sheet1!$B$2:$E$13,J310+2,FALSE))</f>
        <v>a pair of cactoid breasts</v>
      </c>
      <c r="O310" s="22" t="str">
        <f>IF(J310="","",HLOOKUP(M310,Sheet1!$B$16:$E$27,J310+2,FALSE))</f>
        <v/>
      </c>
      <c r="P310" s="23" t="str">
        <f t="shared" si="19"/>
        <v/>
      </c>
    </row>
    <row r="311" spans="1:16" x14ac:dyDescent="0.45">
      <c r="A311" t="s">
        <v>313</v>
      </c>
      <c r="B311" t="s">
        <v>19</v>
      </c>
      <c r="C311" t="s">
        <v>314</v>
      </c>
      <c r="D311" t="s">
        <v>315</v>
      </c>
      <c r="E311" t="s">
        <v>2458</v>
      </c>
      <c r="G311" s="20" t="str" cm="1">
        <f t="array" ref="G311:H311">IF(ISBLANK(A311),G310,IF(INDEX(_xlfn.TEXTSPLIT(INDEX(_xlfn.TEXTSPLIT(A311,"+"),1,2),"."),1,2)="stages",G310,_xlfn.TEXTSPLIT(INDEX(_xlfn.TEXTSPLIT(A311,"+"),1,2),".")))</f>
        <v>CactoidBreasts</v>
      </c>
      <c r="H311" s="21" t="str">
        <v>description</v>
      </c>
      <c r="I311" s="21" t="str">
        <f t="shared" si="16"/>
        <v/>
      </c>
      <c r="J311" s="21" t="str" cm="1">
        <f t="array" ref="J311">IF(I311="","",IF(AND(I311="stages",J310=""),0,_xlfn.SWITCH(J310,0,1,1,2,2,3,3,4,4,5,5,6,6,7,7,8,8,9,9,10,10,11)))</f>
        <v/>
      </c>
      <c r="K311" s="21" t="str">
        <f t="shared" si="17"/>
        <v/>
      </c>
      <c r="L311" s="22" t="str">
        <f t="shared" si="18"/>
        <v>CactoidBreasts.description</v>
      </c>
      <c r="M311" s="21" t="str" cm="1">
        <f t="array" ref="M311">_xlfn.IFS(IFERROR(FIND("Penis",G311),FALSE),"Penis",IFERROR(FIND("Vagina",G311),FALSE),"Vagina",IFERROR(FIND("Anus",G311),FALSE),"Anus",IFERROR(FIND("Breasts",G311),FALSE),"Breasts",IF(RIGHT(G311,1)="F",TRUE,FALSE),"Vagina")</f>
        <v>Breasts</v>
      </c>
      <c r="N311" s="22" t="str">
        <f>IF(J311="",D311,HLOOKUP(M311,Sheet1!$B$2:$E$13,J311+2,FALSE))</f>
        <v>A pair of rough plant-like breasts, with thorns all around them, and flower-like nipples.</v>
      </c>
      <c r="O311" s="22" t="str">
        <f>IF(J311="","",HLOOKUP(M311,Sheet1!$B$16:$E$27,J311+2,FALSE))</f>
        <v/>
      </c>
      <c r="P311" s="23" t="str">
        <f t="shared" si="19"/>
        <v/>
      </c>
    </row>
    <row r="312" spans="1:16" x14ac:dyDescent="0.45">
      <c r="A312" t="s">
        <v>2697</v>
      </c>
      <c r="B312" t="s">
        <v>19</v>
      </c>
      <c r="C312" t="s">
        <v>2271</v>
      </c>
      <c r="D312" t="s">
        <v>1986</v>
      </c>
      <c r="E312" s="40" t="s">
        <v>2053</v>
      </c>
      <c r="G312" s="20" t="str" cm="1">
        <f t="array" ref="G312">IF(ISBLANK(A312),G311,IF(INDEX(_xlfn.TEXTSPLIT(INDEX(_xlfn.TEXTSPLIT(A312,"+"),1,2),"."),1,2)="stages",G311,_xlfn.TEXTSPLIT(INDEX(_xlfn.TEXTSPLIT(A312,"+"),1,2),".")))</f>
        <v>CactoidBreasts</v>
      </c>
      <c r="H312" s="21"/>
      <c r="I312" s="21" t="str">
        <f t="shared" si="16"/>
        <v>stages</v>
      </c>
      <c r="J312" s="21" cm="1">
        <f t="array" ref="J312">IF(I312="","",IF(AND(I312="stages",J311=""),0,_xlfn.SWITCH(J311,0,1,1,2,2,3,3,4,4,5,5,6,6,7,7,8,8,9,9,10,10,11)))</f>
        <v>0</v>
      </c>
      <c r="K312" s="21" t="str">
        <f t="shared" si="17"/>
        <v>label</v>
      </c>
      <c r="L312" s="22" t="str">
        <f t="shared" si="18"/>
        <v>CactoidBreasts.stages.0.label</v>
      </c>
      <c r="M312" s="21" t="str" cm="1">
        <f t="array" ref="M312">_xlfn.IFS(IFERROR(FIND("Penis",G312),FALSE),"Penis",IFERROR(FIND("Vagina",G312),FALSE),"Vagina",IFERROR(FIND("Anus",G312),FALSE),"Anus",IFERROR(FIND("Breasts",G312),FALSE),"Breasts",IF(RIGHT(G312,1)="F",TRUE,FALSE),"Vagina")</f>
        <v>Breasts</v>
      </c>
      <c r="N312" s="22" t="str">
        <f>IF(J312="",D312,HLOOKUP(M312,Sheet1!$B$2:$E$13,J312+2,FALSE))</f>
        <v>Nipples</v>
      </c>
      <c r="O312" s="22" t="str">
        <f>IF(J312="","",HLOOKUP(M312,Sheet1!$B$16:$E$27,J312+2,FALSE))</f>
        <v>무유</v>
      </c>
      <c r="P312" s="23" t="str">
        <f t="shared" si="19"/>
        <v>무유</v>
      </c>
    </row>
    <row r="313" spans="1:16" x14ac:dyDescent="0.45">
      <c r="A313" t="s">
        <v>2698</v>
      </c>
      <c r="B313" t="s">
        <v>19</v>
      </c>
      <c r="C313" t="s">
        <v>2272</v>
      </c>
      <c r="D313" t="s">
        <v>1988</v>
      </c>
      <c r="E313" s="40" t="s">
        <v>2055</v>
      </c>
      <c r="G313" s="20" t="str" cm="1">
        <f t="array" ref="G313">IF(ISBLANK(A313),G312,IF(INDEX(_xlfn.TEXTSPLIT(INDEX(_xlfn.TEXTSPLIT(A313,"+"),1,2),"."),1,2)="stages",G312,_xlfn.TEXTSPLIT(INDEX(_xlfn.TEXTSPLIT(A313,"+"),1,2),".")))</f>
        <v>CactoidBreasts</v>
      </c>
      <c r="H313" s="21"/>
      <c r="I313" s="21" t="str">
        <f t="shared" si="16"/>
        <v>stages</v>
      </c>
      <c r="J313" s="21" cm="1">
        <f t="array" ref="J313">IF(I313="","",IF(AND(I313="stages",J312=""),0,_xlfn.SWITCH(J312,0,1,1,2,2,3,3,4,4,5,5,6,6,7,7,8,8,9,9,10,10,11)))</f>
        <v>1</v>
      </c>
      <c r="K313" s="21" t="str">
        <f t="shared" si="17"/>
        <v>label</v>
      </c>
      <c r="L313" s="22" t="str">
        <f t="shared" si="18"/>
        <v>CactoidBreasts.stages.1.label</v>
      </c>
      <c r="M313" s="21" t="str" cm="1">
        <f t="array" ref="M313">_xlfn.IFS(IFERROR(FIND("Penis",G313),FALSE),"Penis",IFERROR(FIND("Vagina",G313),FALSE),"Vagina",IFERROR(FIND("Anus",G313),FALSE),"Anus",IFERROR(FIND("Breasts",G313),FALSE),"Breasts",IF(RIGHT(G313,1)="F",TRUE,FALSE),"Vagina")</f>
        <v>Breasts</v>
      </c>
      <c r="N313" s="22" t="str">
        <f>IF(J313="",D313,HLOOKUP(M313,Sheet1!$B$2:$E$13,J313+2,FALSE))</f>
        <v>Tiny</v>
      </c>
      <c r="O313" s="22" t="str">
        <f>IF(J313="","",HLOOKUP(M313,Sheet1!$B$16:$E$27,J313+2,FALSE))</f>
        <v>미유</v>
      </c>
      <c r="P313" s="23" t="str">
        <f t="shared" si="19"/>
        <v>미유</v>
      </c>
    </row>
    <row r="314" spans="1:16" x14ac:dyDescent="0.45">
      <c r="A314" t="s">
        <v>2699</v>
      </c>
      <c r="B314" t="s">
        <v>19</v>
      </c>
      <c r="C314" t="s">
        <v>2273</v>
      </c>
      <c r="D314" t="s">
        <v>1966</v>
      </c>
      <c r="E314" s="40" t="s">
        <v>2057</v>
      </c>
      <c r="G314" s="20" t="str" cm="1">
        <f t="array" ref="G314">IF(ISBLANK(A314),G313,IF(INDEX(_xlfn.TEXTSPLIT(INDEX(_xlfn.TEXTSPLIT(A314,"+"),1,2),"."),1,2)="stages",G313,_xlfn.TEXTSPLIT(INDEX(_xlfn.TEXTSPLIT(A314,"+"),1,2),".")))</f>
        <v>CactoidBreasts</v>
      </c>
      <c r="H314" s="21"/>
      <c r="I314" s="21" t="str">
        <f t="shared" si="16"/>
        <v>stages</v>
      </c>
      <c r="J314" s="21" cm="1">
        <f t="array" ref="J314">IF(I314="","",IF(AND(I314="stages",J313=""),0,_xlfn.SWITCH(J313,0,1,1,2,2,3,3,4,4,5,5,6,6,7,7,8,8,9,9,10,10,11)))</f>
        <v>2</v>
      </c>
      <c r="K314" s="21" t="str">
        <f t="shared" si="17"/>
        <v>label</v>
      </c>
      <c r="L314" s="22" t="str">
        <f t="shared" si="18"/>
        <v>CactoidBreasts.stages.2.label</v>
      </c>
      <c r="M314" s="21" t="str" cm="1">
        <f t="array" ref="M314">_xlfn.IFS(IFERROR(FIND("Penis",G314),FALSE),"Penis",IFERROR(FIND("Vagina",G314),FALSE),"Vagina",IFERROR(FIND("Anus",G314),FALSE),"Anus",IFERROR(FIND("Breasts",G314),FALSE),"Breasts",IF(RIGHT(G314,1)="F",TRUE,FALSE),"Vagina")</f>
        <v>Breasts</v>
      </c>
      <c r="N314" s="22" t="str">
        <f>IF(J314="",D314,HLOOKUP(M314,Sheet1!$B$2:$E$13,J314+2,FALSE))</f>
        <v>Small</v>
      </c>
      <c r="O314" s="22" t="str">
        <f>IF(J314="","",HLOOKUP(M314,Sheet1!$B$16:$E$27,J314+2,FALSE))</f>
        <v>빈유</v>
      </c>
      <c r="P314" s="23" t="str">
        <f t="shared" si="19"/>
        <v>빈유</v>
      </c>
    </row>
    <row r="315" spans="1:16" x14ac:dyDescent="0.45">
      <c r="A315" t="s">
        <v>2700</v>
      </c>
      <c r="B315" t="s">
        <v>19</v>
      </c>
      <c r="C315" t="s">
        <v>2274</v>
      </c>
      <c r="D315" t="s">
        <v>1968</v>
      </c>
      <c r="E315" s="40" t="s">
        <v>2059</v>
      </c>
      <c r="G315" s="20" t="str" cm="1">
        <f t="array" ref="G315">IF(ISBLANK(A315),G314,IF(INDEX(_xlfn.TEXTSPLIT(INDEX(_xlfn.TEXTSPLIT(A315,"+"),1,2),"."),1,2)="stages",G314,_xlfn.TEXTSPLIT(INDEX(_xlfn.TEXTSPLIT(A315,"+"),1,2),".")))</f>
        <v>CactoidBreasts</v>
      </c>
      <c r="H315" s="21"/>
      <c r="I315" s="21" t="str">
        <f t="shared" si="16"/>
        <v>stages</v>
      </c>
      <c r="J315" s="21" cm="1">
        <f t="array" ref="J315">IF(I315="","",IF(AND(I315="stages",J314=""),0,_xlfn.SWITCH(J314,0,1,1,2,2,3,3,4,4,5,5,6,6,7,7,8,8,9,9,10,10,11)))</f>
        <v>3</v>
      </c>
      <c r="K315" s="21" t="str">
        <f t="shared" si="17"/>
        <v>label</v>
      </c>
      <c r="L315" s="22" t="str">
        <f t="shared" si="18"/>
        <v>CactoidBreasts.stages.3.label</v>
      </c>
      <c r="M315" s="21" t="str" cm="1">
        <f t="array" ref="M315">_xlfn.IFS(IFERROR(FIND("Penis",G315),FALSE),"Penis",IFERROR(FIND("Vagina",G315),FALSE),"Vagina",IFERROR(FIND("Anus",G315),FALSE),"Anus",IFERROR(FIND("Breasts",G315),FALSE),"Breasts",IF(RIGHT(G315,1)="F",TRUE,FALSE),"Vagina")</f>
        <v>Breasts</v>
      </c>
      <c r="N315" s="22" t="str">
        <f>IF(J315="",D315,HLOOKUP(M315,Sheet1!$B$2:$E$13,J315+2,FALSE))</f>
        <v>Average</v>
      </c>
      <c r="O315" s="22" t="str">
        <f>IF(J315="","",HLOOKUP(M315,Sheet1!$B$16:$E$27,J315+2,FALSE))</f>
        <v>평유</v>
      </c>
      <c r="P315" s="23" t="str">
        <f t="shared" si="19"/>
        <v>평유</v>
      </c>
    </row>
    <row r="316" spans="1:16" x14ac:dyDescent="0.45">
      <c r="A316" t="s">
        <v>2701</v>
      </c>
      <c r="B316" t="s">
        <v>19</v>
      </c>
      <c r="C316" t="s">
        <v>2275</v>
      </c>
      <c r="D316" t="s">
        <v>1970</v>
      </c>
      <c r="E316" s="40" t="s">
        <v>2063</v>
      </c>
      <c r="G316" s="20" t="str" cm="1">
        <f t="array" ref="G316">IF(ISBLANK(A316),G315,IF(INDEX(_xlfn.TEXTSPLIT(INDEX(_xlfn.TEXTSPLIT(A316,"+"),1,2),"."),1,2)="stages",G315,_xlfn.TEXTSPLIT(INDEX(_xlfn.TEXTSPLIT(A316,"+"),1,2),".")))</f>
        <v>CactoidBreasts</v>
      </c>
      <c r="H316" s="21"/>
      <c r="I316" s="21" t="str">
        <f t="shared" si="16"/>
        <v>stages</v>
      </c>
      <c r="J316" s="21" cm="1">
        <f t="array" ref="J316">IF(I316="","",IF(AND(I316="stages",J315=""),0,_xlfn.SWITCH(J315,0,1,1,2,2,3,3,4,4,5,5,6,6,7,7,8,8,9,9,10,10,11)))</f>
        <v>4</v>
      </c>
      <c r="K316" s="21" t="str">
        <f t="shared" si="17"/>
        <v>label</v>
      </c>
      <c r="L316" s="22" t="str">
        <f t="shared" si="18"/>
        <v>CactoidBreasts.stages.4.label</v>
      </c>
      <c r="M316" s="21" t="str" cm="1">
        <f t="array" ref="M316">_xlfn.IFS(IFERROR(FIND("Penis",G316),FALSE),"Penis",IFERROR(FIND("Vagina",G316),FALSE),"Vagina",IFERROR(FIND("Anus",G316),FALSE),"Anus",IFERROR(FIND("Breasts",G316),FALSE),"Breasts",IF(RIGHT(G316,1)="F",TRUE,FALSE),"Vagina")</f>
        <v>Breasts</v>
      </c>
      <c r="N316" s="22" t="str">
        <f>IF(J316="",D316,HLOOKUP(M316,Sheet1!$B$2:$E$13,J316+2,FALSE))</f>
        <v>Large</v>
      </c>
      <c r="O316" s="22" t="str">
        <f>IF(J316="","",HLOOKUP(M316,Sheet1!$B$16:$E$27,J316+2,FALSE))</f>
        <v>풍유</v>
      </c>
      <c r="P316" s="23" t="str">
        <f t="shared" si="19"/>
        <v>풍유</v>
      </c>
    </row>
    <row r="317" spans="1:16" x14ac:dyDescent="0.45">
      <c r="A317" t="s">
        <v>2702</v>
      </c>
      <c r="B317" t="s">
        <v>19</v>
      </c>
      <c r="C317" t="s">
        <v>2276</v>
      </c>
      <c r="D317" t="s">
        <v>1972</v>
      </c>
      <c r="E317" s="40" t="s">
        <v>2061</v>
      </c>
      <c r="G317" s="20" t="str" cm="1">
        <f t="array" ref="G317">IF(ISBLANK(A317),G316,IF(INDEX(_xlfn.TEXTSPLIT(INDEX(_xlfn.TEXTSPLIT(A317,"+"),1,2),"."),1,2)="stages",G316,_xlfn.TEXTSPLIT(INDEX(_xlfn.TEXTSPLIT(A317,"+"),1,2),".")))</f>
        <v>CactoidBreasts</v>
      </c>
      <c r="H317" s="21"/>
      <c r="I317" s="21" t="str">
        <f t="shared" si="16"/>
        <v>stages</v>
      </c>
      <c r="J317" s="21" cm="1">
        <f t="array" ref="J317">IF(I317="","",IF(AND(I317="stages",J316=""),0,_xlfn.SWITCH(J316,0,1,1,2,2,3,3,4,4,5,5,6,6,7,7,8,8,9,9,10,10,11)))</f>
        <v>5</v>
      </c>
      <c r="K317" s="21" t="str">
        <f t="shared" si="17"/>
        <v>label</v>
      </c>
      <c r="L317" s="22" t="str">
        <f t="shared" si="18"/>
        <v>CactoidBreasts.stages.5.label</v>
      </c>
      <c r="M317" s="21" t="str" cm="1">
        <f t="array" ref="M317">_xlfn.IFS(IFERROR(FIND("Penis",G317),FALSE),"Penis",IFERROR(FIND("Vagina",G317),FALSE),"Vagina",IFERROR(FIND("Anus",G317),FALSE),"Anus",IFERROR(FIND("Breasts",G317),FALSE),"Breasts",IF(RIGHT(G317,1)="F",TRUE,FALSE),"Vagina")</f>
        <v>Breasts</v>
      </c>
      <c r="N317" s="22" t="str">
        <f>IF(J317="",D317,HLOOKUP(M317,Sheet1!$B$2:$E$13,J317+2,FALSE))</f>
        <v>Huge</v>
      </c>
      <c r="O317" s="22" t="str">
        <f>IF(J317="","",HLOOKUP(M317,Sheet1!$B$16:$E$27,J317+2,FALSE))</f>
        <v>거유</v>
      </c>
      <c r="P317" s="23" t="str">
        <f t="shared" si="19"/>
        <v>거유</v>
      </c>
    </row>
    <row r="318" spans="1:16" x14ac:dyDescent="0.45">
      <c r="A318" t="s">
        <v>2703</v>
      </c>
      <c r="B318" t="s">
        <v>19</v>
      </c>
      <c r="C318" t="s">
        <v>2277</v>
      </c>
      <c r="D318" t="s">
        <v>1990</v>
      </c>
      <c r="E318" s="40" t="s">
        <v>2065</v>
      </c>
      <c r="G318" s="20" t="str" cm="1">
        <f t="array" ref="G318">IF(ISBLANK(A318),G317,IF(INDEX(_xlfn.TEXTSPLIT(INDEX(_xlfn.TEXTSPLIT(A318,"+"),1,2),"."),1,2)="stages",G317,_xlfn.TEXTSPLIT(INDEX(_xlfn.TEXTSPLIT(A318,"+"),1,2),".")))</f>
        <v>CactoidBreasts</v>
      </c>
      <c r="H318" s="21"/>
      <c r="I318" s="21" t="str">
        <f t="shared" si="16"/>
        <v>stages</v>
      </c>
      <c r="J318" s="21" cm="1">
        <f t="array" ref="J318">IF(I318="","",IF(AND(I318="stages",J317=""),0,_xlfn.SWITCH(J317,0,1,1,2,2,3,3,4,4,5,5,6,6,7,7,8,8,9,9,10,10,11)))</f>
        <v>6</v>
      </c>
      <c r="K318" s="21" t="str">
        <f t="shared" si="17"/>
        <v>label</v>
      </c>
      <c r="L318" s="22" t="str">
        <f t="shared" si="18"/>
        <v>CactoidBreasts.stages.6.label</v>
      </c>
      <c r="M318" s="21" t="str" cm="1">
        <f t="array" ref="M318">_xlfn.IFS(IFERROR(FIND("Penis",G318),FALSE),"Penis",IFERROR(FIND("Vagina",G318),FALSE),"Vagina",IFERROR(FIND("Anus",G318),FALSE),"Anus",IFERROR(FIND("Breasts",G318),FALSE),"Breasts",IF(RIGHT(G318,1)="F",TRUE,FALSE),"Vagina")</f>
        <v>Breasts</v>
      </c>
      <c r="N318" s="22" t="str">
        <f>IF(J318="",D318,HLOOKUP(M318,Sheet1!$B$2:$E$13,J318+2,FALSE))</f>
        <v>Enormous</v>
      </c>
      <c r="O318" s="22" t="str">
        <f>IF(J318="","",HLOOKUP(M318,Sheet1!$B$16:$E$27,J318+2,FALSE))</f>
        <v>폭유</v>
      </c>
      <c r="P318" s="23" t="str">
        <f t="shared" si="19"/>
        <v>폭유</v>
      </c>
    </row>
    <row r="319" spans="1:16" x14ac:dyDescent="0.45">
      <c r="A319" t="s">
        <v>2704</v>
      </c>
      <c r="B319" t="s">
        <v>19</v>
      </c>
      <c r="C319" t="s">
        <v>2278</v>
      </c>
      <c r="D319" t="s">
        <v>1992</v>
      </c>
      <c r="E319" s="40" t="s">
        <v>2067</v>
      </c>
      <c r="G319" s="20" t="str" cm="1">
        <f t="array" ref="G319">IF(ISBLANK(A319),G318,IF(INDEX(_xlfn.TEXTSPLIT(INDEX(_xlfn.TEXTSPLIT(A319,"+"),1,2),"."),1,2)="stages",G318,_xlfn.TEXTSPLIT(INDEX(_xlfn.TEXTSPLIT(A319,"+"),1,2),".")))</f>
        <v>CactoidBreasts</v>
      </c>
      <c r="H319" s="21"/>
      <c r="I319" s="21" t="str">
        <f t="shared" si="16"/>
        <v>stages</v>
      </c>
      <c r="J319" s="21" cm="1">
        <f t="array" ref="J319">IF(I319="","",IF(AND(I319="stages",J318=""),0,_xlfn.SWITCH(J318,0,1,1,2,2,3,3,4,4,5,5,6,6,7,7,8,8,9,9,10,10,11)))</f>
        <v>7</v>
      </c>
      <c r="K319" s="21" t="str">
        <f t="shared" si="17"/>
        <v>label</v>
      </c>
      <c r="L319" s="22" t="str">
        <f t="shared" si="18"/>
        <v>CactoidBreasts.stages.7.label</v>
      </c>
      <c r="M319" s="21" t="str" cm="1">
        <f t="array" ref="M319">_xlfn.IFS(IFERROR(FIND("Penis",G319),FALSE),"Penis",IFERROR(FIND("Vagina",G319),FALSE),"Vagina",IFERROR(FIND("Anus",G319),FALSE),"Anus",IFERROR(FIND("Breasts",G319),FALSE),"Breasts",IF(RIGHT(G319,1)="F",TRUE,FALSE),"Vagina")</f>
        <v>Breasts</v>
      </c>
      <c r="N319" s="22" t="str">
        <f>IF(J319="",D319,HLOOKUP(M319,Sheet1!$B$2:$E$13,J319+2,FALSE))</f>
        <v>Massive</v>
      </c>
      <c r="O319" s="22" t="str">
        <f>IF(J319="","",HLOOKUP(M319,Sheet1!$B$16:$E$27,J319+2,FALSE))</f>
        <v>초거유</v>
      </c>
      <c r="P319" s="23" t="str">
        <f t="shared" si="19"/>
        <v>초거유</v>
      </c>
    </row>
    <row r="320" spans="1:16" x14ac:dyDescent="0.45">
      <c r="A320" t="s">
        <v>2705</v>
      </c>
      <c r="B320" t="s">
        <v>19</v>
      </c>
      <c r="C320" t="s">
        <v>2279</v>
      </c>
      <c r="D320" t="s">
        <v>1994</v>
      </c>
      <c r="E320" s="40" t="s">
        <v>2069</v>
      </c>
      <c r="G320" s="20" t="str" cm="1">
        <f t="array" ref="G320">IF(ISBLANK(A320),G319,IF(INDEX(_xlfn.TEXTSPLIT(INDEX(_xlfn.TEXTSPLIT(A320,"+"),1,2),"."),1,2)="stages",G319,_xlfn.TEXTSPLIT(INDEX(_xlfn.TEXTSPLIT(A320,"+"),1,2),".")))</f>
        <v>CactoidBreasts</v>
      </c>
      <c r="H320" s="21"/>
      <c r="I320" s="21" t="str">
        <f t="shared" si="16"/>
        <v>stages</v>
      </c>
      <c r="J320" s="21" cm="1">
        <f t="array" ref="J320">IF(I320="","",IF(AND(I320="stages",J319=""),0,_xlfn.SWITCH(J319,0,1,1,2,2,3,3,4,4,5,5,6,6,7,7,8,8,9,9,10,10,11)))</f>
        <v>8</v>
      </c>
      <c r="K320" s="21" t="str">
        <f t="shared" si="17"/>
        <v>label</v>
      </c>
      <c r="L320" s="22" t="str">
        <f t="shared" si="18"/>
        <v>CactoidBreasts.stages.8.label</v>
      </c>
      <c r="M320" s="21" t="str" cm="1">
        <f t="array" ref="M320">_xlfn.IFS(IFERROR(FIND("Penis",G320),FALSE),"Penis",IFERROR(FIND("Vagina",G320),FALSE),"Vagina",IFERROR(FIND("Anus",G320),FALSE),"Anus",IFERROR(FIND("Breasts",G320),FALSE),"Breasts",IF(RIGHT(G320,1)="F",TRUE,FALSE),"Vagina")</f>
        <v>Breasts</v>
      </c>
      <c r="N320" s="22" t="str">
        <f>IF(J320="",D320,HLOOKUP(M320,Sheet1!$B$2:$E$13,J320+2,FALSE))</f>
        <v>Gargantuan</v>
      </c>
      <c r="O320" s="22" t="str">
        <f>IF(J320="","",HLOOKUP(M320,Sheet1!$B$16:$E$27,J320+2,FALSE))</f>
        <v>초폭유</v>
      </c>
      <c r="P320" s="23" t="str">
        <f t="shared" si="19"/>
        <v>초폭유</v>
      </c>
    </row>
    <row r="321" spans="1:16" x14ac:dyDescent="0.45">
      <c r="A321" t="s">
        <v>2706</v>
      </c>
      <c r="B321" t="s">
        <v>19</v>
      </c>
      <c r="C321" t="s">
        <v>2280</v>
      </c>
      <c r="D321" t="s">
        <v>1997</v>
      </c>
      <c r="E321" s="40" t="s">
        <v>2071</v>
      </c>
      <c r="G321" s="20" t="str" cm="1">
        <f t="array" ref="G321">IF(ISBLANK(A321),G320,IF(INDEX(_xlfn.TEXTSPLIT(INDEX(_xlfn.TEXTSPLIT(A321,"+"),1,2),"."),1,2)="stages",G320,_xlfn.TEXTSPLIT(INDEX(_xlfn.TEXTSPLIT(A321,"+"),1,2),".")))</f>
        <v>CactoidBreasts</v>
      </c>
      <c r="H321" s="21"/>
      <c r="I321" s="21" t="str">
        <f t="shared" si="16"/>
        <v>stages</v>
      </c>
      <c r="J321" s="21" cm="1">
        <f t="array" ref="J321">IF(I321="","",IF(AND(I321="stages",J320=""),0,_xlfn.SWITCH(J320,0,1,1,2,2,3,3,4,4,5,5,6,6,7,7,8,8,9,9,10,10,11)))</f>
        <v>9</v>
      </c>
      <c r="K321" s="21" t="str">
        <f t="shared" si="17"/>
        <v>label</v>
      </c>
      <c r="L321" s="22" t="str">
        <f t="shared" si="18"/>
        <v>CactoidBreasts.stages.9.label</v>
      </c>
      <c r="M321" s="21" t="str" cm="1">
        <f t="array" ref="M321">_xlfn.IFS(IFERROR(FIND("Penis",G321),FALSE),"Penis",IFERROR(FIND("Vagina",G321),FALSE),"Vagina",IFERROR(FIND("Anus",G321),FALSE),"Anus",IFERROR(FIND("Breasts",G321),FALSE),"Breasts",IF(RIGHT(G321,1)="F",TRUE,FALSE),"Vagina")</f>
        <v>Breasts</v>
      </c>
      <c r="N321" s="22" t="str">
        <f>IF(J321="",D321,HLOOKUP(M321,Sheet1!$B$2:$E$13,J321+2,FALSE))</f>
        <v>Colossal</v>
      </c>
      <c r="O321" s="22" t="str">
        <f>IF(J321="","",HLOOKUP(M321,Sheet1!$B$16:$E$27,J321+2,FALSE))</f>
        <v>초초폭유</v>
      </c>
      <c r="P321" s="23" t="str">
        <f t="shared" si="19"/>
        <v>초초폭유</v>
      </c>
    </row>
    <row r="322" spans="1:16" x14ac:dyDescent="0.45">
      <c r="A322" t="s">
        <v>2707</v>
      </c>
      <c r="B322" t="s">
        <v>19</v>
      </c>
      <c r="C322" t="s">
        <v>2281</v>
      </c>
      <c r="D322" t="s">
        <v>1999</v>
      </c>
      <c r="E322" s="40" t="s">
        <v>2073</v>
      </c>
      <c r="G322" s="20" t="str" cm="1">
        <f t="array" ref="G322">IF(ISBLANK(A322),G321,IF(INDEX(_xlfn.TEXTSPLIT(INDEX(_xlfn.TEXTSPLIT(A322,"+"),1,2),"."),1,2)="stages",G321,_xlfn.TEXTSPLIT(INDEX(_xlfn.TEXTSPLIT(A322,"+"),1,2),".")))</f>
        <v>CactoidBreasts</v>
      </c>
      <c r="H322" s="21"/>
      <c r="I322" s="21" t="str">
        <f t="shared" si="16"/>
        <v>stages</v>
      </c>
      <c r="J322" s="21" cm="1">
        <f t="array" ref="J322">IF(I322="","",IF(AND(I322="stages",J321=""),0,_xlfn.SWITCH(J321,0,1,1,2,2,3,3,4,4,5,5,6,6,7,7,8,8,9,9,10,10,11)))</f>
        <v>10</v>
      </c>
      <c r="K322" s="21" t="str">
        <f t="shared" si="17"/>
        <v>label</v>
      </c>
      <c r="L322" s="22" t="str">
        <f t="shared" si="18"/>
        <v>CactoidBreasts.stages.10.label</v>
      </c>
      <c r="M322" s="21" t="str" cm="1">
        <f t="array" ref="M322">_xlfn.IFS(IFERROR(FIND("Penis",G322),FALSE),"Penis",IFERROR(FIND("Vagina",G322),FALSE),"Vagina",IFERROR(FIND("Anus",G322),FALSE),"Anus",IFERROR(FIND("Breasts",G322),FALSE),"Breasts",IF(RIGHT(G322,1)="F",TRUE,FALSE),"Vagina")</f>
        <v>Breasts</v>
      </c>
      <c r="N322" s="22" t="str">
        <f>IF(J322="",D322,HLOOKUP(M322,Sheet1!$B$2:$E$13,J322+2,FALSE))</f>
        <v>Titanic</v>
      </c>
      <c r="O322" s="22" t="str">
        <f>IF(J322="","",HLOOKUP(M322,Sheet1!$B$16:$E$27,J322+2,FALSE))</f>
        <v>초초초폭유</v>
      </c>
      <c r="P322" s="23" t="str">
        <f t="shared" si="19"/>
        <v>초초초폭유</v>
      </c>
    </row>
    <row r="323" spans="1:16" x14ac:dyDescent="0.45">
      <c r="A323" t="s">
        <v>316</v>
      </c>
      <c r="B323" t="s">
        <v>19</v>
      </c>
      <c r="C323" t="s">
        <v>317</v>
      </c>
      <c r="D323" t="s">
        <v>318</v>
      </c>
      <c r="E323" s="41" t="s">
        <v>2997</v>
      </c>
      <c r="G323" s="20" t="str" cm="1">
        <f t="array" ref="G323:H323">IF(ISBLANK(A323),G322,IF(INDEX(_xlfn.TEXTSPLIT(INDEX(_xlfn.TEXTSPLIT(A323,"+"),1,2),"."),1,2)="stages",G322,_xlfn.TEXTSPLIT(INDEX(_xlfn.TEXTSPLIT(A323,"+"),1,2),".")))</f>
        <v>GhoulBreasts</v>
      </c>
      <c r="H323" s="21" t="str">
        <v>label</v>
      </c>
      <c r="I323" s="21" t="str">
        <f t="shared" si="16"/>
        <v/>
      </c>
      <c r="J323" s="21" t="str" cm="1">
        <f t="array" ref="J323">IF(I323="","",IF(AND(I323="stages",J322=""),0,_xlfn.SWITCH(J322,0,1,1,2,2,3,3,4,4,5,5,6,6,7,7,8,8,9,9,10,10,11)))</f>
        <v/>
      </c>
      <c r="K323" s="21" t="str">
        <f t="shared" si="17"/>
        <v/>
      </c>
      <c r="L323" s="22" t="str">
        <f t="shared" si="18"/>
        <v>GhoulBreasts.label</v>
      </c>
      <c r="M323" s="21" t="str" cm="1">
        <f t="array" ref="M323">_xlfn.IFS(IFERROR(FIND("Penis",G323),FALSE),"Penis",IFERROR(FIND("Vagina",G323),FALSE),"Vagina",IFERROR(FIND("Anus",G323),FALSE),"Anus",IFERROR(FIND("Breasts",G323),FALSE),"Breasts",IF(RIGHT(G323,1)="F",TRUE,FALSE),"Vagina")</f>
        <v>Breasts</v>
      </c>
      <c r="N323" s="22" t="str">
        <f>IF(J323="",D323,HLOOKUP(M323,Sheet1!$B$2:$E$13,J323+2,FALSE))</f>
        <v>irradiated breasts</v>
      </c>
      <c r="O323" s="22" t="str">
        <f>IF(J323="","",HLOOKUP(M323,Sheet1!$B$16:$E$27,J323+2,FALSE))</f>
        <v/>
      </c>
      <c r="P323" s="23" t="str">
        <f t="shared" si="19"/>
        <v>방사능 가슴</v>
      </c>
    </row>
    <row r="324" spans="1:16" x14ac:dyDescent="0.45">
      <c r="A324" t="s">
        <v>319</v>
      </c>
      <c r="B324" t="s">
        <v>19</v>
      </c>
      <c r="C324" t="s">
        <v>320</v>
      </c>
      <c r="D324" t="s">
        <v>321</v>
      </c>
      <c r="E324" t="s">
        <v>2458</v>
      </c>
      <c r="G324" s="20" t="str" cm="1">
        <f t="array" ref="G324:H324">IF(ISBLANK(A324),G323,IF(INDEX(_xlfn.TEXTSPLIT(INDEX(_xlfn.TEXTSPLIT(A324,"+"),1,2),"."),1,2)="stages",G323,_xlfn.TEXTSPLIT(INDEX(_xlfn.TEXTSPLIT(A324,"+"),1,2),".")))</f>
        <v>GhoulBreasts</v>
      </c>
      <c r="H324" s="21" t="str">
        <v>labelNoun</v>
      </c>
      <c r="I324" s="21" t="str">
        <f t="shared" si="16"/>
        <v/>
      </c>
      <c r="J324" s="21" t="str" cm="1">
        <f t="array" ref="J324">IF(I324="","",IF(AND(I324="stages",J323=""),0,_xlfn.SWITCH(J323,0,1,1,2,2,3,3,4,4,5,5,6,6,7,7,8,8,9,9,10,10,11)))</f>
        <v/>
      </c>
      <c r="K324" s="21" t="str">
        <f t="shared" si="17"/>
        <v/>
      </c>
      <c r="L324" s="22" t="str">
        <f t="shared" si="18"/>
        <v>GhoulBreasts.labelNoun</v>
      </c>
      <c r="M324" s="21" t="str" cm="1">
        <f t="array" ref="M324">_xlfn.IFS(IFERROR(FIND("Penis",G324),FALSE),"Penis",IFERROR(FIND("Vagina",G324),FALSE),"Vagina",IFERROR(FIND("Anus",G324),FALSE),"Anus",IFERROR(FIND("Breasts",G324),FALSE),"Breasts",IF(RIGHT(G324,1)="F",TRUE,FALSE),"Vagina")</f>
        <v>Breasts</v>
      </c>
      <c r="N324" s="22" t="str">
        <f>IF(J324="",D324,HLOOKUP(M324,Sheet1!$B$2:$E$13,J324+2,FALSE))</f>
        <v>a pair of irradiated breasts</v>
      </c>
      <c r="O324" s="22" t="str">
        <f>IF(J324="","",HLOOKUP(M324,Sheet1!$B$16:$E$27,J324+2,FALSE))</f>
        <v/>
      </c>
      <c r="P324" s="23" t="str">
        <f t="shared" si="19"/>
        <v/>
      </c>
    </row>
    <row r="325" spans="1:16" x14ac:dyDescent="0.45">
      <c r="A325" t="s">
        <v>322</v>
      </c>
      <c r="B325" t="s">
        <v>19</v>
      </c>
      <c r="C325" t="s">
        <v>323</v>
      </c>
      <c r="D325" t="s">
        <v>324</v>
      </c>
      <c r="E325" t="s">
        <v>2458</v>
      </c>
      <c r="G325" s="20" t="str" cm="1">
        <f t="array" ref="G325:H325">IF(ISBLANK(A325),G324,IF(INDEX(_xlfn.TEXTSPLIT(INDEX(_xlfn.TEXTSPLIT(A325,"+"),1,2),"."),1,2)="stages",G324,_xlfn.TEXTSPLIT(INDEX(_xlfn.TEXTSPLIT(A325,"+"),1,2),".")))</f>
        <v>GhoulBreasts</v>
      </c>
      <c r="H325" s="21" t="str">
        <v>description</v>
      </c>
      <c r="I325" s="21" t="str">
        <f t="shared" si="16"/>
        <v/>
      </c>
      <c r="J325" s="21" t="str" cm="1">
        <f t="array" ref="J325">IF(I325="","",IF(AND(I325="stages",J324=""),0,_xlfn.SWITCH(J324,0,1,1,2,2,3,3,4,4,5,5,6,6,7,7,8,8,9,9,10,10,11)))</f>
        <v/>
      </c>
      <c r="K325" s="21" t="str">
        <f t="shared" si="17"/>
        <v/>
      </c>
      <c r="L325" s="22" t="str">
        <f t="shared" si="18"/>
        <v>GhoulBreasts.description</v>
      </c>
      <c r="M325" s="21" t="str" cm="1">
        <f t="array" ref="M325">_xlfn.IFS(IFERROR(FIND("Penis",G325),FALSE),"Penis",IFERROR(FIND("Vagina",G325),FALSE),"Vagina",IFERROR(FIND("Anus",G325),FALSE),"Anus",IFERROR(FIND("Breasts",G325),FALSE),"Breasts",IF(RIGHT(G325,1)="F",TRUE,FALSE),"Vagina")</f>
        <v>Breasts</v>
      </c>
      <c r="N325" s="22" t="str">
        <f>IF(J325="",D325,HLOOKUP(M325,Sheet1!$B$2:$E$13,J325+2,FALSE))</f>
        <v>A pair of humanlike breasts that glow slightly. They're very hot to the touch.</v>
      </c>
      <c r="O325" s="22" t="str">
        <f>IF(J325="","",HLOOKUP(M325,Sheet1!$B$16:$E$27,J325+2,FALSE))</f>
        <v/>
      </c>
      <c r="P325" s="23" t="str">
        <f t="shared" si="19"/>
        <v/>
      </c>
    </row>
    <row r="326" spans="1:16" x14ac:dyDescent="0.45">
      <c r="A326" t="s">
        <v>2708</v>
      </c>
      <c r="B326" t="s">
        <v>19</v>
      </c>
      <c r="C326" t="s">
        <v>2282</v>
      </c>
      <c r="D326" t="s">
        <v>1986</v>
      </c>
      <c r="E326" s="40" t="s">
        <v>2053</v>
      </c>
      <c r="G326" s="20" t="str" cm="1">
        <f t="array" ref="G326">IF(ISBLANK(A326),G325,IF(INDEX(_xlfn.TEXTSPLIT(INDEX(_xlfn.TEXTSPLIT(A326,"+"),1,2),"."),1,2)="stages",G325,_xlfn.TEXTSPLIT(INDEX(_xlfn.TEXTSPLIT(A326,"+"),1,2),".")))</f>
        <v>GhoulBreasts</v>
      </c>
      <c r="H326" s="21"/>
      <c r="I326" s="21" t="str">
        <f t="shared" ref="I326:I389" si="20">IF(ISBLANK(H326),"stages","")</f>
        <v>stages</v>
      </c>
      <c r="J326" s="21" cm="1">
        <f t="array" ref="J326">IF(I326="","",IF(AND(I326="stages",J325=""),0,_xlfn.SWITCH(J325,0,1,1,2,2,3,3,4,4,5,5,6,6,7,7,8,8,9,9,10,10,11)))</f>
        <v>0</v>
      </c>
      <c r="K326" s="21" t="str">
        <f t="shared" si="17"/>
        <v>label</v>
      </c>
      <c r="L326" s="22" t="str">
        <f t="shared" si="18"/>
        <v>GhoulBreasts.stages.0.label</v>
      </c>
      <c r="M326" s="21" t="str" cm="1">
        <f t="array" ref="M326">_xlfn.IFS(IFERROR(FIND("Penis",G326),FALSE),"Penis",IFERROR(FIND("Vagina",G326),FALSE),"Vagina",IFERROR(FIND("Anus",G326),FALSE),"Anus",IFERROR(FIND("Breasts",G326),FALSE),"Breasts",IF(RIGHT(G326,1)="F",TRUE,FALSE),"Vagina")</f>
        <v>Breasts</v>
      </c>
      <c r="N326" s="22" t="str">
        <f>IF(J326="",D326,HLOOKUP(M326,Sheet1!$B$2:$E$13,J326+2,FALSE))</f>
        <v>Nipples</v>
      </c>
      <c r="O326" s="22" t="str">
        <f>IF(J326="","",HLOOKUP(M326,Sheet1!$B$16:$E$27,J326+2,FALSE))</f>
        <v>무유</v>
      </c>
      <c r="P326" s="23" t="str">
        <f t="shared" si="19"/>
        <v>무유</v>
      </c>
    </row>
    <row r="327" spans="1:16" x14ac:dyDescent="0.45">
      <c r="A327" t="s">
        <v>2709</v>
      </c>
      <c r="B327" t="s">
        <v>19</v>
      </c>
      <c r="C327" t="s">
        <v>2283</v>
      </c>
      <c r="D327" t="s">
        <v>1988</v>
      </c>
      <c r="E327" s="40" t="s">
        <v>2055</v>
      </c>
      <c r="G327" s="20" t="str" cm="1">
        <f t="array" ref="G327">IF(ISBLANK(A327),G326,IF(INDEX(_xlfn.TEXTSPLIT(INDEX(_xlfn.TEXTSPLIT(A327,"+"),1,2),"."),1,2)="stages",G326,_xlfn.TEXTSPLIT(INDEX(_xlfn.TEXTSPLIT(A327,"+"),1,2),".")))</f>
        <v>GhoulBreasts</v>
      </c>
      <c r="H327" s="21"/>
      <c r="I327" s="21" t="str">
        <f t="shared" si="20"/>
        <v>stages</v>
      </c>
      <c r="J327" s="21" cm="1">
        <f t="array" ref="J327">IF(I327="","",IF(AND(I327="stages",J326=""),0,_xlfn.SWITCH(J326,0,1,1,2,2,3,3,4,4,5,5,6,6,7,7,8,8,9,9,10,10,11)))</f>
        <v>1</v>
      </c>
      <c r="K327" s="21" t="str">
        <f t="shared" ref="K327:K390" si="21">IF(ISNUMBER(J327),"label","")</f>
        <v>label</v>
      </c>
      <c r="L327" s="22" t="str">
        <f t="shared" ref="L327:L390" si="22">_xlfn.TEXTJOIN(".",TRUE,G327,H327,I327,J327,K327)</f>
        <v>GhoulBreasts.stages.1.label</v>
      </c>
      <c r="M327" s="21" t="str" cm="1">
        <f t="array" ref="M327">_xlfn.IFS(IFERROR(FIND("Penis",G327),FALSE),"Penis",IFERROR(FIND("Vagina",G327),FALSE),"Vagina",IFERROR(FIND("Anus",G327),FALSE),"Anus",IFERROR(FIND("Breasts",G327),FALSE),"Breasts",IF(RIGHT(G327,1)="F",TRUE,FALSE),"Vagina")</f>
        <v>Breasts</v>
      </c>
      <c r="N327" s="22" t="str">
        <f>IF(J327="",D327,HLOOKUP(M327,Sheet1!$B$2:$E$13,J327+2,FALSE))</f>
        <v>Tiny</v>
      </c>
      <c r="O327" s="22" t="str">
        <f>IF(J327="","",HLOOKUP(M327,Sheet1!$B$16:$E$27,J327+2,FALSE))</f>
        <v>미유</v>
      </c>
      <c r="P327" s="23" t="str">
        <f t="shared" ref="P327:P390" si="23">IF(E327="",O327,E327)</f>
        <v>미유</v>
      </c>
    </row>
    <row r="328" spans="1:16" x14ac:dyDescent="0.45">
      <c r="A328" t="s">
        <v>2710</v>
      </c>
      <c r="B328" t="s">
        <v>19</v>
      </c>
      <c r="C328" t="s">
        <v>2284</v>
      </c>
      <c r="D328" t="s">
        <v>1966</v>
      </c>
      <c r="E328" s="40" t="s">
        <v>2057</v>
      </c>
      <c r="G328" s="20" t="str" cm="1">
        <f t="array" ref="G328">IF(ISBLANK(A328),G327,IF(INDEX(_xlfn.TEXTSPLIT(INDEX(_xlfn.TEXTSPLIT(A328,"+"),1,2),"."),1,2)="stages",G327,_xlfn.TEXTSPLIT(INDEX(_xlfn.TEXTSPLIT(A328,"+"),1,2),".")))</f>
        <v>GhoulBreasts</v>
      </c>
      <c r="H328" s="21"/>
      <c r="I328" s="21" t="str">
        <f t="shared" si="20"/>
        <v>stages</v>
      </c>
      <c r="J328" s="21" cm="1">
        <f t="array" ref="J328">IF(I328="","",IF(AND(I328="stages",J327=""),0,_xlfn.SWITCH(J327,0,1,1,2,2,3,3,4,4,5,5,6,6,7,7,8,8,9,9,10,10,11)))</f>
        <v>2</v>
      </c>
      <c r="K328" s="21" t="str">
        <f t="shared" si="21"/>
        <v>label</v>
      </c>
      <c r="L328" s="22" t="str">
        <f t="shared" si="22"/>
        <v>GhoulBreasts.stages.2.label</v>
      </c>
      <c r="M328" s="21" t="str" cm="1">
        <f t="array" ref="M328">_xlfn.IFS(IFERROR(FIND("Penis",G328),FALSE),"Penis",IFERROR(FIND("Vagina",G328),FALSE),"Vagina",IFERROR(FIND("Anus",G328),FALSE),"Anus",IFERROR(FIND("Breasts",G328),FALSE),"Breasts",IF(RIGHT(G328,1)="F",TRUE,FALSE),"Vagina")</f>
        <v>Breasts</v>
      </c>
      <c r="N328" s="22" t="str">
        <f>IF(J328="",D328,HLOOKUP(M328,Sheet1!$B$2:$E$13,J328+2,FALSE))</f>
        <v>Small</v>
      </c>
      <c r="O328" s="22" t="str">
        <f>IF(J328="","",HLOOKUP(M328,Sheet1!$B$16:$E$27,J328+2,FALSE))</f>
        <v>빈유</v>
      </c>
      <c r="P328" s="23" t="str">
        <f t="shared" si="23"/>
        <v>빈유</v>
      </c>
    </row>
    <row r="329" spans="1:16" x14ac:dyDescent="0.45">
      <c r="A329" t="s">
        <v>2711</v>
      </c>
      <c r="B329" t="s">
        <v>19</v>
      </c>
      <c r="C329" t="s">
        <v>2285</v>
      </c>
      <c r="D329" t="s">
        <v>1968</v>
      </c>
      <c r="E329" s="40" t="s">
        <v>2059</v>
      </c>
      <c r="G329" s="20" t="str" cm="1">
        <f t="array" ref="G329">IF(ISBLANK(A329),G328,IF(INDEX(_xlfn.TEXTSPLIT(INDEX(_xlfn.TEXTSPLIT(A329,"+"),1,2),"."),1,2)="stages",G328,_xlfn.TEXTSPLIT(INDEX(_xlfn.TEXTSPLIT(A329,"+"),1,2),".")))</f>
        <v>GhoulBreasts</v>
      </c>
      <c r="H329" s="21"/>
      <c r="I329" s="21" t="str">
        <f t="shared" si="20"/>
        <v>stages</v>
      </c>
      <c r="J329" s="21" cm="1">
        <f t="array" ref="J329">IF(I329="","",IF(AND(I329="stages",J328=""),0,_xlfn.SWITCH(J328,0,1,1,2,2,3,3,4,4,5,5,6,6,7,7,8,8,9,9,10,10,11)))</f>
        <v>3</v>
      </c>
      <c r="K329" s="21" t="str">
        <f t="shared" si="21"/>
        <v>label</v>
      </c>
      <c r="L329" s="22" t="str">
        <f t="shared" si="22"/>
        <v>GhoulBreasts.stages.3.label</v>
      </c>
      <c r="M329" s="21" t="str" cm="1">
        <f t="array" ref="M329">_xlfn.IFS(IFERROR(FIND("Penis",G329),FALSE),"Penis",IFERROR(FIND("Vagina",G329),FALSE),"Vagina",IFERROR(FIND("Anus",G329),FALSE),"Anus",IFERROR(FIND("Breasts",G329),FALSE),"Breasts",IF(RIGHT(G329,1)="F",TRUE,FALSE),"Vagina")</f>
        <v>Breasts</v>
      </c>
      <c r="N329" s="22" t="str">
        <f>IF(J329="",D329,HLOOKUP(M329,Sheet1!$B$2:$E$13,J329+2,FALSE))</f>
        <v>Average</v>
      </c>
      <c r="O329" s="22" t="str">
        <f>IF(J329="","",HLOOKUP(M329,Sheet1!$B$16:$E$27,J329+2,FALSE))</f>
        <v>평유</v>
      </c>
      <c r="P329" s="23" t="str">
        <f t="shared" si="23"/>
        <v>평유</v>
      </c>
    </row>
    <row r="330" spans="1:16" x14ac:dyDescent="0.45">
      <c r="A330" t="s">
        <v>2712</v>
      </c>
      <c r="B330" t="s">
        <v>19</v>
      </c>
      <c r="C330" t="s">
        <v>2286</v>
      </c>
      <c r="D330" t="s">
        <v>1970</v>
      </c>
      <c r="E330" s="40" t="s">
        <v>2063</v>
      </c>
      <c r="G330" s="20" t="str" cm="1">
        <f t="array" ref="G330">IF(ISBLANK(A330),G329,IF(INDEX(_xlfn.TEXTSPLIT(INDEX(_xlfn.TEXTSPLIT(A330,"+"),1,2),"."),1,2)="stages",G329,_xlfn.TEXTSPLIT(INDEX(_xlfn.TEXTSPLIT(A330,"+"),1,2),".")))</f>
        <v>GhoulBreasts</v>
      </c>
      <c r="H330" s="21"/>
      <c r="I330" s="21" t="str">
        <f t="shared" si="20"/>
        <v>stages</v>
      </c>
      <c r="J330" s="21" cm="1">
        <f t="array" ref="J330">IF(I330="","",IF(AND(I330="stages",J329=""),0,_xlfn.SWITCH(J329,0,1,1,2,2,3,3,4,4,5,5,6,6,7,7,8,8,9,9,10,10,11)))</f>
        <v>4</v>
      </c>
      <c r="K330" s="21" t="str">
        <f t="shared" si="21"/>
        <v>label</v>
      </c>
      <c r="L330" s="22" t="str">
        <f t="shared" si="22"/>
        <v>GhoulBreasts.stages.4.label</v>
      </c>
      <c r="M330" s="21" t="str" cm="1">
        <f t="array" ref="M330">_xlfn.IFS(IFERROR(FIND("Penis",G330),FALSE),"Penis",IFERROR(FIND("Vagina",G330),FALSE),"Vagina",IFERROR(FIND("Anus",G330),FALSE),"Anus",IFERROR(FIND("Breasts",G330),FALSE),"Breasts",IF(RIGHT(G330,1)="F",TRUE,FALSE),"Vagina")</f>
        <v>Breasts</v>
      </c>
      <c r="N330" s="22" t="str">
        <f>IF(J330="",D330,HLOOKUP(M330,Sheet1!$B$2:$E$13,J330+2,FALSE))</f>
        <v>Large</v>
      </c>
      <c r="O330" s="22" t="str">
        <f>IF(J330="","",HLOOKUP(M330,Sheet1!$B$16:$E$27,J330+2,FALSE))</f>
        <v>풍유</v>
      </c>
      <c r="P330" s="23" t="str">
        <f t="shared" si="23"/>
        <v>풍유</v>
      </c>
    </row>
    <row r="331" spans="1:16" x14ac:dyDescent="0.45">
      <c r="A331" t="s">
        <v>2713</v>
      </c>
      <c r="B331" t="s">
        <v>19</v>
      </c>
      <c r="C331" t="s">
        <v>2287</v>
      </c>
      <c r="D331" t="s">
        <v>1972</v>
      </c>
      <c r="E331" s="40" t="s">
        <v>2061</v>
      </c>
      <c r="G331" s="20" t="str" cm="1">
        <f t="array" ref="G331">IF(ISBLANK(A331),G330,IF(INDEX(_xlfn.TEXTSPLIT(INDEX(_xlfn.TEXTSPLIT(A331,"+"),1,2),"."),1,2)="stages",G330,_xlfn.TEXTSPLIT(INDEX(_xlfn.TEXTSPLIT(A331,"+"),1,2),".")))</f>
        <v>GhoulBreasts</v>
      </c>
      <c r="H331" s="21"/>
      <c r="I331" s="21" t="str">
        <f t="shared" si="20"/>
        <v>stages</v>
      </c>
      <c r="J331" s="21" cm="1">
        <f t="array" ref="J331">IF(I331="","",IF(AND(I331="stages",J330=""),0,_xlfn.SWITCH(J330,0,1,1,2,2,3,3,4,4,5,5,6,6,7,7,8,8,9,9,10,10,11)))</f>
        <v>5</v>
      </c>
      <c r="K331" s="21" t="str">
        <f t="shared" si="21"/>
        <v>label</v>
      </c>
      <c r="L331" s="22" t="str">
        <f t="shared" si="22"/>
        <v>GhoulBreasts.stages.5.label</v>
      </c>
      <c r="M331" s="21" t="str" cm="1">
        <f t="array" ref="M331">_xlfn.IFS(IFERROR(FIND("Penis",G331),FALSE),"Penis",IFERROR(FIND("Vagina",G331),FALSE),"Vagina",IFERROR(FIND("Anus",G331),FALSE),"Anus",IFERROR(FIND("Breasts",G331),FALSE),"Breasts",IF(RIGHT(G331,1)="F",TRUE,FALSE),"Vagina")</f>
        <v>Breasts</v>
      </c>
      <c r="N331" s="22" t="str">
        <f>IF(J331="",D331,HLOOKUP(M331,Sheet1!$B$2:$E$13,J331+2,FALSE))</f>
        <v>Huge</v>
      </c>
      <c r="O331" s="22" t="str">
        <f>IF(J331="","",HLOOKUP(M331,Sheet1!$B$16:$E$27,J331+2,FALSE))</f>
        <v>거유</v>
      </c>
      <c r="P331" s="23" t="str">
        <f t="shared" si="23"/>
        <v>거유</v>
      </c>
    </row>
    <row r="332" spans="1:16" x14ac:dyDescent="0.45">
      <c r="A332" t="s">
        <v>2714</v>
      </c>
      <c r="B332" t="s">
        <v>19</v>
      </c>
      <c r="C332" t="s">
        <v>2288</v>
      </c>
      <c r="D332" t="s">
        <v>1990</v>
      </c>
      <c r="E332" s="40" t="s">
        <v>2065</v>
      </c>
      <c r="G332" s="20" t="str" cm="1">
        <f t="array" ref="G332">IF(ISBLANK(A332),G331,IF(INDEX(_xlfn.TEXTSPLIT(INDEX(_xlfn.TEXTSPLIT(A332,"+"),1,2),"."),1,2)="stages",G331,_xlfn.TEXTSPLIT(INDEX(_xlfn.TEXTSPLIT(A332,"+"),1,2),".")))</f>
        <v>GhoulBreasts</v>
      </c>
      <c r="H332" s="21"/>
      <c r="I332" s="21" t="str">
        <f t="shared" si="20"/>
        <v>stages</v>
      </c>
      <c r="J332" s="21" cm="1">
        <f t="array" ref="J332">IF(I332="","",IF(AND(I332="stages",J331=""),0,_xlfn.SWITCH(J331,0,1,1,2,2,3,3,4,4,5,5,6,6,7,7,8,8,9,9,10,10,11)))</f>
        <v>6</v>
      </c>
      <c r="K332" s="21" t="str">
        <f t="shared" si="21"/>
        <v>label</v>
      </c>
      <c r="L332" s="22" t="str">
        <f t="shared" si="22"/>
        <v>GhoulBreasts.stages.6.label</v>
      </c>
      <c r="M332" s="21" t="str" cm="1">
        <f t="array" ref="M332">_xlfn.IFS(IFERROR(FIND("Penis",G332),FALSE),"Penis",IFERROR(FIND("Vagina",G332),FALSE),"Vagina",IFERROR(FIND("Anus",G332),FALSE),"Anus",IFERROR(FIND("Breasts",G332),FALSE),"Breasts",IF(RIGHT(G332,1)="F",TRUE,FALSE),"Vagina")</f>
        <v>Breasts</v>
      </c>
      <c r="N332" s="22" t="str">
        <f>IF(J332="",D332,HLOOKUP(M332,Sheet1!$B$2:$E$13,J332+2,FALSE))</f>
        <v>Enormous</v>
      </c>
      <c r="O332" s="22" t="str">
        <f>IF(J332="","",HLOOKUP(M332,Sheet1!$B$16:$E$27,J332+2,FALSE))</f>
        <v>폭유</v>
      </c>
      <c r="P332" s="23" t="str">
        <f t="shared" si="23"/>
        <v>폭유</v>
      </c>
    </row>
    <row r="333" spans="1:16" x14ac:dyDescent="0.45">
      <c r="A333" t="s">
        <v>2715</v>
      </c>
      <c r="B333" t="s">
        <v>19</v>
      </c>
      <c r="C333" t="s">
        <v>2289</v>
      </c>
      <c r="D333" t="s">
        <v>1992</v>
      </c>
      <c r="E333" s="40" t="s">
        <v>2067</v>
      </c>
      <c r="G333" s="20" t="str" cm="1">
        <f t="array" ref="G333">IF(ISBLANK(A333),G332,IF(INDEX(_xlfn.TEXTSPLIT(INDEX(_xlfn.TEXTSPLIT(A333,"+"),1,2),"."),1,2)="stages",G332,_xlfn.TEXTSPLIT(INDEX(_xlfn.TEXTSPLIT(A333,"+"),1,2),".")))</f>
        <v>GhoulBreasts</v>
      </c>
      <c r="H333" s="21"/>
      <c r="I333" s="21" t="str">
        <f t="shared" si="20"/>
        <v>stages</v>
      </c>
      <c r="J333" s="21" cm="1">
        <f t="array" ref="J333">IF(I333="","",IF(AND(I333="stages",J332=""),0,_xlfn.SWITCH(J332,0,1,1,2,2,3,3,4,4,5,5,6,6,7,7,8,8,9,9,10,10,11)))</f>
        <v>7</v>
      </c>
      <c r="K333" s="21" t="str">
        <f t="shared" si="21"/>
        <v>label</v>
      </c>
      <c r="L333" s="22" t="str">
        <f t="shared" si="22"/>
        <v>GhoulBreasts.stages.7.label</v>
      </c>
      <c r="M333" s="21" t="str" cm="1">
        <f t="array" ref="M333">_xlfn.IFS(IFERROR(FIND("Penis",G333),FALSE),"Penis",IFERROR(FIND("Vagina",G333),FALSE),"Vagina",IFERROR(FIND("Anus",G333),FALSE),"Anus",IFERROR(FIND("Breasts",G333),FALSE),"Breasts",IF(RIGHT(G333,1)="F",TRUE,FALSE),"Vagina")</f>
        <v>Breasts</v>
      </c>
      <c r="N333" s="22" t="str">
        <f>IF(J333="",D333,HLOOKUP(M333,Sheet1!$B$2:$E$13,J333+2,FALSE))</f>
        <v>Massive</v>
      </c>
      <c r="O333" s="22" t="str">
        <f>IF(J333="","",HLOOKUP(M333,Sheet1!$B$16:$E$27,J333+2,FALSE))</f>
        <v>초거유</v>
      </c>
      <c r="P333" s="23" t="str">
        <f t="shared" si="23"/>
        <v>초거유</v>
      </c>
    </row>
    <row r="334" spans="1:16" x14ac:dyDescent="0.45">
      <c r="A334" t="s">
        <v>2716</v>
      </c>
      <c r="B334" t="s">
        <v>19</v>
      </c>
      <c r="C334" t="s">
        <v>2290</v>
      </c>
      <c r="D334" t="s">
        <v>1994</v>
      </c>
      <c r="E334" s="40" t="s">
        <v>2069</v>
      </c>
      <c r="G334" s="20" t="str" cm="1">
        <f t="array" ref="G334">IF(ISBLANK(A334),G333,IF(INDEX(_xlfn.TEXTSPLIT(INDEX(_xlfn.TEXTSPLIT(A334,"+"),1,2),"."),1,2)="stages",G333,_xlfn.TEXTSPLIT(INDEX(_xlfn.TEXTSPLIT(A334,"+"),1,2),".")))</f>
        <v>GhoulBreasts</v>
      </c>
      <c r="H334" s="21"/>
      <c r="I334" s="21" t="str">
        <f t="shared" si="20"/>
        <v>stages</v>
      </c>
      <c r="J334" s="21" cm="1">
        <f t="array" ref="J334">IF(I334="","",IF(AND(I334="stages",J333=""),0,_xlfn.SWITCH(J333,0,1,1,2,2,3,3,4,4,5,5,6,6,7,7,8,8,9,9,10,10,11)))</f>
        <v>8</v>
      </c>
      <c r="K334" s="21" t="str">
        <f t="shared" si="21"/>
        <v>label</v>
      </c>
      <c r="L334" s="22" t="str">
        <f t="shared" si="22"/>
        <v>GhoulBreasts.stages.8.label</v>
      </c>
      <c r="M334" s="21" t="str" cm="1">
        <f t="array" ref="M334">_xlfn.IFS(IFERROR(FIND("Penis",G334),FALSE),"Penis",IFERROR(FIND("Vagina",G334),FALSE),"Vagina",IFERROR(FIND("Anus",G334),FALSE),"Anus",IFERROR(FIND("Breasts",G334),FALSE),"Breasts",IF(RIGHT(G334,1)="F",TRUE,FALSE),"Vagina")</f>
        <v>Breasts</v>
      </c>
      <c r="N334" s="22" t="str">
        <f>IF(J334="",D334,HLOOKUP(M334,Sheet1!$B$2:$E$13,J334+2,FALSE))</f>
        <v>Gargantuan</v>
      </c>
      <c r="O334" s="22" t="str">
        <f>IF(J334="","",HLOOKUP(M334,Sheet1!$B$16:$E$27,J334+2,FALSE))</f>
        <v>초폭유</v>
      </c>
      <c r="P334" s="23" t="str">
        <f t="shared" si="23"/>
        <v>초폭유</v>
      </c>
    </row>
    <row r="335" spans="1:16" x14ac:dyDescent="0.45">
      <c r="A335" t="s">
        <v>2717</v>
      </c>
      <c r="B335" t="s">
        <v>19</v>
      </c>
      <c r="C335" t="s">
        <v>2291</v>
      </c>
      <c r="D335" t="s">
        <v>1997</v>
      </c>
      <c r="E335" s="40" t="s">
        <v>2071</v>
      </c>
      <c r="G335" s="20" t="str" cm="1">
        <f t="array" ref="G335">IF(ISBLANK(A335),G334,IF(INDEX(_xlfn.TEXTSPLIT(INDEX(_xlfn.TEXTSPLIT(A335,"+"),1,2),"."),1,2)="stages",G334,_xlfn.TEXTSPLIT(INDEX(_xlfn.TEXTSPLIT(A335,"+"),1,2),".")))</f>
        <v>GhoulBreasts</v>
      </c>
      <c r="H335" s="21"/>
      <c r="I335" s="21" t="str">
        <f t="shared" si="20"/>
        <v>stages</v>
      </c>
      <c r="J335" s="21" cm="1">
        <f t="array" ref="J335">IF(I335="","",IF(AND(I335="stages",J334=""),0,_xlfn.SWITCH(J334,0,1,1,2,2,3,3,4,4,5,5,6,6,7,7,8,8,9,9,10,10,11)))</f>
        <v>9</v>
      </c>
      <c r="K335" s="21" t="str">
        <f t="shared" si="21"/>
        <v>label</v>
      </c>
      <c r="L335" s="22" t="str">
        <f t="shared" si="22"/>
        <v>GhoulBreasts.stages.9.label</v>
      </c>
      <c r="M335" s="21" t="str" cm="1">
        <f t="array" ref="M335">_xlfn.IFS(IFERROR(FIND("Penis",G335),FALSE),"Penis",IFERROR(FIND("Vagina",G335),FALSE),"Vagina",IFERROR(FIND("Anus",G335),FALSE),"Anus",IFERROR(FIND("Breasts",G335),FALSE),"Breasts",IF(RIGHT(G335,1)="F",TRUE,FALSE),"Vagina")</f>
        <v>Breasts</v>
      </c>
      <c r="N335" s="22" t="str">
        <f>IF(J335="",D335,HLOOKUP(M335,Sheet1!$B$2:$E$13,J335+2,FALSE))</f>
        <v>Colossal</v>
      </c>
      <c r="O335" s="22" t="str">
        <f>IF(J335="","",HLOOKUP(M335,Sheet1!$B$16:$E$27,J335+2,FALSE))</f>
        <v>초초폭유</v>
      </c>
      <c r="P335" s="23" t="str">
        <f t="shared" si="23"/>
        <v>초초폭유</v>
      </c>
    </row>
    <row r="336" spans="1:16" x14ac:dyDescent="0.45">
      <c r="A336" t="s">
        <v>2718</v>
      </c>
      <c r="B336" t="s">
        <v>19</v>
      </c>
      <c r="C336" t="s">
        <v>2292</v>
      </c>
      <c r="D336" t="s">
        <v>1999</v>
      </c>
      <c r="E336" s="40" t="s">
        <v>2073</v>
      </c>
      <c r="G336" s="20" t="str" cm="1">
        <f t="array" ref="G336">IF(ISBLANK(A336),G335,IF(INDEX(_xlfn.TEXTSPLIT(INDEX(_xlfn.TEXTSPLIT(A336,"+"),1,2),"."),1,2)="stages",G335,_xlfn.TEXTSPLIT(INDEX(_xlfn.TEXTSPLIT(A336,"+"),1,2),".")))</f>
        <v>GhoulBreasts</v>
      </c>
      <c r="H336" s="21"/>
      <c r="I336" s="21" t="str">
        <f t="shared" si="20"/>
        <v>stages</v>
      </c>
      <c r="J336" s="21" cm="1">
        <f t="array" ref="J336">IF(I336="","",IF(AND(I336="stages",J335=""),0,_xlfn.SWITCH(J335,0,1,1,2,2,3,3,4,4,5,5,6,6,7,7,8,8,9,9,10,10,11)))</f>
        <v>10</v>
      </c>
      <c r="K336" s="21" t="str">
        <f t="shared" si="21"/>
        <v>label</v>
      </c>
      <c r="L336" s="22" t="str">
        <f t="shared" si="22"/>
        <v>GhoulBreasts.stages.10.label</v>
      </c>
      <c r="M336" s="21" t="str" cm="1">
        <f t="array" ref="M336">_xlfn.IFS(IFERROR(FIND("Penis",G336),FALSE),"Penis",IFERROR(FIND("Vagina",G336),FALSE),"Vagina",IFERROR(FIND("Anus",G336),FALSE),"Anus",IFERROR(FIND("Breasts",G336),FALSE),"Breasts",IF(RIGHT(G336,1)="F",TRUE,FALSE),"Vagina")</f>
        <v>Breasts</v>
      </c>
      <c r="N336" s="22" t="str">
        <f>IF(J336="",D336,HLOOKUP(M336,Sheet1!$B$2:$E$13,J336+2,FALSE))</f>
        <v>Titanic</v>
      </c>
      <c r="O336" s="22" t="str">
        <f>IF(J336="","",HLOOKUP(M336,Sheet1!$B$16:$E$27,J336+2,FALSE))</f>
        <v>초초초폭유</v>
      </c>
      <c r="P336" s="23" t="str">
        <f t="shared" si="23"/>
        <v>초초초폭유</v>
      </c>
    </row>
    <row r="337" spans="1:16" x14ac:dyDescent="0.45">
      <c r="A337" t="s">
        <v>325</v>
      </c>
      <c r="B337" t="s">
        <v>19</v>
      </c>
      <c r="C337" t="s">
        <v>326</v>
      </c>
      <c r="D337" t="s">
        <v>327</v>
      </c>
      <c r="E337" s="41" t="s">
        <v>2998</v>
      </c>
      <c r="G337" s="20" t="str" cm="1">
        <f t="array" ref="G337:H337">IF(ISBLANK(A337),G336,IF(INDEX(_xlfn.TEXTSPLIT(INDEX(_xlfn.TEXTSPLIT(A337,"+"),1,2),"."),1,2)="stages",G336,_xlfn.TEXTSPLIT(INDEX(_xlfn.TEXTSPLIT(A337,"+"),1,2),".")))</f>
        <v>NecroBreasts</v>
      </c>
      <c r="H337" s="21" t="str">
        <v>label</v>
      </c>
      <c r="I337" s="21" t="str">
        <f t="shared" si="20"/>
        <v/>
      </c>
      <c r="J337" s="21" t="str" cm="1">
        <f t="array" ref="J337">IF(I337="","",IF(AND(I337="stages",J336=""),0,_xlfn.SWITCH(J336,0,1,1,2,2,3,3,4,4,5,5,6,6,7,7,8,8,9,9,10,10,11)))</f>
        <v/>
      </c>
      <c r="K337" s="21" t="str">
        <f t="shared" si="21"/>
        <v/>
      </c>
      <c r="L337" s="22" t="str">
        <f t="shared" si="22"/>
        <v>NecroBreasts.label</v>
      </c>
      <c r="M337" s="21" t="str" cm="1">
        <f t="array" ref="M337">_xlfn.IFS(IFERROR(FIND("Penis",G337),FALSE),"Penis",IFERROR(FIND("Vagina",G337),FALSE),"Vagina",IFERROR(FIND("Anus",G337),FALSE),"Anus",IFERROR(FIND("Breasts",G337),FALSE),"Breasts",IF(RIGHT(G337,1)="F",TRUE,FALSE),"Vagina")</f>
        <v>Breasts</v>
      </c>
      <c r="N337" s="22" t="str">
        <f>IF(J337="",D337,HLOOKUP(M337,Sheet1!$B$2:$E$13,J337+2,FALSE))</f>
        <v>decayed breasts</v>
      </c>
      <c r="O337" s="22" t="str">
        <f>IF(J337="","",HLOOKUP(M337,Sheet1!$B$16:$E$27,J337+2,FALSE))</f>
        <v/>
      </c>
      <c r="P337" s="23" t="str">
        <f t="shared" si="23"/>
        <v>부패 가슴</v>
      </c>
    </row>
    <row r="338" spans="1:16" x14ac:dyDescent="0.45">
      <c r="A338" t="s">
        <v>328</v>
      </c>
      <c r="B338" t="s">
        <v>19</v>
      </c>
      <c r="C338" t="s">
        <v>329</v>
      </c>
      <c r="D338" t="s">
        <v>330</v>
      </c>
      <c r="E338" t="s">
        <v>2458</v>
      </c>
      <c r="G338" s="20" t="str" cm="1">
        <f t="array" ref="G338:H338">IF(ISBLANK(A338),G337,IF(INDEX(_xlfn.TEXTSPLIT(INDEX(_xlfn.TEXTSPLIT(A338,"+"),1,2),"."),1,2)="stages",G337,_xlfn.TEXTSPLIT(INDEX(_xlfn.TEXTSPLIT(A338,"+"),1,2),".")))</f>
        <v>NecroBreasts</v>
      </c>
      <c r="H338" s="21" t="str">
        <v>labelNoun</v>
      </c>
      <c r="I338" s="21" t="str">
        <f t="shared" si="20"/>
        <v/>
      </c>
      <c r="J338" s="21" t="str" cm="1">
        <f t="array" ref="J338">IF(I338="","",IF(AND(I338="stages",J337=""),0,_xlfn.SWITCH(J337,0,1,1,2,2,3,3,4,4,5,5,6,6,7,7,8,8,9,9,10,10,11)))</f>
        <v/>
      </c>
      <c r="K338" s="21" t="str">
        <f t="shared" si="21"/>
        <v/>
      </c>
      <c r="L338" s="22" t="str">
        <f t="shared" si="22"/>
        <v>NecroBreasts.labelNoun</v>
      </c>
      <c r="M338" s="21" t="str" cm="1">
        <f t="array" ref="M338">_xlfn.IFS(IFERROR(FIND("Penis",G338),FALSE),"Penis",IFERROR(FIND("Vagina",G338),FALSE),"Vagina",IFERROR(FIND("Anus",G338),FALSE),"Anus",IFERROR(FIND("Breasts",G338),FALSE),"Breasts",IF(RIGHT(G338,1)="F",TRUE,FALSE),"Vagina")</f>
        <v>Breasts</v>
      </c>
      <c r="N338" s="22" t="str">
        <f>IF(J338="",D338,HLOOKUP(M338,Sheet1!$B$2:$E$13,J338+2,FALSE))</f>
        <v>A pair of decayed breasts</v>
      </c>
      <c r="O338" s="22" t="str">
        <f>IF(J338="","",HLOOKUP(M338,Sheet1!$B$16:$E$27,J338+2,FALSE))</f>
        <v/>
      </c>
      <c r="P338" s="23" t="str">
        <f t="shared" si="23"/>
        <v/>
      </c>
    </row>
    <row r="339" spans="1:16" x14ac:dyDescent="0.45">
      <c r="A339" t="s">
        <v>331</v>
      </c>
      <c r="B339" t="s">
        <v>19</v>
      </c>
      <c r="C339" t="s">
        <v>332</v>
      </c>
      <c r="D339" t="s">
        <v>333</v>
      </c>
      <c r="E339" t="s">
        <v>2458</v>
      </c>
      <c r="G339" s="20" t="str" cm="1">
        <f t="array" ref="G339:H339">IF(ISBLANK(A339),G338,IF(INDEX(_xlfn.TEXTSPLIT(INDEX(_xlfn.TEXTSPLIT(A339,"+"),1,2),"."),1,2)="stages",G338,_xlfn.TEXTSPLIT(INDEX(_xlfn.TEXTSPLIT(A339,"+"),1,2),".")))</f>
        <v>NecroBreasts</v>
      </c>
      <c r="H339" s="21" t="str">
        <v>description</v>
      </c>
      <c r="I339" s="21" t="str">
        <f t="shared" si="20"/>
        <v/>
      </c>
      <c r="J339" s="21" t="str" cm="1">
        <f t="array" ref="J339">IF(I339="","",IF(AND(I339="stages",J338=""),0,_xlfn.SWITCH(J338,0,1,1,2,2,3,3,4,4,5,5,6,6,7,7,8,8,9,9,10,10,11)))</f>
        <v/>
      </c>
      <c r="K339" s="21" t="str">
        <f t="shared" si="21"/>
        <v/>
      </c>
      <c r="L339" s="22" t="str">
        <f t="shared" si="22"/>
        <v>NecroBreasts.description</v>
      </c>
      <c r="M339" s="21" t="str" cm="1">
        <f t="array" ref="M339">_xlfn.IFS(IFERROR(FIND("Penis",G339),FALSE),"Penis",IFERROR(FIND("Vagina",G339),FALSE),"Vagina",IFERROR(FIND("Anus",G339),FALSE),"Anus",IFERROR(FIND("Breasts",G339),FALSE),"Breasts",IF(RIGHT(G339,1)="F",TRUE,FALSE),"Vagina")</f>
        <v>Breasts</v>
      </c>
      <c r="N339" s="22" t="str">
        <f>IF(J339="",D339,HLOOKUP(M339,Sheet1!$B$2:$E$13,J339+2,FALSE))</f>
        <v>A disgusting, rotting pair of breasts.</v>
      </c>
      <c r="O339" s="22" t="str">
        <f>IF(J339="","",HLOOKUP(M339,Sheet1!$B$16:$E$27,J339+2,FALSE))</f>
        <v/>
      </c>
      <c r="P339" s="23" t="str">
        <f t="shared" si="23"/>
        <v/>
      </c>
    </row>
    <row r="340" spans="1:16" x14ac:dyDescent="0.45">
      <c r="A340" t="s">
        <v>2719</v>
      </c>
      <c r="B340" t="s">
        <v>19</v>
      </c>
      <c r="C340" t="s">
        <v>2293</v>
      </c>
      <c r="D340" t="s">
        <v>1986</v>
      </c>
      <c r="E340" s="40" t="s">
        <v>2053</v>
      </c>
      <c r="G340" s="20" t="str" cm="1">
        <f t="array" ref="G340">IF(ISBLANK(A340),G339,IF(INDEX(_xlfn.TEXTSPLIT(INDEX(_xlfn.TEXTSPLIT(A340,"+"),1,2),"."),1,2)="stages",G339,_xlfn.TEXTSPLIT(INDEX(_xlfn.TEXTSPLIT(A340,"+"),1,2),".")))</f>
        <v>NecroBreasts</v>
      </c>
      <c r="H340" s="21"/>
      <c r="I340" s="21" t="str">
        <f t="shared" si="20"/>
        <v>stages</v>
      </c>
      <c r="J340" s="21" cm="1">
        <f t="array" ref="J340">IF(I340="","",IF(AND(I340="stages",J339=""),0,_xlfn.SWITCH(J339,0,1,1,2,2,3,3,4,4,5,5,6,6,7,7,8,8,9,9,10,10,11)))</f>
        <v>0</v>
      </c>
      <c r="K340" s="21" t="str">
        <f t="shared" si="21"/>
        <v>label</v>
      </c>
      <c r="L340" s="22" t="str">
        <f t="shared" si="22"/>
        <v>NecroBreasts.stages.0.label</v>
      </c>
      <c r="M340" s="21" t="str" cm="1">
        <f t="array" ref="M340">_xlfn.IFS(IFERROR(FIND("Penis",G340),FALSE),"Penis",IFERROR(FIND("Vagina",G340),FALSE),"Vagina",IFERROR(FIND("Anus",G340),FALSE),"Anus",IFERROR(FIND("Breasts",G340),FALSE),"Breasts",IF(RIGHT(G340,1)="F",TRUE,FALSE),"Vagina")</f>
        <v>Breasts</v>
      </c>
      <c r="N340" s="22" t="str">
        <f>IF(J340="",D340,HLOOKUP(M340,Sheet1!$B$2:$E$13,J340+2,FALSE))</f>
        <v>Nipples</v>
      </c>
      <c r="O340" s="22" t="str">
        <f>IF(J340="","",HLOOKUP(M340,Sheet1!$B$16:$E$27,J340+2,FALSE))</f>
        <v>무유</v>
      </c>
      <c r="P340" s="23" t="str">
        <f t="shared" si="23"/>
        <v>무유</v>
      </c>
    </row>
    <row r="341" spans="1:16" x14ac:dyDescent="0.45">
      <c r="A341" t="s">
        <v>2720</v>
      </c>
      <c r="B341" t="s">
        <v>19</v>
      </c>
      <c r="C341" t="s">
        <v>2294</v>
      </c>
      <c r="D341" t="s">
        <v>1988</v>
      </c>
      <c r="E341" s="40" t="s">
        <v>2055</v>
      </c>
      <c r="G341" s="20" t="str" cm="1">
        <f t="array" ref="G341">IF(ISBLANK(A341),G340,IF(INDEX(_xlfn.TEXTSPLIT(INDEX(_xlfn.TEXTSPLIT(A341,"+"),1,2),"."),1,2)="stages",G340,_xlfn.TEXTSPLIT(INDEX(_xlfn.TEXTSPLIT(A341,"+"),1,2),".")))</f>
        <v>NecroBreasts</v>
      </c>
      <c r="H341" s="21"/>
      <c r="I341" s="21" t="str">
        <f t="shared" si="20"/>
        <v>stages</v>
      </c>
      <c r="J341" s="21" cm="1">
        <f t="array" ref="J341">IF(I341="","",IF(AND(I341="stages",J340=""),0,_xlfn.SWITCH(J340,0,1,1,2,2,3,3,4,4,5,5,6,6,7,7,8,8,9,9,10,10,11)))</f>
        <v>1</v>
      </c>
      <c r="K341" s="21" t="str">
        <f t="shared" si="21"/>
        <v>label</v>
      </c>
      <c r="L341" s="22" t="str">
        <f t="shared" si="22"/>
        <v>NecroBreasts.stages.1.label</v>
      </c>
      <c r="M341" s="21" t="str" cm="1">
        <f t="array" ref="M341">_xlfn.IFS(IFERROR(FIND("Penis",G341),FALSE),"Penis",IFERROR(FIND("Vagina",G341),FALSE),"Vagina",IFERROR(FIND("Anus",G341),FALSE),"Anus",IFERROR(FIND("Breasts",G341),FALSE),"Breasts",IF(RIGHT(G341,1)="F",TRUE,FALSE),"Vagina")</f>
        <v>Breasts</v>
      </c>
      <c r="N341" s="22" t="str">
        <f>IF(J341="",D341,HLOOKUP(M341,Sheet1!$B$2:$E$13,J341+2,FALSE))</f>
        <v>Tiny</v>
      </c>
      <c r="O341" s="22" t="str">
        <f>IF(J341="","",HLOOKUP(M341,Sheet1!$B$16:$E$27,J341+2,FALSE))</f>
        <v>미유</v>
      </c>
      <c r="P341" s="23" t="str">
        <f t="shared" si="23"/>
        <v>미유</v>
      </c>
    </row>
    <row r="342" spans="1:16" x14ac:dyDescent="0.45">
      <c r="A342" t="s">
        <v>2721</v>
      </c>
      <c r="B342" t="s">
        <v>19</v>
      </c>
      <c r="C342" t="s">
        <v>2295</v>
      </c>
      <c r="D342" t="s">
        <v>1966</v>
      </c>
      <c r="E342" s="40" t="s">
        <v>2057</v>
      </c>
      <c r="G342" s="20" t="str" cm="1">
        <f t="array" ref="G342">IF(ISBLANK(A342),G341,IF(INDEX(_xlfn.TEXTSPLIT(INDEX(_xlfn.TEXTSPLIT(A342,"+"),1,2),"."),1,2)="stages",G341,_xlfn.TEXTSPLIT(INDEX(_xlfn.TEXTSPLIT(A342,"+"),1,2),".")))</f>
        <v>NecroBreasts</v>
      </c>
      <c r="H342" s="21"/>
      <c r="I342" s="21" t="str">
        <f t="shared" si="20"/>
        <v>stages</v>
      </c>
      <c r="J342" s="21" cm="1">
        <f t="array" ref="J342">IF(I342="","",IF(AND(I342="stages",J341=""),0,_xlfn.SWITCH(J341,0,1,1,2,2,3,3,4,4,5,5,6,6,7,7,8,8,9,9,10,10,11)))</f>
        <v>2</v>
      </c>
      <c r="K342" s="21" t="str">
        <f t="shared" si="21"/>
        <v>label</v>
      </c>
      <c r="L342" s="22" t="str">
        <f t="shared" si="22"/>
        <v>NecroBreasts.stages.2.label</v>
      </c>
      <c r="M342" s="21" t="str" cm="1">
        <f t="array" ref="M342">_xlfn.IFS(IFERROR(FIND("Penis",G342),FALSE),"Penis",IFERROR(FIND("Vagina",G342),FALSE),"Vagina",IFERROR(FIND("Anus",G342),FALSE),"Anus",IFERROR(FIND("Breasts",G342),FALSE),"Breasts",IF(RIGHT(G342,1)="F",TRUE,FALSE),"Vagina")</f>
        <v>Breasts</v>
      </c>
      <c r="N342" s="22" t="str">
        <f>IF(J342="",D342,HLOOKUP(M342,Sheet1!$B$2:$E$13,J342+2,FALSE))</f>
        <v>Small</v>
      </c>
      <c r="O342" s="22" t="str">
        <f>IF(J342="","",HLOOKUP(M342,Sheet1!$B$16:$E$27,J342+2,FALSE))</f>
        <v>빈유</v>
      </c>
      <c r="P342" s="23" t="str">
        <f t="shared" si="23"/>
        <v>빈유</v>
      </c>
    </row>
    <row r="343" spans="1:16" x14ac:dyDescent="0.45">
      <c r="A343" t="s">
        <v>2722</v>
      </c>
      <c r="B343" t="s">
        <v>19</v>
      </c>
      <c r="C343" t="s">
        <v>2296</v>
      </c>
      <c r="D343" t="s">
        <v>1968</v>
      </c>
      <c r="E343" s="40" t="s">
        <v>2059</v>
      </c>
      <c r="G343" s="20" t="str" cm="1">
        <f t="array" ref="G343">IF(ISBLANK(A343),G342,IF(INDEX(_xlfn.TEXTSPLIT(INDEX(_xlfn.TEXTSPLIT(A343,"+"),1,2),"."),1,2)="stages",G342,_xlfn.TEXTSPLIT(INDEX(_xlfn.TEXTSPLIT(A343,"+"),1,2),".")))</f>
        <v>NecroBreasts</v>
      </c>
      <c r="H343" s="21"/>
      <c r="I343" s="21" t="str">
        <f t="shared" si="20"/>
        <v>stages</v>
      </c>
      <c r="J343" s="21" cm="1">
        <f t="array" ref="J343">IF(I343="","",IF(AND(I343="stages",J342=""),0,_xlfn.SWITCH(J342,0,1,1,2,2,3,3,4,4,5,5,6,6,7,7,8,8,9,9,10,10,11)))</f>
        <v>3</v>
      </c>
      <c r="K343" s="21" t="str">
        <f t="shared" si="21"/>
        <v>label</v>
      </c>
      <c r="L343" s="22" t="str">
        <f t="shared" si="22"/>
        <v>NecroBreasts.stages.3.label</v>
      </c>
      <c r="M343" s="21" t="str" cm="1">
        <f t="array" ref="M343">_xlfn.IFS(IFERROR(FIND("Penis",G343),FALSE),"Penis",IFERROR(FIND("Vagina",G343),FALSE),"Vagina",IFERROR(FIND("Anus",G343),FALSE),"Anus",IFERROR(FIND("Breasts",G343),FALSE),"Breasts",IF(RIGHT(G343,1)="F",TRUE,FALSE),"Vagina")</f>
        <v>Breasts</v>
      </c>
      <c r="N343" s="22" t="str">
        <f>IF(J343="",D343,HLOOKUP(M343,Sheet1!$B$2:$E$13,J343+2,FALSE))</f>
        <v>Average</v>
      </c>
      <c r="O343" s="22" t="str">
        <f>IF(J343="","",HLOOKUP(M343,Sheet1!$B$16:$E$27,J343+2,FALSE))</f>
        <v>평유</v>
      </c>
      <c r="P343" s="23" t="str">
        <f t="shared" si="23"/>
        <v>평유</v>
      </c>
    </row>
    <row r="344" spans="1:16" x14ac:dyDescent="0.45">
      <c r="A344" t="s">
        <v>2723</v>
      </c>
      <c r="B344" t="s">
        <v>19</v>
      </c>
      <c r="C344" t="s">
        <v>2297</v>
      </c>
      <c r="D344" t="s">
        <v>1970</v>
      </c>
      <c r="E344" s="40" t="s">
        <v>2063</v>
      </c>
      <c r="G344" s="20" t="str" cm="1">
        <f t="array" ref="G344">IF(ISBLANK(A344),G343,IF(INDEX(_xlfn.TEXTSPLIT(INDEX(_xlfn.TEXTSPLIT(A344,"+"),1,2),"."),1,2)="stages",G343,_xlfn.TEXTSPLIT(INDEX(_xlfn.TEXTSPLIT(A344,"+"),1,2),".")))</f>
        <v>NecroBreasts</v>
      </c>
      <c r="H344" s="21"/>
      <c r="I344" s="21" t="str">
        <f t="shared" si="20"/>
        <v>stages</v>
      </c>
      <c r="J344" s="21" cm="1">
        <f t="array" ref="J344">IF(I344="","",IF(AND(I344="stages",J343=""),0,_xlfn.SWITCH(J343,0,1,1,2,2,3,3,4,4,5,5,6,6,7,7,8,8,9,9,10,10,11)))</f>
        <v>4</v>
      </c>
      <c r="K344" s="21" t="str">
        <f t="shared" si="21"/>
        <v>label</v>
      </c>
      <c r="L344" s="22" t="str">
        <f t="shared" si="22"/>
        <v>NecroBreasts.stages.4.label</v>
      </c>
      <c r="M344" s="21" t="str" cm="1">
        <f t="array" ref="M344">_xlfn.IFS(IFERROR(FIND("Penis",G344),FALSE),"Penis",IFERROR(FIND("Vagina",G344),FALSE),"Vagina",IFERROR(FIND("Anus",G344),FALSE),"Anus",IFERROR(FIND("Breasts",G344),FALSE),"Breasts",IF(RIGHT(G344,1)="F",TRUE,FALSE),"Vagina")</f>
        <v>Breasts</v>
      </c>
      <c r="N344" s="22" t="str">
        <f>IF(J344="",D344,HLOOKUP(M344,Sheet1!$B$2:$E$13,J344+2,FALSE))</f>
        <v>Large</v>
      </c>
      <c r="O344" s="22" t="str">
        <f>IF(J344="","",HLOOKUP(M344,Sheet1!$B$16:$E$27,J344+2,FALSE))</f>
        <v>풍유</v>
      </c>
      <c r="P344" s="23" t="str">
        <f t="shared" si="23"/>
        <v>풍유</v>
      </c>
    </row>
    <row r="345" spans="1:16" x14ac:dyDescent="0.45">
      <c r="A345" t="s">
        <v>2724</v>
      </c>
      <c r="B345" t="s">
        <v>19</v>
      </c>
      <c r="C345" t="s">
        <v>2298</v>
      </c>
      <c r="D345" t="s">
        <v>1972</v>
      </c>
      <c r="E345" s="40" t="s">
        <v>2061</v>
      </c>
      <c r="G345" s="20" t="str" cm="1">
        <f t="array" ref="G345">IF(ISBLANK(A345),G344,IF(INDEX(_xlfn.TEXTSPLIT(INDEX(_xlfn.TEXTSPLIT(A345,"+"),1,2),"."),1,2)="stages",G344,_xlfn.TEXTSPLIT(INDEX(_xlfn.TEXTSPLIT(A345,"+"),1,2),".")))</f>
        <v>NecroBreasts</v>
      </c>
      <c r="H345" s="21"/>
      <c r="I345" s="21" t="str">
        <f t="shared" si="20"/>
        <v>stages</v>
      </c>
      <c r="J345" s="21" cm="1">
        <f t="array" ref="J345">IF(I345="","",IF(AND(I345="stages",J344=""),0,_xlfn.SWITCH(J344,0,1,1,2,2,3,3,4,4,5,5,6,6,7,7,8,8,9,9,10,10,11)))</f>
        <v>5</v>
      </c>
      <c r="K345" s="21" t="str">
        <f t="shared" si="21"/>
        <v>label</v>
      </c>
      <c r="L345" s="22" t="str">
        <f t="shared" si="22"/>
        <v>NecroBreasts.stages.5.label</v>
      </c>
      <c r="M345" s="21" t="str" cm="1">
        <f t="array" ref="M345">_xlfn.IFS(IFERROR(FIND("Penis",G345),FALSE),"Penis",IFERROR(FIND("Vagina",G345),FALSE),"Vagina",IFERROR(FIND("Anus",G345),FALSE),"Anus",IFERROR(FIND("Breasts",G345),FALSE),"Breasts",IF(RIGHT(G345,1)="F",TRUE,FALSE),"Vagina")</f>
        <v>Breasts</v>
      </c>
      <c r="N345" s="22" t="str">
        <f>IF(J345="",D345,HLOOKUP(M345,Sheet1!$B$2:$E$13,J345+2,FALSE))</f>
        <v>Huge</v>
      </c>
      <c r="O345" s="22" t="str">
        <f>IF(J345="","",HLOOKUP(M345,Sheet1!$B$16:$E$27,J345+2,FALSE))</f>
        <v>거유</v>
      </c>
      <c r="P345" s="23" t="str">
        <f t="shared" si="23"/>
        <v>거유</v>
      </c>
    </row>
    <row r="346" spans="1:16" x14ac:dyDescent="0.45">
      <c r="A346" t="s">
        <v>2725</v>
      </c>
      <c r="B346" t="s">
        <v>19</v>
      </c>
      <c r="C346" t="s">
        <v>2299</v>
      </c>
      <c r="D346" t="s">
        <v>1990</v>
      </c>
      <c r="E346" s="40" t="s">
        <v>2065</v>
      </c>
      <c r="G346" s="20" t="str" cm="1">
        <f t="array" ref="G346">IF(ISBLANK(A346),G345,IF(INDEX(_xlfn.TEXTSPLIT(INDEX(_xlfn.TEXTSPLIT(A346,"+"),1,2),"."),1,2)="stages",G345,_xlfn.TEXTSPLIT(INDEX(_xlfn.TEXTSPLIT(A346,"+"),1,2),".")))</f>
        <v>NecroBreasts</v>
      </c>
      <c r="H346" s="21"/>
      <c r="I346" s="21" t="str">
        <f t="shared" si="20"/>
        <v>stages</v>
      </c>
      <c r="J346" s="21" cm="1">
        <f t="array" ref="J346">IF(I346="","",IF(AND(I346="stages",J345=""),0,_xlfn.SWITCH(J345,0,1,1,2,2,3,3,4,4,5,5,6,6,7,7,8,8,9,9,10,10,11)))</f>
        <v>6</v>
      </c>
      <c r="K346" s="21" t="str">
        <f t="shared" si="21"/>
        <v>label</v>
      </c>
      <c r="L346" s="22" t="str">
        <f t="shared" si="22"/>
        <v>NecroBreasts.stages.6.label</v>
      </c>
      <c r="M346" s="21" t="str" cm="1">
        <f t="array" ref="M346">_xlfn.IFS(IFERROR(FIND("Penis",G346),FALSE),"Penis",IFERROR(FIND("Vagina",G346),FALSE),"Vagina",IFERROR(FIND("Anus",G346),FALSE),"Anus",IFERROR(FIND("Breasts",G346),FALSE),"Breasts",IF(RIGHT(G346,1)="F",TRUE,FALSE),"Vagina")</f>
        <v>Breasts</v>
      </c>
      <c r="N346" s="22" t="str">
        <f>IF(J346="",D346,HLOOKUP(M346,Sheet1!$B$2:$E$13,J346+2,FALSE))</f>
        <v>Enormous</v>
      </c>
      <c r="O346" s="22" t="str">
        <f>IF(J346="","",HLOOKUP(M346,Sheet1!$B$16:$E$27,J346+2,FALSE))</f>
        <v>폭유</v>
      </c>
      <c r="P346" s="23" t="str">
        <f t="shared" si="23"/>
        <v>폭유</v>
      </c>
    </row>
    <row r="347" spans="1:16" x14ac:dyDescent="0.45">
      <c r="A347" t="s">
        <v>2726</v>
      </c>
      <c r="B347" t="s">
        <v>19</v>
      </c>
      <c r="C347" t="s">
        <v>2300</v>
      </c>
      <c r="D347" t="s">
        <v>1992</v>
      </c>
      <c r="E347" s="40" t="s">
        <v>2067</v>
      </c>
      <c r="G347" s="20" t="str" cm="1">
        <f t="array" ref="G347">IF(ISBLANK(A347),G346,IF(INDEX(_xlfn.TEXTSPLIT(INDEX(_xlfn.TEXTSPLIT(A347,"+"),1,2),"."),1,2)="stages",G346,_xlfn.TEXTSPLIT(INDEX(_xlfn.TEXTSPLIT(A347,"+"),1,2),".")))</f>
        <v>NecroBreasts</v>
      </c>
      <c r="H347" s="21"/>
      <c r="I347" s="21" t="str">
        <f t="shared" si="20"/>
        <v>stages</v>
      </c>
      <c r="J347" s="21" cm="1">
        <f t="array" ref="J347">IF(I347="","",IF(AND(I347="stages",J346=""),0,_xlfn.SWITCH(J346,0,1,1,2,2,3,3,4,4,5,5,6,6,7,7,8,8,9,9,10,10,11)))</f>
        <v>7</v>
      </c>
      <c r="K347" s="21" t="str">
        <f t="shared" si="21"/>
        <v>label</v>
      </c>
      <c r="L347" s="22" t="str">
        <f t="shared" si="22"/>
        <v>NecroBreasts.stages.7.label</v>
      </c>
      <c r="M347" s="21" t="str" cm="1">
        <f t="array" ref="M347">_xlfn.IFS(IFERROR(FIND("Penis",G347),FALSE),"Penis",IFERROR(FIND("Vagina",G347),FALSE),"Vagina",IFERROR(FIND("Anus",G347),FALSE),"Anus",IFERROR(FIND("Breasts",G347),FALSE),"Breasts",IF(RIGHT(G347,1)="F",TRUE,FALSE),"Vagina")</f>
        <v>Breasts</v>
      </c>
      <c r="N347" s="22" t="str">
        <f>IF(J347="",D347,HLOOKUP(M347,Sheet1!$B$2:$E$13,J347+2,FALSE))</f>
        <v>Massive</v>
      </c>
      <c r="O347" s="22" t="str">
        <f>IF(J347="","",HLOOKUP(M347,Sheet1!$B$16:$E$27,J347+2,FALSE))</f>
        <v>초거유</v>
      </c>
      <c r="P347" s="23" t="str">
        <f t="shared" si="23"/>
        <v>초거유</v>
      </c>
    </row>
    <row r="348" spans="1:16" x14ac:dyDescent="0.45">
      <c r="A348" t="s">
        <v>2727</v>
      </c>
      <c r="B348" t="s">
        <v>19</v>
      </c>
      <c r="C348" t="s">
        <v>2301</v>
      </c>
      <c r="D348" t="s">
        <v>1994</v>
      </c>
      <c r="E348" s="40" t="s">
        <v>2069</v>
      </c>
      <c r="G348" s="20" t="str" cm="1">
        <f t="array" ref="G348">IF(ISBLANK(A348),G347,IF(INDEX(_xlfn.TEXTSPLIT(INDEX(_xlfn.TEXTSPLIT(A348,"+"),1,2),"."),1,2)="stages",G347,_xlfn.TEXTSPLIT(INDEX(_xlfn.TEXTSPLIT(A348,"+"),1,2),".")))</f>
        <v>NecroBreasts</v>
      </c>
      <c r="H348" s="21"/>
      <c r="I348" s="21" t="str">
        <f t="shared" si="20"/>
        <v>stages</v>
      </c>
      <c r="J348" s="21" cm="1">
        <f t="array" ref="J348">IF(I348="","",IF(AND(I348="stages",J347=""),0,_xlfn.SWITCH(J347,0,1,1,2,2,3,3,4,4,5,5,6,6,7,7,8,8,9,9,10,10,11)))</f>
        <v>8</v>
      </c>
      <c r="K348" s="21" t="str">
        <f t="shared" si="21"/>
        <v>label</v>
      </c>
      <c r="L348" s="22" t="str">
        <f t="shared" si="22"/>
        <v>NecroBreasts.stages.8.label</v>
      </c>
      <c r="M348" s="21" t="str" cm="1">
        <f t="array" ref="M348">_xlfn.IFS(IFERROR(FIND("Penis",G348),FALSE),"Penis",IFERROR(FIND("Vagina",G348),FALSE),"Vagina",IFERROR(FIND("Anus",G348),FALSE),"Anus",IFERROR(FIND("Breasts",G348),FALSE),"Breasts",IF(RIGHT(G348,1)="F",TRUE,FALSE),"Vagina")</f>
        <v>Breasts</v>
      </c>
      <c r="N348" s="22" t="str">
        <f>IF(J348="",D348,HLOOKUP(M348,Sheet1!$B$2:$E$13,J348+2,FALSE))</f>
        <v>Gargantuan</v>
      </c>
      <c r="O348" s="22" t="str">
        <f>IF(J348="","",HLOOKUP(M348,Sheet1!$B$16:$E$27,J348+2,FALSE))</f>
        <v>초폭유</v>
      </c>
      <c r="P348" s="23" t="str">
        <f t="shared" si="23"/>
        <v>초폭유</v>
      </c>
    </row>
    <row r="349" spans="1:16" x14ac:dyDescent="0.45">
      <c r="A349" t="s">
        <v>2728</v>
      </c>
      <c r="B349" t="s">
        <v>19</v>
      </c>
      <c r="C349" t="s">
        <v>2302</v>
      </c>
      <c r="D349" t="s">
        <v>1997</v>
      </c>
      <c r="E349" s="40" t="s">
        <v>2071</v>
      </c>
      <c r="G349" s="20" t="str" cm="1">
        <f t="array" ref="G349">IF(ISBLANK(A349),G348,IF(INDEX(_xlfn.TEXTSPLIT(INDEX(_xlfn.TEXTSPLIT(A349,"+"),1,2),"."),1,2)="stages",G348,_xlfn.TEXTSPLIT(INDEX(_xlfn.TEXTSPLIT(A349,"+"),1,2),".")))</f>
        <v>NecroBreasts</v>
      </c>
      <c r="H349" s="21"/>
      <c r="I349" s="21" t="str">
        <f t="shared" si="20"/>
        <v>stages</v>
      </c>
      <c r="J349" s="21" cm="1">
        <f t="array" ref="J349">IF(I349="","",IF(AND(I349="stages",J348=""),0,_xlfn.SWITCH(J348,0,1,1,2,2,3,3,4,4,5,5,6,6,7,7,8,8,9,9,10,10,11)))</f>
        <v>9</v>
      </c>
      <c r="K349" s="21" t="str">
        <f t="shared" si="21"/>
        <v>label</v>
      </c>
      <c r="L349" s="22" t="str">
        <f t="shared" si="22"/>
        <v>NecroBreasts.stages.9.label</v>
      </c>
      <c r="M349" s="21" t="str" cm="1">
        <f t="array" ref="M349">_xlfn.IFS(IFERROR(FIND("Penis",G349),FALSE),"Penis",IFERROR(FIND("Vagina",G349),FALSE),"Vagina",IFERROR(FIND("Anus",G349),FALSE),"Anus",IFERROR(FIND("Breasts",G349),FALSE),"Breasts",IF(RIGHT(G349,1)="F",TRUE,FALSE),"Vagina")</f>
        <v>Breasts</v>
      </c>
      <c r="N349" s="22" t="str">
        <f>IF(J349="",D349,HLOOKUP(M349,Sheet1!$B$2:$E$13,J349+2,FALSE))</f>
        <v>Colossal</v>
      </c>
      <c r="O349" s="22" t="str">
        <f>IF(J349="","",HLOOKUP(M349,Sheet1!$B$16:$E$27,J349+2,FALSE))</f>
        <v>초초폭유</v>
      </c>
      <c r="P349" s="23" t="str">
        <f t="shared" si="23"/>
        <v>초초폭유</v>
      </c>
    </row>
    <row r="350" spans="1:16" x14ac:dyDescent="0.45">
      <c r="A350" t="s">
        <v>2729</v>
      </c>
      <c r="B350" t="s">
        <v>19</v>
      </c>
      <c r="C350" t="s">
        <v>2303</v>
      </c>
      <c r="D350" t="s">
        <v>1999</v>
      </c>
      <c r="E350" s="40" t="s">
        <v>2073</v>
      </c>
      <c r="G350" s="20" t="str" cm="1">
        <f t="array" ref="G350">IF(ISBLANK(A350),G349,IF(INDEX(_xlfn.TEXTSPLIT(INDEX(_xlfn.TEXTSPLIT(A350,"+"),1,2),"."),1,2)="stages",G349,_xlfn.TEXTSPLIT(INDEX(_xlfn.TEXTSPLIT(A350,"+"),1,2),".")))</f>
        <v>NecroBreasts</v>
      </c>
      <c r="H350" s="21"/>
      <c r="I350" s="21" t="str">
        <f t="shared" si="20"/>
        <v>stages</v>
      </c>
      <c r="J350" s="21" cm="1">
        <f t="array" ref="J350">IF(I350="","",IF(AND(I350="stages",J349=""),0,_xlfn.SWITCH(J349,0,1,1,2,2,3,3,4,4,5,5,6,6,7,7,8,8,9,9,10,10,11)))</f>
        <v>10</v>
      </c>
      <c r="K350" s="21" t="str">
        <f t="shared" si="21"/>
        <v>label</v>
      </c>
      <c r="L350" s="22" t="str">
        <f t="shared" si="22"/>
        <v>NecroBreasts.stages.10.label</v>
      </c>
      <c r="M350" s="21" t="str" cm="1">
        <f t="array" ref="M350">_xlfn.IFS(IFERROR(FIND("Penis",G350),FALSE),"Penis",IFERROR(FIND("Vagina",G350),FALSE),"Vagina",IFERROR(FIND("Anus",G350),FALSE),"Anus",IFERROR(FIND("Breasts",G350),FALSE),"Breasts",IF(RIGHT(G350,1)="F",TRUE,FALSE),"Vagina")</f>
        <v>Breasts</v>
      </c>
      <c r="N350" s="22" t="str">
        <f>IF(J350="",D350,HLOOKUP(M350,Sheet1!$B$2:$E$13,J350+2,FALSE))</f>
        <v>Titanic</v>
      </c>
      <c r="O350" s="22" t="str">
        <f>IF(J350="","",HLOOKUP(M350,Sheet1!$B$16:$E$27,J350+2,FALSE))</f>
        <v>초초초폭유</v>
      </c>
      <c r="P350" s="23" t="str">
        <f t="shared" si="23"/>
        <v>초초초폭유</v>
      </c>
    </row>
    <row r="351" spans="1:16" x14ac:dyDescent="0.45">
      <c r="A351" t="s">
        <v>334</v>
      </c>
      <c r="B351" t="s">
        <v>19</v>
      </c>
      <c r="C351" t="s">
        <v>335</v>
      </c>
      <c r="D351" t="s">
        <v>336</v>
      </c>
      <c r="E351" s="41" t="s">
        <v>2488</v>
      </c>
      <c r="G351" s="20" t="str" cm="1">
        <f t="array" ref="G351:H351">IF(ISBLANK(A351),G350,IF(INDEX(_xlfn.TEXTSPLIT(INDEX(_xlfn.TEXTSPLIT(A351,"+"),1,2),"."),1,2)="stages",G350,_xlfn.TEXTSPLIT(INDEX(_xlfn.TEXTSPLIT(A351,"+"),1,2),".")))</f>
        <v>OrcBreasts</v>
      </c>
      <c r="H351" s="21" t="str">
        <v>label</v>
      </c>
      <c r="I351" s="21" t="str">
        <f t="shared" si="20"/>
        <v/>
      </c>
      <c r="J351" s="21" t="str" cm="1">
        <f t="array" ref="J351">IF(I351="","",IF(AND(I351="stages",J350=""),0,_xlfn.SWITCH(J350,0,1,1,2,2,3,3,4,4,5,5,6,6,7,7,8,8,9,9,10,10,11)))</f>
        <v/>
      </c>
      <c r="K351" s="21" t="str">
        <f t="shared" si="21"/>
        <v/>
      </c>
      <c r="L351" s="22" t="str">
        <f t="shared" si="22"/>
        <v>OrcBreasts.label</v>
      </c>
      <c r="M351" s="21" t="str" cm="1">
        <f t="array" ref="M351">_xlfn.IFS(IFERROR(FIND("Penis",G351),FALSE),"Penis",IFERROR(FIND("Vagina",G351),FALSE),"Vagina",IFERROR(FIND("Anus",G351),FALSE),"Anus",IFERROR(FIND("Breasts",G351),FALSE),"Breasts",IF(RIGHT(G351,1)="F",TRUE,FALSE),"Vagina")</f>
        <v>Breasts</v>
      </c>
      <c r="N351" s="22" t="str">
        <f>IF(J351="",D351,HLOOKUP(M351,Sheet1!$B$2:$E$13,J351+2,FALSE))</f>
        <v>orc breasts</v>
      </c>
      <c r="O351" s="22" t="str">
        <f>IF(J351="","",HLOOKUP(M351,Sheet1!$B$16:$E$27,J351+2,FALSE))</f>
        <v/>
      </c>
      <c r="P351" s="23" t="str">
        <f t="shared" si="23"/>
        <v>오크 가슴</v>
      </c>
    </row>
    <row r="352" spans="1:16" x14ac:dyDescent="0.45">
      <c r="A352" t="s">
        <v>337</v>
      </c>
      <c r="B352" t="s">
        <v>19</v>
      </c>
      <c r="C352" t="s">
        <v>338</v>
      </c>
      <c r="D352" t="s">
        <v>339</v>
      </c>
      <c r="E352" t="s">
        <v>2458</v>
      </c>
      <c r="G352" s="20" t="str" cm="1">
        <f t="array" ref="G352:H352">IF(ISBLANK(A352),G351,IF(INDEX(_xlfn.TEXTSPLIT(INDEX(_xlfn.TEXTSPLIT(A352,"+"),1,2),"."),1,2)="stages",G351,_xlfn.TEXTSPLIT(INDEX(_xlfn.TEXTSPLIT(A352,"+"),1,2),".")))</f>
        <v>OrcBreasts</v>
      </c>
      <c r="H352" s="21" t="str">
        <v>labelNoun</v>
      </c>
      <c r="I352" s="21" t="str">
        <f t="shared" si="20"/>
        <v/>
      </c>
      <c r="J352" s="21" t="str" cm="1">
        <f t="array" ref="J352">IF(I352="","",IF(AND(I352="stages",J351=""),0,_xlfn.SWITCH(J351,0,1,1,2,2,3,3,4,4,5,5,6,6,7,7,8,8,9,9,10,10,11)))</f>
        <v/>
      </c>
      <c r="K352" s="21" t="str">
        <f t="shared" si="21"/>
        <v/>
      </c>
      <c r="L352" s="22" t="str">
        <f t="shared" si="22"/>
        <v>OrcBreasts.labelNoun</v>
      </c>
      <c r="M352" s="21" t="str" cm="1">
        <f t="array" ref="M352">_xlfn.IFS(IFERROR(FIND("Penis",G352),FALSE),"Penis",IFERROR(FIND("Vagina",G352),FALSE),"Vagina",IFERROR(FIND("Anus",G352),FALSE),"Anus",IFERROR(FIND("Breasts",G352),FALSE),"Breasts",IF(RIGHT(G352,1)="F",TRUE,FALSE),"Vagina")</f>
        <v>Breasts</v>
      </c>
      <c r="N352" s="22" t="str">
        <f>IF(J352="",D352,HLOOKUP(M352,Sheet1!$B$2:$E$13,J352+2,FALSE))</f>
        <v>a pair of orc breasts</v>
      </c>
      <c r="O352" s="22" t="str">
        <f>IF(J352="","",HLOOKUP(M352,Sheet1!$B$16:$E$27,J352+2,FALSE))</f>
        <v/>
      </c>
      <c r="P352" s="23" t="str">
        <f t="shared" si="23"/>
        <v/>
      </c>
    </row>
    <row r="353" spans="1:16" x14ac:dyDescent="0.45">
      <c r="A353" t="s">
        <v>340</v>
      </c>
      <c r="B353" t="s">
        <v>19</v>
      </c>
      <c r="C353" t="s">
        <v>341</v>
      </c>
      <c r="D353" t="s">
        <v>342</v>
      </c>
      <c r="E353" t="s">
        <v>2458</v>
      </c>
      <c r="G353" s="20" t="str" cm="1">
        <f t="array" ref="G353:H353">IF(ISBLANK(A353),G352,IF(INDEX(_xlfn.TEXTSPLIT(INDEX(_xlfn.TEXTSPLIT(A353,"+"),1,2),"."),1,2)="stages",G352,_xlfn.TEXTSPLIT(INDEX(_xlfn.TEXTSPLIT(A353,"+"),1,2),".")))</f>
        <v>OrcBreasts</v>
      </c>
      <c r="H353" s="21" t="str">
        <v>description</v>
      </c>
      <c r="I353" s="21" t="str">
        <f t="shared" si="20"/>
        <v/>
      </c>
      <c r="J353" s="21" t="str" cm="1">
        <f t="array" ref="J353">IF(I353="","",IF(AND(I353="stages",J352=""),0,_xlfn.SWITCH(J352,0,1,1,2,2,3,3,4,4,5,5,6,6,7,7,8,8,9,9,10,10,11)))</f>
        <v/>
      </c>
      <c r="K353" s="21" t="str">
        <f t="shared" si="21"/>
        <v/>
      </c>
      <c r="L353" s="22" t="str">
        <f t="shared" si="22"/>
        <v>OrcBreasts.description</v>
      </c>
      <c r="M353" s="21" t="str" cm="1">
        <f t="array" ref="M353">_xlfn.IFS(IFERROR(FIND("Penis",G353),FALSE),"Penis",IFERROR(FIND("Vagina",G353),FALSE),"Vagina",IFERROR(FIND("Anus",G353),FALSE),"Anus",IFERROR(FIND("Breasts",G353),FALSE),"Breasts",IF(RIGHT(G353,1)="F",TRUE,FALSE),"Vagina")</f>
        <v>Breasts</v>
      </c>
      <c r="N353" s="22" t="str">
        <f>IF(J353="",D353,HLOOKUP(M353,Sheet1!$B$2:$E$13,J353+2,FALSE))</f>
        <v>A pair of humanlike breasts that sag greatly.</v>
      </c>
      <c r="O353" s="22" t="str">
        <f>IF(J353="","",HLOOKUP(M353,Sheet1!$B$16:$E$27,J353+2,FALSE))</f>
        <v/>
      </c>
      <c r="P353" s="23" t="str">
        <f t="shared" si="23"/>
        <v/>
      </c>
    </row>
    <row r="354" spans="1:16" x14ac:dyDescent="0.45">
      <c r="A354" t="s">
        <v>2730</v>
      </c>
      <c r="B354" t="s">
        <v>19</v>
      </c>
      <c r="C354" t="s">
        <v>2304</v>
      </c>
      <c r="D354" t="s">
        <v>1986</v>
      </c>
      <c r="E354" s="40" t="s">
        <v>2053</v>
      </c>
      <c r="G354" s="20" t="str" cm="1">
        <f t="array" ref="G354">IF(ISBLANK(A354),G353,IF(INDEX(_xlfn.TEXTSPLIT(INDEX(_xlfn.TEXTSPLIT(A354,"+"),1,2),"."),1,2)="stages",G353,_xlfn.TEXTSPLIT(INDEX(_xlfn.TEXTSPLIT(A354,"+"),1,2),".")))</f>
        <v>OrcBreasts</v>
      </c>
      <c r="H354" s="21"/>
      <c r="I354" s="21" t="str">
        <f t="shared" si="20"/>
        <v>stages</v>
      </c>
      <c r="J354" s="21" cm="1">
        <f t="array" ref="J354">IF(I354="","",IF(AND(I354="stages",J353=""),0,_xlfn.SWITCH(J353,0,1,1,2,2,3,3,4,4,5,5,6,6,7,7,8,8,9,9,10,10,11)))</f>
        <v>0</v>
      </c>
      <c r="K354" s="21" t="str">
        <f t="shared" si="21"/>
        <v>label</v>
      </c>
      <c r="L354" s="22" t="str">
        <f t="shared" si="22"/>
        <v>OrcBreasts.stages.0.label</v>
      </c>
      <c r="M354" s="21" t="str" cm="1">
        <f t="array" ref="M354">_xlfn.IFS(IFERROR(FIND("Penis",G354),FALSE),"Penis",IFERROR(FIND("Vagina",G354),FALSE),"Vagina",IFERROR(FIND("Anus",G354),FALSE),"Anus",IFERROR(FIND("Breasts",G354),FALSE),"Breasts",IF(RIGHT(G354,1)="F",TRUE,FALSE),"Vagina")</f>
        <v>Breasts</v>
      </c>
      <c r="N354" s="22" t="str">
        <f>IF(J354="",D354,HLOOKUP(M354,Sheet1!$B$2:$E$13,J354+2,FALSE))</f>
        <v>Nipples</v>
      </c>
      <c r="O354" s="22" t="str">
        <f>IF(J354="","",HLOOKUP(M354,Sheet1!$B$16:$E$27,J354+2,FALSE))</f>
        <v>무유</v>
      </c>
      <c r="P354" s="23" t="str">
        <f t="shared" si="23"/>
        <v>무유</v>
      </c>
    </row>
    <row r="355" spans="1:16" x14ac:dyDescent="0.45">
      <c r="A355" t="s">
        <v>2731</v>
      </c>
      <c r="B355" t="s">
        <v>19</v>
      </c>
      <c r="C355" t="s">
        <v>2305</v>
      </c>
      <c r="D355" t="s">
        <v>1988</v>
      </c>
      <c r="E355" s="40" t="s">
        <v>2055</v>
      </c>
      <c r="G355" s="20" t="str" cm="1">
        <f t="array" ref="G355">IF(ISBLANK(A355),G354,IF(INDEX(_xlfn.TEXTSPLIT(INDEX(_xlfn.TEXTSPLIT(A355,"+"),1,2),"."),1,2)="stages",G354,_xlfn.TEXTSPLIT(INDEX(_xlfn.TEXTSPLIT(A355,"+"),1,2),".")))</f>
        <v>OrcBreasts</v>
      </c>
      <c r="H355" s="21"/>
      <c r="I355" s="21" t="str">
        <f t="shared" si="20"/>
        <v>stages</v>
      </c>
      <c r="J355" s="21" cm="1">
        <f t="array" ref="J355">IF(I355="","",IF(AND(I355="stages",J354=""),0,_xlfn.SWITCH(J354,0,1,1,2,2,3,3,4,4,5,5,6,6,7,7,8,8,9,9,10,10,11)))</f>
        <v>1</v>
      </c>
      <c r="K355" s="21" t="str">
        <f t="shared" si="21"/>
        <v>label</v>
      </c>
      <c r="L355" s="22" t="str">
        <f t="shared" si="22"/>
        <v>OrcBreasts.stages.1.label</v>
      </c>
      <c r="M355" s="21" t="str" cm="1">
        <f t="array" ref="M355">_xlfn.IFS(IFERROR(FIND("Penis",G355),FALSE),"Penis",IFERROR(FIND("Vagina",G355),FALSE),"Vagina",IFERROR(FIND("Anus",G355),FALSE),"Anus",IFERROR(FIND("Breasts",G355),FALSE),"Breasts",IF(RIGHT(G355,1)="F",TRUE,FALSE),"Vagina")</f>
        <v>Breasts</v>
      </c>
      <c r="N355" s="22" t="str">
        <f>IF(J355="",D355,HLOOKUP(M355,Sheet1!$B$2:$E$13,J355+2,FALSE))</f>
        <v>Tiny</v>
      </c>
      <c r="O355" s="22" t="str">
        <f>IF(J355="","",HLOOKUP(M355,Sheet1!$B$16:$E$27,J355+2,FALSE))</f>
        <v>미유</v>
      </c>
      <c r="P355" s="23" t="str">
        <f t="shared" si="23"/>
        <v>미유</v>
      </c>
    </row>
    <row r="356" spans="1:16" x14ac:dyDescent="0.45">
      <c r="A356" t="s">
        <v>2732</v>
      </c>
      <c r="B356" t="s">
        <v>19</v>
      </c>
      <c r="C356" t="s">
        <v>2306</v>
      </c>
      <c r="D356" t="s">
        <v>1966</v>
      </c>
      <c r="E356" s="40" t="s">
        <v>2057</v>
      </c>
      <c r="G356" s="20" t="str" cm="1">
        <f t="array" ref="G356">IF(ISBLANK(A356),G355,IF(INDEX(_xlfn.TEXTSPLIT(INDEX(_xlfn.TEXTSPLIT(A356,"+"),1,2),"."),1,2)="stages",G355,_xlfn.TEXTSPLIT(INDEX(_xlfn.TEXTSPLIT(A356,"+"),1,2),".")))</f>
        <v>OrcBreasts</v>
      </c>
      <c r="H356" s="21"/>
      <c r="I356" s="21" t="str">
        <f t="shared" si="20"/>
        <v>stages</v>
      </c>
      <c r="J356" s="21" cm="1">
        <f t="array" ref="J356">IF(I356="","",IF(AND(I356="stages",J355=""),0,_xlfn.SWITCH(J355,0,1,1,2,2,3,3,4,4,5,5,6,6,7,7,8,8,9,9,10,10,11)))</f>
        <v>2</v>
      </c>
      <c r="K356" s="21" t="str">
        <f t="shared" si="21"/>
        <v>label</v>
      </c>
      <c r="L356" s="22" t="str">
        <f t="shared" si="22"/>
        <v>OrcBreasts.stages.2.label</v>
      </c>
      <c r="M356" s="21" t="str" cm="1">
        <f t="array" ref="M356">_xlfn.IFS(IFERROR(FIND("Penis",G356),FALSE),"Penis",IFERROR(FIND("Vagina",G356),FALSE),"Vagina",IFERROR(FIND("Anus",G356),FALSE),"Anus",IFERROR(FIND("Breasts",G356),FALSE),"Breasts",IF(RIGHT(G356,1)="F",TRUE,FALSE),"Vagina")</f>
        <v>Breasts</v>
      </c>
      <c r="N356" s="22" t="str">
        <f>IF(J356="",D356,HLOOKUP(M356,Sheet1!$B$2:$E$13,J356+2,FALSE))</f>
        <v>Small</v>
      </c>
      <c r="O356" s="22" t="str">
        <f>IF(J356="","",HLOOKUP(M356,Sheet1!$B$16:$E$27,J356+2,FALSE))</f>
        <v>빈유</v>
      </c>
      <c r="P356" s="23" t="str">
        <f t="shared" si="23"/>
        <v>빈유</v>
      </c>
    </row>
    <row r="357" spans="1:16" x14ac:dyDescent="0.45">
      <c r="A357" t="s">
        <v>2733</v>
      </c>
      <c r="B357" t="s">
        <v>19</v>
      </c>
      <c r="C357" t="s">
        <v>2307</v>
      </c>
      <c r="D357" t="s">
        <v>1968</v>
      </c>
      <c r="E357" s="40" t="s">
        <v>2059</v>
      </c>
      <c r="G357" s="20" t="str" cm="1">
        <f t="array" ref="G357">IF(ISBLANK(A357),G356,IF(INDEX(_xlfn.TEXTSPLIT(INDEX(_xlfn.TEXTSPLIT(A357,"+"),1,2),"."),1,2)="stages",G356,_xlfn.TEXTSPLIT(INDEX(_xlfn.TEXTSPLIT(A357,"+"),1,2),".")))</f>
        <v>OrcBreasts</v>
      </c>
      <c r="H357" s="21"/>
      <c r="I357" s="21" t="str">
        <f t="shared" si="20"/>
        <v>stages</v>
      </c>
      <c r="J357" s="21" cm="1">
        <f t="array" ref="J357">IF(I357="","",IF(AND(I357="stages",J356=""),0,_xlfn.SWITCH(J356,0,1,1,2,2,3,3,4,4,5,5,6,6,7,7,8,8,9,9,10,10,11)))</f>
        <v>3</v>
      </c>
      <c r="K357" s="21" t="str">
        <f t="shared" si="21"/>
        <v>label</v>
      </c>
      <c r="L357" s="22" t="str">
        <f t="shared" si="22"/>
        <v>OrcBreasts.stages.3.label</v>
      </c>
      <c r="M357" s="21" t="str" cm="1">
        <f t="array" ref="M357">_xlfn.IFS(IFERROR(FIND("Penis",G357),FALSE),"Penis",IFERROR(FIND("Vagina",G357),FALSE),"Vagina",IFERROR(FIND("Anus",G357),FALSE),"Anus",IFERROR(FIND("Breasts",G357),FALSE),"Breasts",IF(RIGHT(G357,1)="F",TRUE,FALSE),"Vagina")</f>
        <v>Breasts</v>
      </c>
      <c r="N357" s="22" t="str">
        <f>IF(J357="",D357,HLOOKUP(M357,Sheet1!$B$2:$E$13,J357+2,FALSE))</f>
        <v>Average</v>
      </c>
      <c r="O357" s="22" t="str">
        <f>IF(J357="","",HLOOKUP(M357,Sheet1!$B$16:$E$27,J357+2,FALSE))</f>
        <v>평유</v>
      </c>
      <c r="P357" s="23" t="str">
        <f t="shared" si="23"/>
        <v>평유</v>
      </c>
    </row>
    <row r="358" spans="1:16" x14ac:dyDescent="0.45">
      <c r="A358" t="s">
        <v>2734</v>
      </c>
      <c r="B358" t="s">
        <v>19</v>
      </c>
      <c r="C358" t="s">
        <v>2308</v>
      </c>
      <c r="D358" t="s">
        <v>1970</v>
      </c>
      <c r="E358" s="40" t="s">
        <v>2063</v>
      </c>
      <c r="G358" s="20" t="str" cm="1">
        <f t="array" ref="G358">IF(ISBLANK(A358),G357,IF(INDEX(_xlfn.TEXTSPLIT(INDEX(_xlfn.TEXTSPLIT(A358,"+"),1,2),"."),1,2)="stages",G357,_xlfn.TEXTSPLIT(INDEX(_xlfn.TEXTSPLIT(A358,"+"),1,2),".")))</f>
        <v>OrcBreasts</v>
      </c>
      <c r="H358" s="21"/>
      <c r="I358" s="21" t="str">
        <f t="shared" si="20"/>
        <v>stages</v>
      </c>
      <c r="J358" s="21" cm="1">
        <f t="array" ref="J358">IF(I358="","",IF(AND(I358="stages",J357=""),0,_xlfn.SWITCH(J357,0,1,1,2,2,3,3,4,4,5,5,6,6,7,7,8,8,9,9,10,10,11)))</f>
        <v>4</v>
      </c>
      <c r="K358" s="21" t="str">
        <f t="shared" si="21"/>
        <v>label</v>
      </c>
      <c r="L358" s="22" t="str">
        <f t="shared" si="22"/>
        <v>OrcBreasts.stages.4.label</v>
      </c>
      <c r="M358" s="21" t="str" cm="1">
        <f t="array" ref="M358">_xlfn.IFS(IFERROR(FIND("Penis",G358),FALSE),"Penis",IFERROR(FIND("Vagina",G358),FALSE),"Vagina",IFERROR(FIND("Anus",G358),FALSE),"Anus",IFERROR(FIND("Breasts",G358),FALSE),"Breasts",IF(RIGHT(G358,1)="F",TRUE,FALSE),"Vagina")</f>
        <v>Breasts</v>
      </c>
      <c r="N358" s="22" t="str">
        <f>IF(J358="",D358,HLOOKUP(M358,Sheet1!$B$2:$E$13,J358+2,FALSE))</f>
        <v>Large</v>
      </c>
      <c r="O358" s="22" t="str">
        <f>IF(J358="","",HLOOKUP(M358,Sheet1!$B$16:$E$27,J358+2,FALSE))</f>
        <v>풍유</v>
      </c>
      <c r="P358" s="23" t="str">
        <f t="shared" si="23"/>
        <v>풍유</v>
      </c>
    </row>
    <row r="359" spans="1:16" x14ac:dyDescent="0.45">
      <c r="A359" t="s">
        <v>2735</v>
      </c>
      <c r="B359" t="s">
        <v>19</v>
      </c>
      <c r="C359" t="s">
        <v>2309</v>
      </c>
      <c r="D359" t="s">
        <v>1972</v>
      </c>
      <c r="E359" s="40" t="s">
        <v>2061</v>
      </c>
      <c r="G359" s="20" t="str" cm="1">
        <f t="array" ref="G359">IF(ISBLANK(A359),G358,IF(INDEX(_xlfn.TEXTSPLIT(INDEX(_xlfn.TEXTSPLIT(A359,"+"),1,2),"."),1,2)="stages",G358,_xlfn.TEXTSPLIT(INDEX(_xlfn.TEXTSPLIT(A359,"+"),1,2),".")))</f>
        <v>OrcBreasts</v>
      </c>
      <c r="H359" s="21"/>
      <c r="I359" s="21" t="str">
        <f t="shared" si="20"/>
        <v>stages</v>
      </c>
      <c r="J359" s="21" cm="1">
        <f t="array" ref="J359">IF(I359="","",IF(AND(I359="stages",J358=""),0,_xlfn.SWITCH(J358,0,1,1,2,2,3,3,4,4,5,5,6,6,7,7,8,8,9,9,10,10,11)))</f>
        <v>5</v>
      </c>
      <c r="K359" s="21" t="str">
        <f t="shared" si="21"/>
        <v>label</v>
      </c>
      <c r="L359" s="22" t="str">
        <f t="shared" si="22"/>
        <v>OrcBreasts.stages.5.label</v>
      </c>
      <c r="M359" s="21" t="str" cm="1">
        <f t="array" ref="M359">_xlfn.IFS(IFERROR(FIND("Penis",G359),FALSE),"Penis",IFERROR(FIND("Vagina",G359),FALSE),"Vagina",IFERROR(FIND("Anus",G359),FALSE),"Anus",IFERROR(FIND("Breasts",G359),FALSE),"Breasts",IF(RIGHT(G359,1)="F",TRUE,FALSE),"Vagina")</f>
        <v>Breasts</v>
      </c>
      <c r="N359" s="22" t="str">
        <f>IF(J359="",D359,HLOOKUP(M359,Sheet1!$B$2:$E$13,J359+2,FALSE))</f>
        <v>Huge</v>
      </c>
      <c r="O359" s="22" t="str">
        <f>IF(J359="","",HLOOKUP(M359,Sheet1!$B$16:$E$27,J359+2,FALSE))</f>
        <v>거유</v>
      </c>
      <c r="P359" s="23" t="str">
        <f t="shared" si="23"/>
        <v>거유</v>
      </c>
    </row>
    <row r="360" spans="1:16" x14ac:dyDescent="0.45">
      <c r="A360" t="s">
        <v>2736</v>
      </c>
      <c r="B360" t="s">
        <v>19</v>
      </c>
      <c r="C360" t="s">
        <v>2310</v>
      </c>
      <c r="D360" t="s">
        <v>1990</v>
      </c>
      <c r="E360" s="40" t="s">
        <v>2065</v>
      </c>
      <c r="G360" s="20" t="str" cm="1">
        <f t="array" ref="G360">IF(ISBLANK(A360),G359,IF(INDEX(_xlfn.TEXTSPLIT(INDEX(_xlfn.TEXTSPLIT(A360,"+"),1,2),"."),1,2)="stages",G359,_xlfn.TEXTSPLIT(INDEX(_xlfn.TEXTSPLIT(A360,"+"),1,2),".")))</f>
        <v>OrcBreasts</v>
      </c>
      <c r="H360" s="21"/>
      <c r="I360" s="21" t="str">
        <f t="shared" si="20"/>
        <v>stages</v>
      </c>
      <c r="J360" s="21" cm="1">
        <f t="array" ref="J360">IF(I360="","",IF(AND(I360="stages",J359=""),0,_xlfn.SWITCH(J359,0,1,1,2,2,3,3,4,4,5,5,6,6,7,7,8,8,9,9,10,10,11)))</f>
        <v>6</v>
      </c>
      <c r="K360" s="21" t="str">
        <f t="shared" si="21"/>
        <v>label</v>
      </c>
      <c r="L360" s="22" t="str">
        <f t="shared" si="22"/>
        <v>OrcBreasts.stages.6.label</v>
      </c>
      <c r="M360" s="21" t="str" cm="1">
        <f t="array" ref="M360">_xlfn.IFS(IFERROR(FIND("Penis",G360),FALSE),"Penis",IFERROR(FIND("Vagina",G360),FALSE),"Vagina",IFERROR(FIND("Anus",G360),FALSE),"Anus",IFERROR(FIND("Breasts",G360),FALSE),"Breasts",IF(RIGHT(G360,1)="F",TRUE,FALSE),"Vagina")</f>
        <v>Breasts</v>
      </c>
      <c r="N360" s="22" t="str">
        <f>IF(J360="",D360,HLOOKUP(M360,Sheet1!$B$2:$E$13,J360+2,FALSE))</f>
        <v>Enormous</v>
      </c>
      <c r="O360" s="22" t="str">
        <f>IF(J360="","",HLOOKUP(M360,Sheet1!$B$16:$E$27,J360+2,FALSE))</f>
        <v>폭유</v>
      </c>
      <c r="P360" s="23" t="str">
        <f t="shared" si="23"/>
        <v>폭유</v>
      </c>
    </row>
    <row r="361" spans="1:16" x14ac:dyDescent="0.45">
      <c r="A361" t="s">
        <v>2737</v>
      </c>
      <c r="B361" t="s">
        <v>19</v>
      </c>
      <c r="C361" t="s">
        <v>2311</v>
      </c>
      <c r="D361" t="s">
        <v>1992</v>
      </c>
      <c r="E361" s="40" t="s">
        <v>2067</v>
      </c>
      <c r="G361" s="20" t="str" cm="1">
        <f t="array" ref="G361">IF(ISBLANK(A361),G360,IF(INDEX(_xlfn.TEXTSPLIT(INDEX(_xlfn.TEXTSPLIT(A361,"+"),1,2),"."),1,2)="stages",G360,_xlfn.TEXTSPLIT(INDEX(_xlfn.TEXTSPLIT(A361,"+"),1,2),".")))</f>
        <v>OrcBreasts</v>
      </c>
      <c r="H361" s="21"/>
      <c r="I361" s="21" t="str">
        <f t="shared" si="20"/>
        <v>stages</v>
      </c>
      <c r="J361" s="21" cm="1">
        <f t="array" ref="J361">IF(I361="","",IF(AND(I361="stages",J360=""),0,_xlfn.SWITCH(J360,0,1,1,2,2,3,3,4,4,5,5,6,6,7,7,8,8,9,9,10,10,11)))</f>
        <v>7</v>
      </c>
      <c r="K361" s="21" t="str">
        <f t="shared" si="21"/>
        <v>label</v>
      </c>
      <c r="L361" s="22" t="str">
        <f t="shared" si="22"/>
        <v>OrcBreasts.stages.7.label</v>
      </c>
      <c r="M361" s="21" t="str" cm="1">
        <f t="array" ref="M361">_xlfn.IFS(IFERROR(FIND("Penis",G361),FALSE),"Penis",IFERROR(FIND("Vagina",G361),FALSE),"Vagina",IFERROR(FIND("Anus",G361),FALSE),"Anus",IFERROR(FIND("Breasts",G361),FALSE),"Breasts",IF(RIGHT(G361,1)="F",TRUE,FALSE),"Vagina")</f>
        <v>Breasts</v>
      </c>
      <c r="N361" s="22" t="str">
        <f>IF(J361="",D361,HLOOKUP(M361,Sheet1!$B$2:$E$13,J361+2,FALSE))</f>
        <v>Massive</v>
      </c>
      <c r="O361" s="22" t="str">
        <f>IF(J361="","",HLOOKUP(M361,Sheet1!$B$16:$E$27,J361+2,FALSE))</f>
        <v>초거유</v>
      </c>
      <c r="P361" s="23" t="str">
        <f t="shared" si="23"/>
        <v>초거유</v>
      </c>
    </row>
    <row r="362" spans="1:16" x14ac:dyDescent="0.45">
      <c r="A362" t="s">
        <v>2738</v>
      </c>
      <c r="B362" t="s">
        <v>19</v>
      </c>
      <c r="C362" t="s">
        <v>2312</v>
      </c>
      <c r="D362" t="s">
        <v>1994</v>
      </c>
      <c r="E362" s="40" t="s">
        <v>2069</v>
      </c>
      <c r="G362" s="20" t="str" cm="1">
        <f t="array" ref="G362">IF(ISBLANK(A362),G361,IF(INDEX(_xlfn.TEXTSPLIT(INDEX(_xlfn.TEXTSPLIT(A362,"+"),1,2),"."),1,2)="stages",G361,_xlfn.TEXTSPLIT(INDEX(_xlfn.TEXTSPLIT(A362,"+"),1,2),".")))</f>
        <v>OrcBreasts</v>
      </c>
      <c r="H362" s="21"/>
      <c r="I362" s="21" t="str">
        <f t="shared" si="20"/>
        <v>stages</v>
      </c>
      <c r="J362" s="21" cm="1">
        <f t="array" ref="J362">IF(I362="","",IF(AND(I362="stages",J361=""),0,_xlfn.SWITCH(J361,0,1,1,2,2,3,3,4,4,5,5,6,6,7,7,8,8,9,9,10,10,11)))</f>
        <v>8</v>
      </c>
      <c r="K362" s="21" t="str">
        <f t="shared" si="21"/>
        <v>label</v>
      </c>
      <c r="L362" s="22" t="str">
        <f t="shared" si="22"/>
        <v>OrcBreasts.stages.8.label</v>
      </c>
      <c r="M362" s="21" t="str" cm="1">
        <f t="array" ref="M362">_xlfn.IFS(IFERROR(FIND("Penis",G362),FALSE),"Penis",IFERROR(FIND("Vagina",G362),FALSE),"Vagina",IFERROR(FIND("Anus",G362),FALSE),"Anus",IFERROR(FIND("Breasts",G362),FALSE),"Breasts",IF(RIGHT(G362,1)="F",TRUE,FALSE),"Vagina")</f>
        <v>Breasts</v>
      </c>
      <c r="N362" s="22" t="str">
        <f>IF(J362="",D362,HLOOKUP(M362,Sheet1!$B$2:$E$13,J362+2,FALSE))</f>
        <v>Gargantuan</v>
      </c>
      <c r="O362" s="22" t="str">
        <f>IF(J362="","",HLOOKUP(M362,Sheet1!$B$16:$E$27,J362+2,FALSE))</f>
        <v>초폭유</v>
      </c>
      <c r="P362" s="23" t="str">
        <f t="shared" si="23"/>
        <v>초폭유</v>
      </c>
    </row>
    <row r="363" spans="1:16" x14ac:dyDescent="0.45">
      <c r="A363" t="s">
        <v>2739</v>
      </c>
      <c r="B363" t="s">
        <v>19</v>
      </c>
      <c r="C363" t="s">
        <v>2313</v>
      </c>
      <c r="D363" t="s">
        <v>1997</v>
      </c>
      <c r="E363" s="40" t="s">
        <v>2071</v>
      </c>
      <c r="G363" s="20" t="str" cm="1">
        <f t="array" ref="G363">IF(ISBLANK(A363),G362,IF(INDEX(_xlfn.TEXTSPLIT(INDEX(_xlfn.TEXTSPLIT(A363,"+"),1,2),"."),1,2)="stages",G362,_xlfn.TEXTSPLIT(INDEX(_xlfn.TEXTSPLIT(A363,"+"),1,2),".")))</f>
        <v>OrcBreasts</v>
      </c>
      <c r="H363" s="21"/>
      <c r="I363" s="21" t="str">
        <f t="shared" si="20"/>
        <v>stages</v>
      </c>
      <c r="J363" s="21" cm="1">
        <f t="array" ref="J363">IF(I363="","",IF(AND(I363="stages",J362=""),0,_xlfn.SWITCH(J362,0,1,1,2,2,3,3,4,4,5,5,6,6,7,7,8,8,9,9,10,10,11)))</f>
        <v>9</v>
      </c>
      <c r="K363" s="21" t="str">
        <f t="shared" si="21"/>
        <v>label</v>
      </c>
      <c r="L363" s="22" t="str">
        <f t="shared" si="22"/>
        <v>OrcBreasts.stages.9.label</v>
      </c>
      <c r="M363" s="21" t="str" cm="1">
        <f t="array" ref="M363">_xlfn.IFS(IFERROR(FIND("Penis",G363),FALSE),"Penis",IFERROR(FIND("Vagina",G363),FALSE),"Vagina",IFERROR(FIND("Anus",G363),FALSE),"Anus",IFERROR(FIND("Breasts",G363),FALSE),"Breasts",IF(RIGHT(G363,1)="F",TRUE,FALSE),"Vagina")</f>
        <v>Breasts</v>
      </c>
      <c r="N363" s="22" t="str">
        <f>IF(J363="",D363,HLOOKUP(M363,Sheet1!$B$2:$E$13,J363+2,FALSE))</f>
        <v>Colossal</v>
      </c>
      <c r="O363" s="22" t="str">
        <f>IF(J363="","",HLOOKUP(M363,Sheet1!$B$16:$E$27,J363+2,FALSE))</f>
        <v>초초폭유</v>
      </c>
      <c r="P363" s="23" t="str">
        <f t="shared" si="23"/>
        <v>초초폭유</v>
      </c>
    </row>
    <row r="364" spans="1:16" x14ac:dyDescent="0.45">
      <c r="A364" t="s">
        <v>2740</v>
      </c>
      <c r="B364" t="s">
        <v>19</v>
      </c>
      <c r="C364" t="s">
        <v>2314</v>
      </c>
      <c r="D364" t="s">
        <v>1999</v>
      </c>
      <c r="E364" s="40" t="s">
        <v>2073</v>
      </c>
      <c r="G364" s="20" t="str" cm="1">
        <f t="array" ref="G364">IF(ISBLANK(A364),G363,IF(INDEX(_xlfn.TEXTSPLIT(INDEX(_xlfn.TEXTSPLIT(A364,"+"),1,2),"."),1,2)="stages",G363,_xlfn.TEXTSPLIT(INDEX(_xlfn.TEXTSPLIT(A364,"+"),1,2),".")))</f>
        <v>OrcBreasts</v>
      </c>
      <c r="H364" s="21"/>
      <c r="I364" s="21" t="str">
        <f t="shared" si="20"/>
        <v>stages</v>
      </c>
      <c r="J364" s="21" cm="1">
        <f t="array" ref="J364">IF(I364="","",IF(AND(I364="stages",J363=""),0,_xlfn.SWITCH(J363,0,1,1,2,2,3,3,4,4,5,5,6,6,7,7,8,8,9,9,10,10,11)))</f>
        <v>10</v>
      </c>
      <c r="K364" s="21" t="str">
        <f t="shared" si="21"/>
        <v>label</v>
      </c>
      <c r="L364" s="22" t="str">
        <f t="shared" si="22"/>
        <v>OrcBreasts.stages.10.label</v>
      </c>
      <c r="M364" s="21" t="str" cm="1">
        <f t="array" ref="M364">_xlfn.IFS(IFERROR(FIND("Penis",G364),FALSE),"Penis",IFERROR(FIND("Vagina",G364),FALSE),"Vagina",IFERROR(FIND("Anus",G364),FALSE),"Anus",IFERROR(FIND("Breasts",G364),FALSE),"Breasts",IF(RIGHT(G364,1)="F",TRUE,FALSE),"Vagina")</f>
        <v>Breasts</v>
      </c>
      <c r="N364" s="22" t="str">
        <f>IF(J364="",D364,HLOOKUP(M364,Sheet1!$B$2:$E$13,J364+2,FALSE))</f>
        <v>Titanic</v>
      </c>
      <c r="O364" s="22" t="str">
        <f>IF(J364="","",HLOOKUP(M364,Sheet1!$B$16:$E$27,J364+2,FALSE))</f>
        <v>초초초폭유</v>
      </c>
      <c r="P364" s="23" t="str">
        <f t="shared" si="23"/>
        <v>초초초폭유</v>
      </c>
    </row>
    <row r="365" spans="1:16" x14ac:dyDescent="0.45">
      <c r="A365" t="s">
        <v>343</v>
      </c>
      <c r="B365" t="s">
        <v>19</v>
      </c>
      <c r="C365" t="s">
        <v>344</v>
      </c>
      <c r="D365" t="s">
        <v>345</v>
      </c>
      <c r="E365" s="41" t="s">
        <v>2999</v>
      </c>
      <c r="G365" s="20" t="str" cm="1">
        <f t="array" ref="G365:H365">IF(ISBLANK(A365),G364,IF(INDEX(_xlfn.TEXTSPLIT(INDEX(_xlfn.TEXTSPLIT(A365,"+"),1,2),"."),1,2)="stages",G364,_xlfn.TEXTSPLIT(INDEX(_xlfn.TEXTSPLIT(A365,"+"),1,2),".")))</f>
        <v>ScaleBreasts</v>
      </c>
      <c r="H365" s="21" t="str">
        <v>label</v>
      </c>
      <c r="I365" s="21" t="str">
        <f t="shared" si="20"/>
        <v/>
      </c>
      <c r="J365" s="21" t="str" cm="1">
        <f t="array" ref="J365">IF(I365="","",IF(AND(I365="stages",J364=""),0,_xlfn.SWITCH(J364,0,1,1,2,2,3,3,4,4,5,5,6,6,7,7,8,8,9,9,10,10,11)))</f>
        <v/>
      </c>
      <c r="K365" s="21" t="str">
        <f t="shared" si="21"/>
        <v/>
      </c>
      <c r="L365" s="22" t="str">
        <f t="shared" si="22"/>
        <v>ScaleBreasts.label</v>
      </c>
      <c r="M365" s="21" t="str" cm="1">
        <f t="array" ref="M365">_xlfn.IFS(IFERROR(FIND("Penis",G365),FALSE),"Penis",IFERROR(FIND("Vagina",G365),FALSE),"Vagina",IFERROR(FIND("Anus",G365),FALSE),"Anus",IFERROR(FIND("Breasts",G365),FALSE),"Breasts",IF(RIGHT(G365,1)="F",TRUE,FALSE),"Vagina")</f>
        <v>Breasts</v>
      </c>
      <c r="N365" s="22" t="str">
        <f>IF(J365="",D365,HLOOKUP(M365,Sheet1!$B$2:$E$13,J365+2,FALSE))</f>
        <v>scaly breasts</v>
      </c>
      <c r="O365" s="22" t="str">
        <f>IF(J365="","",HLOOKUP(M365,Sheet1!$B$16:$E$27,J365+2,FALSE))</f>
        <v/>
      </c>
      <c r="P365" s="23" t="str">
        <f t="shared" si="23"/>
        <v>비늘 가슴</v>
      </c>
    </row>
    <row r="366" spans="1:16" x14ac:dyDescent="0.45">
      <c r="A366" t="s">
        <v>346</v>
      </c>
      <c r="B366" t="s">
        <v>19</v>
      </c>
      <c r="C366" t="s">
        <v>347</v>
      </c>
      <c r="D366" t="s">
        <v>348</v>
      </c>
      <c r="E366" t="s">
        <v>2458</v>
      </c>
      <c r="G366" s="20" t="str" cm="1">
        <f t="array" ref="G366:H366">IF(ISBLANK(A366),G365,IF(INDEX(_xlfn.TEXTSPLIT(INDEX(_xlfn.TEXTSPLIT(A366,"+"),1,2),"."),1,2)="stages",G365,_xlfn.TEXTSPLIT(INDEX(_xlfn.TEXTSPLIT(A366,"+"),1,2),".")))</f>
        <v>ScaleBreasts</v>
      </c>
      <c r="H366" s="21" t="str">
        <v>labelNoun</v>
      </c>
      <c r="I366" s="21" t="str">
        <f t="shared" si="20"/>
        <v/>
      </c>
      <c r="J366" s="21" t="str" cm="1">
        <f t="array" ref="J366">IF(I366="","",IF(AND(I366="stages",J365=""),0,_xlfn.SWITCH(J365,0,1,1,2,2,3,3,4,4,5,5,6,6,7,7,8,8,9,9,10,10,11)))</f>
        <v/>
      </c>
      <c r="K366" s="21" t="str">
        <f t="shared" si="21"/>
        <v/>
      </c>
      <c r="L366" s="22" t="str">
        <f t="shared" si="22"/>
        <v>ScaleBreasts.labelNoun</v>
      </c>
      <c r="M366" s="21" t="str" cm="1">
        <f t="array" ref="M366">_xlfn.IFS(IFERROR(FIND("Penis",G366),FALSE),"Penis",IFERROR(FIND("Vagina",G366),FALSE),"Vagina",IFERROR(FIND("Anus",G366),FALSE),"Anus",IFERROR(FIND("Breasts",G366),FALSE),"Breasts",IF(RIGHT(G366,1)="F",TRUE,FALSE),"Vagina")</f>
        <v>Breasts</v>
      </c>
      <c r="N366" s="22" t="str">
        <f>IF(J366="",D366,HLOOKUP(M366,Sheet1!$B$2:$E$13,J366+2,FALSE))</f>
        <v>a pair of scaly breasts</v>
      </c>
      <c r="O366" s="22" t="str">
        <f>IF(J366="","",HLOOKUP(M366,Sheet1!$B$16:$E$27,J366+2,FALSE))</f>
        <v/>
      </c>
      <c r="P366" s="23" t="str">
        <f t="shared" si="23"/>
        <v/>
      </c>
    </row>
    <row r="367" spans="1:16" x14ac:dyDescent="0.45">
      <c r="A367" t="s">
        <v>349</v>
      </c>
      <c r="B367" t="s">
        <v>19</v>
      </c>
      <c r="C367" t="s">
        <v>350</v>
      </c>
      <c r="D367" t="s">
        <v>351</v>
      </c>
      <c r="E367" t="s">
        <v>2458</v>
      </c>
      <c r="G367" s="20" t="str" cm="1">
        <f t="array" ref="G367:H367">IF(ISBLANK(A367),G366,IF(INDEX(_xlfn.TEXTSPLIT(INDEX(_xlfn.TEXTSPLIT(A367,"+"),1,2),"."),1,2)="stages",G366,_xlfn.TEXTSPLIT(INDEX(_xlfn.TEXTSPLIT(A367,"+"),1,2),".")))</f>
        <v>ScaleBreasts</v>
      </c>
      <c r="H367" s="21" t="str">
        <v>description</v>
      </c>
      <c r="I367" s="21" t="str">
        <f t="shared" si="20"/>
        <v/>
      </c>
      <c r="J367" s="21" t="str" cm="1">
        <f t="array" ref="J367">IF(I367="","",IF(AND(I367="stages",J366=""),0,_xlfn.SWITCH(J366,0,1,1,2,2,3,3,4,4,5,5,6,6,7,7,8,8,9,9,10,10,11)))</f>
        <v/>
      </c>
      <c r="K367" s="21" t="str">
        <f t="shared" si="21"/>
        <v/>
      </c>
      <c r="L367" s="22" t="str">
        <f t="shared" si="22"/>
        <v>ScaleBreasts.description</v>
      </c>
      <c r="M367" s="21" t="str" cm="1">
        <f t="array" ref="M367">_xlfn.IFS(IFERROR(FIND("Penis",G367),FALSE),"Penis",IFERROR(FIND("Vagina",G367),FALSE),"Vagina",IFERROR(FIND("Anus",G367),FALSE),"Anus",IFERROR(FIND("Breasts",G367),FALSE),"Breasts",IF(RIGHT(G367,1)="F",TRUE,FALSE),"Vagina")</f>
        <v>Breasts</v>
      </c>
      <c r="N367" s="22" t="str">
        <f>IF(J367="",D367,HLOOKUP(M367,Sheet1!$B$2:$E$13,J367+2,FALSE))</f>
        <v>A pair of scale-covered breasts, without nipples.</v>
      </c>
      <c r="O367" s="22" t="str">
        <f>IF(J367="","",HLOOKUP(M367,Sheet1!$B$16:$E$27,J367+2,FALSE))</f>
        <v/>
      </c>
      <c r="P367" s="23" t="str">
        <f t="shared" si="23"/>
        <v/>
      </c>
    </row>
    <row r="368" spans="1:16" x14ac:dyDescent="0.45">
      <c r="A368" t="s">
        <v>2741</v>
      </c>
      <c r="B368" t="s">
        <v>19</v>
      </c>
      <c r="C368" t="s">
        <v>2315</v>
      </c>
      <c r="D368" t="s">
        <v>1986</v>
      </c>
      <c r="E368" s="40" t="s">
        <v>2053</v>
      </c>
      <c r="G368" s="20" t="str" cm="1">
        <f t="array" ref="G368">IF(ISBLANK(A368),G367,IF(INDEX(_xlfn.TEXTSPLIT(INDEX(_xlfn.TEXTSPLIT(A368,"+"),1,2),"."),1,2)="stages",G367,_xlfn.TEXTSPLIT(INDEX(_xlfn.TEXTSPLIT(A368,"+"),1,2),".")))</f>
        <v>ScaleBreasts</v>
      </c>
      <c r="H368" s="21"/>
      <c r="I368" s="21" t="str">
        <f t="shared" si="20"/>
        <v>stages</v>
      </c>
      <c r="J368" s="21" cm="1">
        <f t="array" ref="J368">IF(I368="","",IF(AND(I368="stages",J367=""),0,_xlfn.SWITCH(J367,0,1,1,2,2,3,3,4,4,5,5,6,6,7,7,8,8,9,9,10,10,11)))</f>
        <v>0</v>
      </c>
      <c r="K368" s="21" t="str">
        <f t="shared" si="21"/>
        <v>label</v>
      </c>
      <c r="L368" s="22" t="str">
        <f t="shared" si="22"/>
        <v>ScaleBreasts.stages.0.label</v>
      </c>
      <c r="M368" s="21" t="str" cm="1">
        <f t="array" ref="M368">_xlfn.IFS(IFERROR(FIND("Penis",G368),FALSE),"Penis",IFERROR(FIND("Vagina",G368),FALSE),"Vagina",IFERROR(FIND("Anus",G368),FALSE),"Anus",IFERROR(FIND("Breasts",G368),FALSE),"Breasts",IF(RIGHT(G368,1)="F",TRUE,FALSE),"Vagina")</f>
        <v>Breasts</v>
      </c>
      <c r="N368" s="22" t="str">
        <f>IF(J368="",D368,HLOOKUP(M368,Sheet1!$B$2:$E$13,J368+2,FALSE))</f>
        <v>Nipples</v>
      </c>
      <c r="O368" s="22" t="str">
        <f>IF(J368="","",HLOOKUP(M368,Sheet1!$B$16:$E$27,J368+2,FALSE))</f>
        <v>무유</v>
      </c>
      <c r="P368" s="23" t="str">
        <f t="shared" si="23"/>
        <v>무유</v>
      </c>
    </row>
    <row r="369" spans="1:16" x14ac:dyDescent="0.45">
      <c r="A369" t="s">
        <v>2742</v>
      </c>
      <c r="B369" t="s">
        <v>19</v>
      </c>
      <c r="C369" t="s">
        <v>2316</v>
      </c>
      <c r="D369" t="s">
        <v>1988</v>
      </c>
      <c r="E369" s="40" t="s">
        <v>2055</v>
      </c>
      <c r="G369" s="20" t="str" cm="1">
        <f t="array" ref="G369">IF(ISBLANK(A369),G368,IF(INDEX(_xlfn.TEXTSPLIT(INDEX(_xlfn.TEXTSPLIT(A369,"+"),1,2),"."),1,2)="stages",G368,_xlfn.TEXTSPLIT(INDEX(_xlfn.TEXTSPLIT(A369,"+"),1,2),".")))</f>
        <v>ScaleBreasts</v>
      </c>
      <c r="H369" s="21"/>
      <c r="I369" s="21" t="str">
        <f t="shared" si="20"/>
        <v>stages</v>
      </c>
      <c r="J369" s="21" cm="1">
        <f t="array" ref="J369">IF(I369="","",IF(AND(I369="stages",J368=""),0,_xlfn.SWITCH(J368,0,1,1,2,2,3,3,4,4,5,5,6,6,7,7,8,8,9,9,10,10,11)))</f>
        <v>1</v>
      </c>
      <c r="K369" s="21" t="str">
        <f t="shared" si="21"/>
        <v>label</v>
      </c>
      <c r="L369" s="22" t="str">
        <f t="shared" si="22"/>
        <v>ScaleBreasts.stages.1.label</v>
      </c>
      <c r="M369" s="21" t="str" cm="1">
        <f t="array" ref="M369">_xlfn.IFS(IFERROR(FIND("Penis",G369),FALSE),"Penis",IFERROR(FIND("Vagina",G369),FALSE),"Vagina",IFERROR(FIND("Anus",G369),FALSE),"Anus",IFERROR(FIND("Breasts",G369),FALSE),"Breasts",IF(RIGHT(G369,1)="F",TRUE,FALSE),"Vagina")</f>
        <v>Breasts</v>
      </c>
      <c r="N369" s="22" t="str">
        <f>IF(J369="",D369,HLOOKUP(M369,Sheet1!$B$2:$E$13,J369+2,FALSE))</f>
        <v>Tiny</v>
      </c>
      <c r="O369" s="22" t="str">
        <f>IF(J369="","",HLOOKUP(M369,Sheet1!$B$16:$E$27,J369+2,FALSE))</f>
        <v>미유</v>
      </c>
      <c r="P369" s="23" t="str">
        <f t="shared" si="23"/>
        <v>미유</v>
      </c>
    </row>
    <row r="370" spans="1:16" x14ac:dyDescent="0.45">
      <c r="A370" t="s">
        <v>2743</v>
      </c>
      <c r="B370" t="s">
        <v>19</v>
      </c>
      <c r="C370" t="s">
        <v>2317</v>
      </c>
      <c r="D370" t="s">
        <v>1966</v>
      </c>
      <c r="E370" s="40" t="s">
        <v>2057</v>
      </c>
      <c r="G370" s="20" t="str" cm="1">
        <f t="array" ref="G370">IF(ISBLANK(A370),G369,IF(INDEX(_xlfn.TEXTSPLIT(INDEX(_xlfn.TEXTSPLIT(A370,"+"),1,2),"."),1,2)="stages",G369,_xlfn.TEXTSPLIT(INDEX(_xlfn.TEXTSPLIT(A370,"+"),1,2),".")))</f>
        <v>ScaleBreasts</v>
      </c>
      <c r="H370" s="21"/>
      <c r="I370" s="21" t="str">
        <f t="shared" si="20"/>
        <v>stages</v>
      </c>
      <c r="J370" s="21" cm="1">
        <f t="array" ref="J370">IF(I370="","",IF(AND(I370="stages",J369=""),0,_xlfn.SWITCH(J369,0,1,1,2,2,3,3,4,4,5,5,6,6,7,7,8,8,9,9,10,10,11)))</f>
        <v>2</v>
      </c>
      <c r="K370" s="21" t="str">
        <f t="shared" si="21"/>
        <v>label</v>
      </c>
      <c r="L370" s="22" t="str">
        <f t="shared" si="22"/>
        <v>ScaleBreasts.stages.2.label</v>
      </c>
      <c r="M370" s="21" t="str" cm="1">
        <f t="array" ref="M370">_xlfn.IFS(IFERROR(FIND("Penis",G370),FALSE),"Penis",IFERROR(FIND("Vagina",G370),FALSE),"Vagina",IFERROR(FIND("Anus",G370),FALSE),"Anus",IFERROR(FIND("Breasts",G370),FALSE),"Breasts",IF(RIGHT(G370,1)="F",TRUE,FALSE),"Vagina")</f>
        <v>Breasts</v>
      </c>
      <c r="N370" s="22" t="str">
        <f>IF(J370="",D370,HLOOKUP(M370,Sheet1!$B$2:$E$13,J370+2,FALSE))</f>
        <v>Small</v>
      </c>
      <c r="O370" s="22" t="str">
        <f>IF(J370="","",HLOOKUP(M370,Sheet1!$B$16:$E$27,J370+2,FALSE))</f>
        <v>빈유</v>
      </c>
      <c r="P370" s="23" t="str">
        <f t="shared" si="23"/>
        <v>빈유</v>
      </c>
    </row>
    <row r="371" spans="1:16" x14ac:dyDescent="0.45">
      <c r="A371" t="s">
        <v>2744</v>
      </c>
      <c r="B371" t="s">
        <v>19</v>
      </c>
      <c r="C371" t="s">
        <v>2318</v>
      </c>
      <c r="D371" t="s">
        <v>1968</v>
      </c>
      <c r="E371" s="40" t="s">
        <v>2059</v>
      </c>
      <c r="G371" s="20" t="str" cm="1">
        <f t="array" ref="G371">IF(ISBLANK(A371),G370,IF(INDEX(_xlfn.TEXTSPLIT(INDEX(_xlfn.TEXTSPLIT(A371,"+"),1,2),"."),1,2)="stages",G370,_xlfn.TEXTSPLIT(INDEX(_xlfn.TEXTSPLIT(A371,"+"),1,2),".")))</f>
        <v>ScaleBreasts</v>
      </c>
      <c r="H371" s="21"/>
      <c r="I371" s="21" t="str">
        <f t="shared" si="20"/>
        <v>stages</v>
      </c>
      <c r="J371" s="21" cm="1">
        <f t="array" ref="J371">IF(I371="","",IF(AND(I371="stages",J370=""),0,_xlfn.SWITCH(J370,0,1,1,2,2,3,3,4,4,5,5,6,6,7,7,8,8,9,9,10,10,11)))</f>
        <v>3</v>
      </c>
      <c r="K371" s="21" t="str">
        <f t="shared" si="21"/>
        <v>label</v>
      </c>
      <c r="L371" s="22" t="str">
        <f t="shared" si="22"/>
        <v>ScaleBreasts.stages.3.label</v>
      </c>
      <c r="M371" s="21" t="str" cm="1">
        <f t="array" ref="M371">_xlfn.IFS(IFERROR(FIND("Penis",G371),FALSE),"Penis",IFERROR(FIND("Vagina",G371),FALSE),"Vagina",IFERROR(FIND("Anus",G371),FALSE),"Anus",IFERROR(FIND("Breasts",G371),FALSE),"Breasts",IF(RIGHT(G371,1)="F",TRUE,FALSE),"Vagina")</f>
        <v>Breasts</v>
      </c>
      <c r="N371" s="22" t="str">
        <f>IF(J371="",D371,HLOOKUP(M371,Sheet1!$B$2:$E$13,J371+2,FALSE))</f>
        <v>Average</v>
      </c>
      <c r="O371" s="22" t="str">
        <f>IF(J371="","",HLOOKUP(M371,Sheet1!$B$16:$E$27,J371+2,FALSE))</f>
        <v>평유</v>
      </c>
      <c r="P371" s="23" t="str">
        <f t="shared" si="23"/>
        <v>평유</v>
      </c>
    </row>
    <row r="372" spans="1:16" x14ac:dyDescent="0.45">
      <c r="A372" t="s">
        <v>2745</v>
      </c>
      <c r="B372" t="s">
        <v>19</v>
      </c>
      <c r="C372" t="s">
        <v>2319</v>
      </c>
      <c r="D372" t="s">
        <v>1970</v>
      </c>
      <c r="E372" s="40" t="s">
        <v>2063</v>
      </c>
      <c r="G372" s="20" t="str" cm="1">
        <f t="array" ref="G372">IF(ISBLANK(A372),G371,IF(INDEX(_xlfn.TEXTSPLIT(INDEX(_xlfn.TEXTSPLIT(A372,"+"),1,2),"."),1,2)="stages",G371,_xlfn.TEXTSPLIT(INDEX(_xlfn.TEXTSPLIT(A372,"+"),1,2),".")))</f>
        <v>ScaleBreasts</v>
      </c>
      <c r="H372" s="21"/>
      <c r="I372" s="21" t="str">
        <f t="shared" si="20"/>
        <v>stages</v>
      </c>
      <c r="J372" s="21" cm="1">
        <f t="array" ref="J372">IF(I372="","",IF(AND(I372="stages",J371=""),0,_xlfn.SWITCH(J371,0,1,1,2,2,3,3,4,4,5,5,6,6,7,7,8,8,9,9,10,10,11)))</f>
        <v>4</v>
      </c>
      <c r="K372" s="21" t="str">
        <f t="shared" si="21"/>
        <v>label</v>
      </c>
      <c r="L372" s="22" t="str">
        <f t="shared" si="22"/>
        <v>ScaleBreasts.stages.4.label</v>
      </c>
      <c r="M372" s="21" t="str" cm="1">
        <f t="array" ref="M372">_xlfn.IFS(IFERROR(FIND("Penis",G372),FALSE),"Penis",IFERROR(FIND("Vagina",G372),FALSE),"Vagina",IFERROR(FIND("Anus",G372),FALSE),"Anus",IFERROR(FIND("Breasts",G372),FALSE),"Breasts",IF(RIGHT(G372,1)="F",TRUE,FALSE),"Vagina")</f>
        <v>Breasts</v>
      </c>
      <c r="N372" s="22" t="str">
        <f>IF(J372="",D372,HLOOKUP(M372,Sheet1!$B$2:$E$13,J372+2,FALSE))</f>
        <v>Large</v>
      </c>
      <c r="O372" s="22" t="str">
        <f>IF(J372="","",HLOOKUP(M372,Sheet1!$B$16:$E$27,J372+2,FALSE))</f>
        <v>풍유</v>
      </c>
      <c r="P372" s="23" t="str">
        <f t="shared" si="23"/>
        <v>풍유</v>
      </c>
    </row>
    <row r="373" spans="1:16" x14ac:dyDescent="0.45">
      <c r="A373" t="s">
        <v>2746</v>
      </c>
      <c r="B373" t="s">
        <v>19</v>
      </c>
      <c r="C373" t="s">
        <v>2320</v>
      </c>
      <c r="D373" t="s">
        <v>1972</v>
      </c>
      <c r="E373" s="40" t="s">
        <v>2061</v>
      </c>
      <c r="G373" s="20" t="str" cm="1">
        <f t="array" ref="G373">IF(ISBLANK(A373),G372,IF(INDEX(_xlfn.TEXTSPLIT(INDEX(_xlfn.TEXTSPLIT(A373,"+"),1,2),"."),1,2)="stages",G372,_xlfn.TEXTSPLIT(INDEX(_xlfn.TEXTSPLIT(A373,"+"),1,2),".")))</f>
        <v>ScaleBreasts</v>
      </c>
      <c r="H373" s="21"/>
      <c r="I373" s="21" t="str">
        <f t="shared" si="20"/>
        <v>stages</v>
      </c>
      <c r="J373" s="21" cm="1">
        <f t="array" ref="J373">IF(I373="","",IF(AND(I373="stages",J372=""),0,_xlfn.SWITCH(J372,0,1,1,2,2,3,3,4,4,5,5,6,6,7,7,8,8,9,9,10,10,11)))</f>
        <v>5</v>
      </c>
      <c r="K373" s="21" t="str">
        <f t="shared" si="21"/>
        <v>label</v>
      </c>
      <c r="L373" s="22" t="str">
        <f t="shared" si="22"/>
        <v>ScaleBreasts.stages.5.label</v>
      </c>
      <c r="M373" s="21" t="str" cm="1">
        <f t="array" ref="M373">_xlfn.IFS(IFERROR(FIND("Penis",G373),FALSE),"Penis",IFERROR(FIND("Vagina",G373),FALSE),"Vagina",IFERROR(FIND("Anus",G373),FALSE),"Anus",IFERROR(FIND("Breasts",G373),FALSE),"Breasts",IF(RIGHT(G373,1)="F",TRUE,FALSE),"Vagina")</f>
        <v>Breasts</v>
      </c>
      <c r="N373" s="22" t="str">
        <f>IF(J373="",D373,HLOOKUP(M373,Sheet1!$B$2:$E$13,J373+2,FALSE))</f>
        <v>Huge</v>
      </c>
      <c r="O373" s="22" t="str">
        <f>IF(J373="","",HLOOKUP(M373,Sheet1!$B$16:$E$27,J373+2,FALSE))</f>
        <v>거유</v>
      </c>
      <c r="P373" s="23" t="str">
        <f t="shared" si="23"/>
        <v>거유</v>
      </c>
    </row>
    <row r="374" spans="1:16" x14ac:dyDescent="0.45">
      <c r="A374" t="s">
        <v>2747</v>
      </c>
      <c r="B374" t="s">
        <v>19</v>
      </c>
      <c r="C374" t="s">
        <v>2321</v>
      </c>
      <c r="D374" t="s">
        <v>1990</v>
      </c>
      <c r="E374" s="40" t="s">
        <v>2065</v>
      </c>
      <c r="G374" s="20" t="str" cm="1">
        <f t="array" ref="G374">IF(ISBLANK(A374),G373,IF(INDEX(_xlfn.TEXTSPLIT(INDEX(_xlfn.TEXTSPLIT(A374,"+"),1,2),"."),1,2)="stages",G373,_xlfn.TEXTSPLIT(INDEX(_xlfn.TEXTSPLIT(A374,"+"),1,2),".")))</f>
        <v>ScaleBreasts</v>
      </c>
      <c r="H374" s="21"/>
      <c r="I374" s="21" t="str">
        <f t="shared" si="20"/>
        <v>stages</v>
      </c>
      <c r="J374" s="21" cm="1">
        <f t="array" ref="J374">IF(I374="","",IF(AND(I374="stages",J373=""),0,_xlfn.SWITCH(J373,0,1,1,2,2,3,3,4,4,5,5,6,6,7,7,8,8,9,9,10,10,11)))</f>
        <v>6</v>
      </c>
      <c r="K374" s="21" t="str">
        <f t="shared" si="21"/>
        <v>label</v>
      </c>
      <c r="L374" s="22" t="str">
        <f t="shared" si="22"/>
        <v>ScaleBreasts.stages.6.label</v>
      </c>
      <c r="M374" s="21" t="str" cm="1">
        <f t="array" ref="M374">_xlfn.IFS(IFERROR(FIND("Penis",G374),FALSE),"Penis",IFERROR(FIND("Vagina",G374),FALSE),"Vagina",IFERROR(FIND("Anus",G374),FALSE),"Anus",IFERROR(FIND("Breasts",G374),FALSE),"Breasts",IF(RIGHT(G374,1)="F",TRUE,FALSE),"Vagina")</f>
        <v>Breasts</v>
      </c>
      <c r="N374" s="22" t="str">
        <f>IF(J374="",D374,HLOOKUP(M374,Sheet1!$B$2:$E$13,J374+2,FALSE))</f>
        <v>Enormous</v>
      </c>
      <c r="O374" s="22" t="str">
        <f>IF(J374="","",HLOOKUP(M374,Sheet1!$B$16:$E$27,J374+2,FALSE))</f>
        <v>폭유</v>
      </c>
      <c r="P374" s="23" t="str">
        <f t="shared" si="23"/>
        <v>폭유</v>
      </c>
    </row>
    <row r="375" spans="1:16" x14ac:dyDescent="0.45">
      <c r="A375" t="s">
        <v>2748</v>
      </c>
      <c r="B375" t="s">
        <v>19</v>
      </c>
      <c r="C375" t="s">
        <v>2322</v>
      </c>
      <c r="D375" t="s">
        <v>1992</v>
      </c>
      <c r="E375" s="40" t="s">
        <v>2067</v>
      </c>
      <c r="G375" s="20" t="str" cm="1">
        <f t="array" ref="G375">IF(ISBLANK(A375),G374,IF(INDEX(_xlfn.TEXTSPLIT(INDEX(_xlfn.TEXTSPLIT(A375,"+"),1,2),"."),1,2)="stages",G374,_xlfn.TEXTSPLIT(INDEX(_xlfn.TEXTSPLIT(A375,"+"),1,2),".")))</f>
        <v>ScaleBreasts</v>
      </c>
      <c r="H375" s="21"/>
      <c r="I375" s="21" t="str">
        <f t="shared" si="20"/>
        <v>stages</v>
      </c>
      <c r="J375" s="21" cm="1">
        <f t="array" ref="J375">IF(I375="","",IF(AND(I375="stages",J374=""),0,_xlfn.SWITCH(J374,0,1,1,2,2,3,3,4,4,5,5,6,6,7,7,8,8,9,9,10,10,11)))</f>
        <v>7</v>
      </c>
      <c r="K375" s="21" t="str">
        <f t="shared" si="21"/>
        <v>label</v>
      </c>
      <c r="L375" s="22" t="str">
        <f t="shared" si="22"/>
        <v>ScaleBreasts.stages.7.label</v>
      </c>
      <c r="M375" s="21" t="str" cm="1">
        <f t="array" ref="M375">_xlfn.IFS(IFERROR(FIND("Penis",G375),FALSE),"Penis",IFERROR(FIND("Vagina",G375),FALSE),"Vagina",IFERROR(FIND("Anus",G375),FALSE),"Anus",IFERROR(FIND("Breasts",G375),FALSE),"Breasts",IF(RIGHT(G375,1)="F",TRUE,FALSE),"Vagina")</f>
        <v>Breasts</v>
      </c>
      <c r="N375" s="22" t="str">
        <f>IF(J375="",D375,HLOOKUP(M375,Sheet1!$B$2:$E$13,J375+2,FALSE))</f>
        <v>Massive</v>
      </c>
      <c r="O375" s="22" t="str">
        <f>IF(J375="","",HLOOKUP(M375,Sheet1!$B$16:$E$27,J375+2,FALSE))</f>
        <v>초거유</v>
      </c>
      <c r="P375" s="23" t="str">
        <f t="shared" si="23"/>
        <v>초거유</v>
      </c>
    </row>
    <row r="376" spans="1:16" x14ac:dyDescent="0.45">
      <c r="A376" t="s">
        <v>2749</v>
      </c>
      <c r="B376" t="s">
        <v>19</v>
      </c>
      <c r="C376" t="s">
        <v>2323</v>
      </c>
      <c r="D376" t="s">
        <v>1994</v>
      </c>
      <c r="E376" s="40" t="s">
        <v>2069</v>
      </c>
      <c r="G376" s="20" t="str" cm="1">
        <f t="array" ref="G376">IF(ISBLANK(A376),G375,IF(INDEX(_xlfn.TEXTSPLIT(INDEX(_xlfn.TEXTSPLIT(A376,"+"),1,2),"."),1,2)="stages",G375,_xlfn.TEXTSPLIT(INDEX(_xlfn.TEXTSPLIT(A376,"+"),1,2),".")))</f>
        <v>ScaleBreasts</v>
      </c>
      <c r="H376" s="21"/>
      <c r="I376" s="21" t="str">
        <f t="shared" si="20"/>
        <v>stages</v>
      </c>
      <c r="J376" s="21" cm="1">
        <f t="array" ref="J376">IF(I376="","",IF(AND(I376="stages",J375=""),0,_xlfn.SWITCH(J375,0,1,1,2,2,3,3,4,4,5,5,6,6,7,7,8,8,9,9,10,10,11)))</f>
        <v>8</v>
      </c>
      <c r="K376" s="21" t="str">
        <f t="shared" si="21"/>
        <v>label</v>
      </c>
      <c r="L376" s="22" t="str">
        <f t="shared" si="22"/>
        <v>ScaleBreasts.stages.8.label</v>
      </c>
      <c r="M376" s="21" t="str" cm="1">
        <f t="array" ref="M376">_xlfn.IFS(IFERROR(FIND("Penis",G376),FALSE),"Penis",IFERROR(FIND("Vagina",G376),FALSE),"Vagina",IFERROR(FIND("Anus",G376),FALSE),"Anus",IFERROR(FIND("Breasts",G376),FALSE),"Breasts",IF(RIGHT(G376,1)="F",TRUE,FALSE),"Vagina")</f>
        <v>Breasts</v>
      </c>
      <c r="N376" s="22" t="str">
        <f>IF(J376="",D376,HLOOKUP(M376,Sheet1!$B$2:$E$13,J376+2,FALSE))</f>
        <v>Gargantuan</v>
      </c>
      <c r="O376" s="22" t="str">
        <f>IF(J376="","",HLOOKUP(M376,Sheet1!$B$16:$E$27,J376+2,FALSE))</f>
        <v>초폭유</v>
      </c>
      <c r="P376" s="23" t="str">
        <f t="shared" si="23"/>
        <v>초폭유</v>
      </c>
    </row>
    <row r="377" spans="1:16" x14ac:dyDescent="0.45">
      <c r="A377" t="s">
        <v>2750</v>
      </c>
      <c r="B377" t="s">
        <v>19</v>
      </c>
      <c r="C377" t="s">
        <v>2324</v>
      </c>
      <c r="D377" t="s">
        <v>1997</v>
      </c>
      <c r="E377" s="40" t="s">
        <v>2071</v>
      </c>
      <c r="G377" s="20" t="str" cm="1">
        <f t="array" ref="G377">IF(ISBLANK(A377),G376,IF(INDEX(_xlfn.TEXTSPLIT(INDEX(_xlfn.TEXTSPLIT(A377,"+"),1,2),"."),1,2)="stages",G376,_xlfn.TEXTSPLIT(INDEX(_xlfn.TEXTSPLIT(A377,"+"),1,2),".")))</f>
        <v>ScaleBreasts</v>
      </c>
      <c r="H377" s="21"/>
      <c r="I377" s="21" t="str">
        <f t="shared" si="20"/>
        <v>stages</v>
      </c>
      <c r="J377" s="21" cm="1">
        <f t="array" ref="J377">IF(I377="","",IF(AND(I377="stages",J376=""),0,_xlfn.SWITCH(J376,0,1,1,2,2,3,3,4,4,5,5,6,6,7,7,8,8,9,9,10,10,11)))</f>
        <v>9</v>
      </c>
      <c r="K377" s="21" t="str">
        <f t="shared" si="21"/>
        <v>label</v>
      </c>
      <c r="L377" s="22" t="str">
        <f t="shared" si="22"/>
        <v>ScaleBreasts.stages.9.label</v>
      </c>
      <c r="M377" s="21" t="str" cm="1">
        <f t="array" ref="M377">_xlfn.IFS(IFERROR(FIND("Penis",G377),FALSE),"Penis",IFERROR(FIND("Vagina",G377),FALSE),"Vagina",IFERROR(FIND("Anus",G377),FALSE),"Anus",IFERROR(FIND("Breasts",G377),FALSE),"Breasts",IF(RIGHT(G377,1)="F",TRUE,FALSE),"Vagina")</f>
        <v>Breasts</v>
      </c>
      <c r="N377" s="22" t="str">
        <f>IF(J377="",D377,HLOOKUP(M377,Sheet1!$B$2:$E$13,J377+2,FALSE))</f>
        <v>Colossal</v>
      </c>
      <c r="O377" s="22" t="str">
        <f>IF(J377="","",HLOOKUP(M377,Sheet1!$B$16:$E$27,J377+2,FALSE))</f>
        <v>초초폭유</v>
      </c>
      <c r="P377" s="23" t="str">
        <f t="shared" si="23"/>
        <v>초초폭유</v>
      </c>
    </row>
    <row r="378" spans="1:16" x14ac:dyDescent="0.45">
      <c r="A378" t="s">
        <v>2751</v>
      </c>
      <c r="B378" t="s">
        <v>19</v>
      </c>
      <c r="C378" t="s">
        <v>2325</v>
      </c>
      <c r="D378" t="s">
        <v>1999</v>
      </c>
      <c r="E378" s="40" t="s">
        <v>2073</v>
      </c>
      <c r="G378" s="20" t="str" cm="1">
        <f t="array" ref="G378">IF(ISBLANK(A378),G377,IF(INDEX(_xlfn.TEXTSPLIT(INDEX(_xlfn.TEXTSPLIT(A378,"+"),1,2),"."),1,2)="stages",G377,_xlfn.TEXTSPLIT(INDEX(_xlfn.TEXTSPLIT(A378,"+"),1,2),".")))</f>
        <v>ScaleBreasts</v>
      </c>
      <c r="H378" s="21"/>
      <c r="I378" s="21" t="str">
        <f t="shared" si="20"/>
        <v>stages</v>
      </c>
      <c r="J378" s="21" cm="1">
        <f t="array" ref="J378">IF(I378="","",IF(AND(I378="stages",J377=""),0,_xlfn.SWITCH(J377,0,1,1,2,2,3,3,4,4,5,5,6,6,7,7,8,8,9,9,10,10,11)))</f>
        <v>10</v>
      </c>
      <c r="K378" s="21" t="str">
        <f t="shared" si="21"/>
        <v>label</v>
      </c>
      <c r="L378" s="22" t="str">
        <f t="shared" si="22"/>
        <v>ScaleBreasts.stages.10.label</v>
      </c>
      <c r="M378" s="21" t="str" cm="1">
        <f t="array" ref="M378">_xlfn.IFS(IFERROR(FIND("Penis",G378),FALSE),"Penis",IFERROR(FIND("Vagina",G378),FALSE),"Vagina",IFERROR(FIND("Anus",G378),FALSE),"Anus",IFERROR(FIND("Breasts",G378),FALSE),"Breasts",IF(RIGHT(G378,1)="F",TRUE,FALSE),"Vagina")</f>
        <v>Breasts</v>
      </c>
      <c r="N378" s="22" t="str">
        <f>IF(J378="",D378,HLOOKUP(M378,Sheet1!$B$2:$E$13,J378+2,FALSE))</f>
        <v>Titanic</v>
      </c>
      <c r="O378" s="22" t="str">
        <f>IF(J378="","",HLOOKUP(M378,Sheet1!$B$16:$E$27,J378+2,FALSE))</f>
        <v>초초초폭유</v>
      </c>
      <c r="P378" s="23" t="str">
        <f t="shared" si="23"/>
        <v>초초초폭유</v>
      </c>
    </row>
    <row r="379" spans="1:16" x14ac:dyDescent="0.45">
      <c r="A379" t="s">
        <v>352</v>
      </c>
      <c r="B379" t="s">
        <v>19</v>
      </c>
      <c r="C379" t="s">
        <v>353</v>
      </c>
      <c r="D379" t="s">
        <v>354</v>
      </c>
      <c r="E379" s="41" t="s">
        <v>3008</v>
      </c>
      <c r="G379" s="20" t="str" cm="1">
        <f t="array" ref="G379:H379">IF(ISBLANK(A379),G378,IF(INDEX(_xlfn.TEXTSPLIT(INDEX(_xlfn.TEXTSPLIT(A379,"+"),1,2),"."),1,2)="stages",G378,_xlfn.TEXTSPLIT(INDEX(_xlfn.TEXTSPLIT(A379,"+"),1,2),".")))</f>
        <v>TreeBreasts</v>
      </c>
      <c r="H379" s="21" t="str">
        <v>label</v>
      </c>
      <c r="I379" s="21" t="str">
        <f t="shared" si="20"/>
        <v/>
      </c>
      <c r="J379" s="21" t="str" cm="1">
        <f t="array" ref="J379">IF(I379="","",IF(AND(I379="stages",J378=""),0,_xlfn.SWITCH(J378,0,1,1,2,2,3,3,4,4,5,5,6,6,7,7,8,8,9,9,10,10,11)))</f>
        <v/>
      </c>
      <c r="K379" s="21" t="str">
        <f t="shared" si="21"/>
        <v/>
      </c>
      <c r="L379" s="22" t="str">
        <f t="shared" si="22"/>
        <v>TreeBreasts.label</v>
      </c>
      <c r="M379" s="21" t="str" cm="1">
        <f t="array" ref="M379">_xlfn.IFS(IFERROR(FIND("Penis",G379),FALSE),"Penis",IFERROR(FIND("Vagina",G379),FALSE),"Vagina",IFERROR(FIND("Anus",G379),FALSE),"Anus",IFERROR(FIND("Breasts",G379),FALSE),"Breasts",IF(RIGHT(G379,1)="F",TRUE,FALSE),"Vagina")</f>
        <v>Breasts</v>
      </c>
      <c r="N379" s="22" t="str">
        <f>IF(J379="",D379,HLOOKUP(M379,Sheet1!$B$2:$E$13,J379+2,FALSE))</f>
        <v>bark breasts</v>
      </c>
      <c r="O379" s="22" t="str">
        <f>IF(J379="","",HLOOKUP(M379,Sheet1!$B$16:$E$27,J379+2,FALSE))</f>
        <v/>
      </c>
      <c r="P379" s="23" t="str">
        <f t="shared" si="23"/>
        <v>나무 가슴</v>
      </c>
    </row>
    <row r="380" spans="1:16" x14ac:dyDescent="0.45">
      <c r="A380" t="s">
        <v>355</v>
      </c>
      <c r="B380" t="s">
        <v>19</v>
      </c>
      <c r="C380" t="s">
        <v>356</v>
      </c>
      <c r="D380" t="s">
        <v>357</v>
      </c>
      <c r="E380" t="s">
        <v>2458</v>
      </c>
      <c r="G380" s="20" t="str" cm="1">
        <f t="array" ref="G380:H380">IF(ISBLANK(A380),G379,IF(INDEX(_xlfn.TEXTSPLIT(INDEX(_xlfn.TEXTSPLIT(A380,"+"),1,2),"."),1,2)="stages",G379,_xlfn.TEXTSPLIT(INDEX(_xlfn.TEXTSPLIT(A380,"+"),1,2),".")))</f>
        <v>TreeBreasts</v>
      </c>
      <c r="H380" s="21" t="str">
        <v>labelNoun</v>
      </c>
      <c r="I380" s="21" t="str">
        <f t="shared" si="20"/>
        <v/>
      </c>
      <c r="J380" s="21" t="str" cm="1">
        <f t="array" ref="J380">IF(I380="","",IF(AND(I380="stages",J379=""),0,_xlfn.SWITCH(J379,0,1,1,2,2,3,3,4,4,5,5,6,6,7,7,8,8,9,9,10,10,11)))</f>
        <v/>
      </c>
      <c r="K380" s="21" t="str">
        <f t="shared" si="21"/>
        <v/>
      </c>
      <c r="L380" s="22" t="str">
        <f t="shared" si="22"/>
        <v>TreeBreasts.labelNoun</v>
      </c>
      <c r="M380" s="21" t="str" cm="1">
        <f t="array" ref="M380">_xlfn.IFS(IFERROR(FIND("Penis",G380),FALSE),"Penis",IFERROR(FIND("Vagina",G380),FALSE),"Vagina",IFERROR(FIND("Anus",G380),FALSE),"Anus",IFERROR(FIND("Breasts",G380),FALSE),"Breasts",IF(RIGHT(G380,1)="F",TRUE,FALSE),"Vagina")</f>
        <v>Breasts</v>
      </c>
      <c r="N380" s="22" t="str">
        <f>IF(J380="",D380,HLOOKUP(M380,Sheet1!$B$2:$E$13,J380+2,FALSE))</f>
        <v>a pair of wooden breasts</v>
      </c>
      <c r="O380" s="22" t="str">
        <f>IF(J380="","",HLOOKUP(M380,Sheet1!$B$16:$E$27,J380+2,FALSE))</f>
        <v/>
      </c>
      <c r="P380" s="23" t="str">
        <f t="shared" si="23"/>
        <v/>
      </c>
    </row>
    <row r="381" spans="1:16" x14ac:dyDescent="0.45">
      <c r="A381" t="s">
        <v>358</v>
      </c>
      <c r="B381" t="s">
        <v>19</v>
      </c>
      <c r="C381" t="s">
        <v>359</v>
      </c>
      <c r="D381" t="s">
        <v>360</v>
      </c>
      <c r="E381" t="s">
        <v>2458</v>
      </c>
      <c r="G381" s="20" t="str" cm="1">
        <f t="array" ref="G381:H381">IF(ISBLANK(A381),G380,IF(INDEX(_xlfn.TEXTSPLIT(INDEX(_xlfn.TEXTSPLIT(A381,"+"),1,2),"."),1,2)="stages",G380,_xlfn.TEXTSPLIT(INDEX(_xlfn.TEXTSPLIT(A381,"+"),1,2),".")))</f>
        <v>TreeBreasts</v>
      </c>
      <c r="H381" s="21" t="str">
        <v>description</v>
      </c>
      <c r="I381" s="21" t="str">
        <f t="shared" si="20"/>
        <v/>
      </c>
      <c r="J381" s="21" t="str" cm="1">
        <f t="array" ref="J381">IF(I381="","",IF(AND(I381="stages",J380=""),0,_xlfn.SWITCH(J380,0,1,1,2,2,3,3,4,4,5,5,6,6,7,7,8,8,9,9,10,10,11)))</f>
        <v/>
      </c>
      <c r="K381" s="21" t="str">
        <f t="shared" si="21"/>
        <v/>
      </c>
      <c r="L381" s="22" t="str">
        <f t="shared" si="22"/>
        <v>TreeBreasts.description</v>
      </c>
      <c r="M381" s="21" t="str" cm="1">
        <f t="array" ref="M381">_xlfn.IFS(IFERROR(FIND("Penis",G381),FALSE),"Penis",IFERROR(FIND("Vagina",G381),FALSE),"Vagina",IFERROR(FIND("Anus",G381),FALSE),"Anus",IFERROR(FIND("Breasts",G381),FALSE),"Breasts",IF(RIGHT(G381,1)="F",TRUE,FALSE),"Vagina")</f>
        <v>Breasts</v>
      </c>
      <c r="N381" s="22" t="str">
        <f>IF(J381="",D381,HLOOKUP(M381,Sheet1!$B$2:$E$13,J381+2,FALSE))</f>
        <v>A pair of naturally grown wooden breasts. Hard bark covers the entire outer portion, while leaving the nipples underneath exposed.</v>
      </c>
      <c r="O381" s="22" t="str">
        <f>IF(J381="","",HLOOKUP(M381,Sheet1!$B$16:$E$27,J381+2,FALSE))</f>
        <v/>
      </c>
      <c r="P381" s="23" t="str">
        <f t="shared" si="23"/>
        <v/>
      </c>
    </row>
    <row r="382" spans="1:16" x14ac:dyDescent="0.45">
      <c r="A382" t="s">
        <v>2752</v>
      </c>
      <c r="B382" t="s">
        <v>19</v>
      </c>
      <c r="C382" t="s">
        <v>2326</v>
      </c>
      <c r="D382" t="s">
        <v>1986</v>
      </c>
      <c r="E382" s="40" t="s">
        <v>2053</v>
      </c>
      <c r="G382" s="20" t="str" cm="1">
        <f t="array" ref="G382">IF(ISBLANK(A382),G381,IF(INDEX(_xlfn.TEXTSPLIT(INDEX(_xlfn.TEXTSPLIT(A382,"+"),1,2),"."),1,2)="stages",G381,_xlfn.TEXTSPLIT(INDEX(_xlfn.TEXTSPLIT(A382,"+"),1,2),".")))</f>
        <v>TreeBreasts</v>
      </c>
      <c r="H382" s="21"/>
      <c r="I382" s="21" t="str">
        <f t="shared" si="20"/>
        <v>stages</v>
      </c>
      <c r="J382" s="21" cm="1">
        <f t="array" ref="J382">IF(I382="","",IF(AND(I382="stages",J381=""),0,_xlfn.SWITCH(J381,0,1,1,2,2,3,3,4,4,5,5,6,6,7,7,8,8,9,9,10,10,11)))</f>
        <v>0</v>
      </c>
      <c r="K382" s="21" t="str">
        <f t="shared" si="21"/>
        <v>label</v>
      </c>
      <c r="L382" s="22" t="str">
        <f t="shared" si="22"/>
        <v>TreeBreasts.stages.0.label</v>
      </c>
      <c r="M382" s="21" t="str" cm="1">
        <f t="array" ref="M382">_xlfn.IFS(IFERROR(FIND("Penis",G382),FALSE),"Penis",IFERROR(FIND("Vagina",G382),FALSE),"Vagina",IFERROR(FIND("Anus",G382),FALSE),"Anus",IFERROR(FIND("Breasts",G382),FALSE),"Breasts",IF(RIGHT(G382,1)="F",TRUE,FALSE),"Vagina")</f>
        <v>Breasts</v>
      </c>
      <c r="N382" s="22" t="str">
        <f>IF(J382="",D382,HLOOKUP(M382,Sheet1!$B$2:$E$13,J382+2,FALSE))</f>
        <v>Nipples</v>
      </c>
      <c r="O382" s="22" t="str">
        <f>IF(J382="","",HLOOKUP(M382,Sheet1!$B$16:$E$27,J382+2,FALSE))</f>
        <v>무유</v>
      </c>
      <c r="P382" s="23" t="str">
        <f t="shared" si="23"/>
        <v>무유</v>
      </c>
    </row>
    <row r="383" spans="1:16" x14ac:dyDescent="0.45">
      <c r="A383" t="s">
        <v>2753</v>
      </c>
      <c r="B383" t="s">
        <v>19</v>
      </c>
      <c r="C383" t="s">
        <v>2327</v>
      </c>
      <c r="D383" t="s">
        <v>1988</v>
      </c>
      <c r="E383" s="40" t="s">
        <v>2055</v>
      </c>
      <c r="G383" s="20" t="str" cm="1">
        <f t="array" ref="G383">IF(ISBLANK(A383),G382,IF(INDEX(_xlfn.TEXTSPLIT(INDEX(_xlfn.TEXTSPLIT(A383,"+"),1,2),"."),1,2)="stages",G382,_xlfn.TEXTSPLIT(INDEX(_xlfn.TEXTSPLIT(A383,"+"),1,2),".")))</f>
        <v>TreeBreasts</v>
      </c>
      <c r="H383" s="21"/>
      <c r="I383" s="21" t="str">
        <f t="shared" si="20"/>
        <v>stages</v>
      </c>
      <c r="J383" s="21" cm="1">
        <f t="array" ref="J383">IF(I383="","",IF(AND(I383="stages",J382=""),0,_xlfn.SWITCH(J382,0,1,1,2,2,3,3,4,4,5,5,6,6,7,7,8,8,9,9,10,10,11)))</f>
        <v>1</v>
      </c>
      <c r="K383" s="21" t="str">
        <f t="shared" si="21"/>
        <v>label</v>
      </c>
      <c r="L383" s="22" t="str">
        <f t="shared" si="22"/>
        <v>TreeBreasts.stages.1.label</v>
      </c>
      <c r="M383" s="21" t="str" cm="1">
        <f t="array" ref="M383">_xlfn.IFS(IFERROR(FIND("Penis",G383),FALSE),"Penis",IFERROR(FIND("Vagina",G383),FALSE),"Vagina",IFERROR(FIND("Anus",G383),FALSE),"Anus",IFERROR(FIND("Breasts",G383),FALSE),"Breasts",IF(RIGHT(G383,1)="F",TRUE,FALSE),"Vagina")</f>
        <v>Breasts</v>
      </c>
      <c r="N383" s="22" t="str">
        <f>IF(J383="",D383,HLOOKUP(M383,Sheet1!$B$2:$E$13,J383+2,FALSE))</f>
        <v>Tiny</v>
      </c>
      <c r="O383" s="22" t="str">
        <f>IF(J383="","",HLOOKUP(M383,Sheet1!$B$16:$E$27,J383+2,FALSE))</f>
        <v>미유</v>
      </c>
      <c r="P383" s="23" t="str">
        <f t="shared" si="23"/>
        <v>미유</v>
      </c>
    </row>
    <row r="384" spans="1:16" x14ac:dyDescent="0.45">
      <c r="A384" t="s">
        <v>2754</v>
      </c>
      <c r="B384" t="s">
        <v>19</v>
      </c>
      <c r="C384" t="s">
        <v>2328</v>
      </c>
      <c r="D384" t="s">
        <v>1966</v>
      </c>
      <c r="E384" s="40" t="s">
        <v>2057</v>
      </c>
      <c r="G384" s="20" t="str" cm="1">
        <f t="array" ref="G384">IF(ISBLANK(A384),G383,IF(INDEX(_xlfn.TEXTSPLIT(INDEX(_xlfn.TEXTSPLIT(A384,"+"),1,2),"."),1,2)="stages",G383,_xlfn.TEXTSPLIT(INDEX(_xlfn.TEXTSPLIT(A384,"+"),1,2),".")))</f>
        <v>TreeBreasts</v>
      </c>
      <c r="H384" s="21"/>
      <c r="I384" s="21" t="str">
        <f t="shared" si="20"/>
        <v>stages</v>
      </c>
      <c r="J384" s="21" cm="1">
        <f t="array" ref="J384">IF(I384="","",IF(AND(I384="stages",J383=""),0,_xlfn.SWITCH(J383,0,1,1,2,2,3,3,4,4,5,5,6,6,7,7,8,8,9,9,10,10,11)))</f>
        <v>2</v>
      </c>
      <c r="K384" s="21" t="str">
        <f t="shared" si="21"/>
        <v>label</v>
      </c>
      <c r="L384" s="22" t="str">
        <f t="shared" si="22"/>
        <v>TreeBreasts.stages.2.label</v>
      </c>
      <c r="M384" s="21" t="str" cm="1">
        <f t="array" ref="M384">_xlfn.IFS(IFERROR(FIND("Penis",G384),FALSE),"Penis",IFERROR(FIND("Vagina",G384),FALSE),"Vagina",IFERROR(FIND("Anus",G384),FALSE),"Anus",IFERROR(FIND("Breasts",G384),FALSE),"Breasts",IF(RIGHT(G384,1)="F",TRUE,FALSE),"Vagina")</f>
        <v>Breasts</v>
      </c>
      <c r="N384" s="22" t="str">
        <f>IF(J384="",D384,HLOOKUP(M384,Sheet1!$B$2:$E$13,J384+2,FALSE))</f>
        <v>Small</v>
      </c>
      <c r="O384" s="22" t="str">
        <f>IF(J384="","",HLOOKUP(M384,Sheet1!$B$16:$E$27,J384+2,FALSE))</f>
        <v>빈유</v>
      </c>
      <c r="P384" s="23" t="str">
        <f t="shared" si="23"/>
        <v>빈유</v>
      </c>
    </row>
    <row r="385" spans="1:16" x14ac:dyDescent="0.45">
      <c r="A385" t="s">
        <v>2755</v>
      </c>
      <c r="B385" t="s">
        <v>19</v>
      </c>
      <c r="C385" t="s">
        <v>2329</v>
      </c>
      <c r="D385" t="s">
        <v>1968</v>
      </c>
      <c r="E385" s="40" t="s">
        <v>2059</v>
      </c>
      <c r="G385" s="20" t="str" cm="1">
        <f t="array" ref="G385">IF(ISBLANK(A385),G384,IF(INDEX(_xlfn.TEXTSPLIT(INDEX(_xlfn.TEXTSPLIT(A385,"+"),1,2),"."),1,2)="stages",G384,_xlfn.TEXTSPLIT(INDEX(_xlfn.TEXTSPLIT(A385,"+"),1,2),".")))</f>
        <v>TreeBreasts</v>
      </c>
      <c r="H385" s="21"/>
      <c r="I385" s="21" t="str">
        <f t="shared" si="20"/>
        <v>stages</v>
      </c>
      <c r="J385" s="21" cm="1">
        <f t="array" ref="J385">IF(I385="","",IF(AND(I385="stages",J384=""),0,_xlfn.SWITCH(J384,0,1,1,2,2,3,3,4,4,5,5,6,6,7,7,8,8,9,9,10,10,11)))</f>
        <v>3</v>
      </c>
      <c r="K385" s="21" t="str">
        <f t="shared" si="21"/>
        <v>label</v>
      </c>
      <c r="L385" s="22" t="str">
        <f t="shared" si="22"/>
        <v>TreeBreasts.stages.3.label</v>
      </c>
      <c r="M385" s="21" t="str" cm="1">
        <f t="array" ref="M385">_xlfn.IFS(IFERROR(FIND("Penis",G385),FALSE),"Penis",IFERROR(FIND("Vagina",G385),FALSE),"Vagina",IFERROR(FIND("Anus",G385),FALSE),"Anus",IFERROR(FIND("Breasts",G385),FALSE),"Breasts",IF(RIGHT(G385,1)="F",TRUE,FALSE),"Vagina")</f>
        <v>Breasts</v>
      </c>
      <c r="N385" s="22" t="str">
        <f>IF(J385="",D385,HLOOKUP(M385,Sheet1!$B$2:$E$13,J385+2,FALSE))</f>
        <v>Average</v>
      </c>
      <c r="O385" s="22" t="str">
        <f>IF(J385="","",HLOOKUP(M385,Sheet1!$B$16:$E$27,J385+2,FALSE))</f>
        <v>평유</v>
      </c>
      <c r="P385" s="23" t="str">
        <f t="shared" si="23"/>
        <v>평유</v>
      </c>
    </row>
    <row r="386" spans="1:16" x14ac:dyDescent="0.45">
      <c r="A386" t="s">
        <v>2756</v>
      </c>
      <c r="B386" t="s">
        <v>19</v>
      </c>
      <c r="C386" t="s">
        <v>2330</v>
      </c>
      <c r="D386" t="s">
        <v>1970</v>
      </c>
      <c r="E386" s="40" t="s">
        <v>2063</v>
      </c>
      <c r="G386" s="20" t="str" cm="1">
        <f t="array" ref="G386">IF(ISBLANK(A386),G385,IF(INDEX(_xlfn.TEXTSPLIT(INDEX(_xlfn.TEXTSPLIT(A386,"+"),1,2),"."),1,2)="stages",G385,_xlfn.TEXTSPLIT(INDEX(_xlfn.TEXTSPLIT(A386,"+"),1,2),".")))</f>
        <v>TreeBreasts</v>
      </c>
      <c r="H386" s="21"/>
      <c r="I386" s="21" t="str">
        <f t="shared" si="20"/>
        <v>stages</v>
      </c>
      <c r="J386" s="21" cm="1">
        <f t="array" ref="J386">IF(I386="","",IF(AND(I386="stages",J385=""),0,_xlfn.SWITCH(J385,0,1,1,2,2,3,3,4,4,5,5,6,6,7,7,8,8,9,9,10,10,11)))</f>
        <v>4</v>
      </c>
      <c r="K386" s="21" t="str">
        <f t="shared" si="21"/>
        <v>label</v>
      </c>
      <c r="L386" s="22" t="str">
        <f t="shared" si="22"/>
        <v>TreeBreasts.stages.4.label</v>
      </c>
      <c r="M386" s="21" t="str" cm="1">
        <f t="array" ref="M386">_xlfn.IFS(IFERROR(FIND("Penis",G386),FALSE),"Penis",IFERROR(FIND("Vagina",G386),FALSE),"Vagina",IFERROR(FIND("Anus",G386),FALSE),"Anus",IFERROR(FIND("Breasts",G386),FALSE),"Breasts",IF(RIGHT(G386,1)="F",TRUE,FALSE),"Vagina")</f>
        <v>Breasts</v>
      </c>
      <c r="N386" s="22" t="str">
        <f>IF(J386="",D386,HLOOKUP(M386,Sheet1!$B$2:$E$13,J386+2,FALSE))</f>
        <v>Large</v>
      </c>
      <c r="O386" s="22" t="str">
        <f>IF(J386="","",HLOOKUP(M386,Sheet1!$B$16:$E$27,J386+2,FALSE))</f>
        <v>풍유</v>
      </c>
      <c r="P386" s="23" t="str">
        <f t="shared" si="23"/>
        <v>풍유</v>
      </c>
    </row>
    <row r="387" spans="1:16" x14ac:dyDescent="0.45">
      <c r="A387" t="s">
        <v>2757</v>
      </c>
      <c r="B387" t="s">
        <v>19</v>
      </c>
      <c r="C387" t="s">
        <v>2331</v>
      </c>
      <c r="D387" t="s">
        <v>1972</v>
      </c>
      <c r="E387" s="40" t="s">
        <v>2061</v>
      </c>
      <c r="G387" s="20" t="str" cm="1">
        <f t="array" ref="G387">IF(ISBLANK(A387),G386,IF(INDEX(_xlfn.TEXTSPLIT(INDEX(_xlfn.TEXTSPLIT(A387,"+"),1,2),"."),1,2)="stages",G386,_xlfn.TEXTSPLIT(INDEX(_xlfn.TEXTSPLIT(A387,"+"),1,2),".")))</f>
        <v>TreeBreasts</v>
      </c>
      <c r="H387" s="21"/>
      <c r="I387" s="21" t="str">
        <f t="shared" si="20"/>
        <v>stages</v>
      </c>
      <c r="J387" s="21" cm="1">
        <f t="array" ref="J387">IF(I387="","",IF(AND(I387="stages",J386=""),0,_xlfn.SWITCH(J386,0,1,1,2,2,3,3,4,4,5,5,6,6,7,7,8,8,9,9,10,10,11)))</f>
        <v>5</v>
      </c>
      <c r="K387" s="21" t="str">
        <f t="shared" si="21"/>
        <v>label</v>
      </c>
      <c r="L387" s="22" t="str">
        <f t="shared" si="22"/>
        <v>TreeBreasts.stages.5.label</v>
      </c>
      <c r="M387" s="21" t="str" cm="1">
        <f t="array" ref="M387">_xlfn.IFS(IFERROR(FIND("Penis",G387),FALSE),"Penis",IFERROR(FIND("Vagina",G387),FALSE),"Vagina",IFERROR(FIND("Anus",G387),FALSE),"Anus",IFERROR(FIND("Breasts",G387),FALSE),"Breasts",IF(RIGHT(G387,1)="F",TRUE,FALSE),"Vagina")</f>
        <v>Breasts</v>
      </c>
      <c r="N387" s="22" t="str">
        <f>IF(J387="",D387,HLOOKUP(M387,Sheet1!$B$2:$E$13,J387+2,FALSE))</f>
        <v>Huge</v>
      </c>
      <c r="O387" s="22" t="str">
        <f>IF(J387="","",HLOOKUP(M387,Sheet1!$B$16:$E$27,J387+2,FALSE))</f>
        <v>거유</v>
      </c>
      <c r="P387" s="23" t="str">
        <f t="shared" si="23"/>
        <v>거유</v>
      </c>
    </row>
    <row r="388" spans="1:16" x14ac:dyDescent="0.45">
      <c r="A388" t="s">
        <v>2758</v>
      </c>
      <c r="B388" t="s">
        <v>19</v>
      </c>
      <c r="C388" t="s">
        <v>2332</v>
      </c>
      <c r="D388" t="s">
        <v>1990</v>
      </c>
      <c r="E388" s="40" t="s">
        <v>2065</v>
      </c>
      <c r="G388" s="20" t="str" cm="1">
        <f t="array" ref="G388">IF(ISBLANK(A388),G387,IF(INDEX(_xlfn.TEXTSPLIT(INDEX(_xlfn.TEXTSPLIT(A388,"+"),1,2),"."),1,2)="stages",G387,_xlfn.TEXTSPLIT(INDEX(_xlfn.TEXTSPLIT(A388,"+"),1,2),".")))</f>
        <v>TreeBreasts</v>
      </c>
      <c r="H388" s="21"/>
      <c r="I388" s="21" t="str">
        <f t="shared" si="20"/>
        <v>stages</v>
      </c>
      <c r="J388" s="21" cm="1">
        <f t="array" ref="J388">IF(I388="","",IF(AND(I388="stages",J387=""),0,_xlfn.SWITCH(J387,0,1,1,2,2,3,3,4,4,5,5,6,6,7,7,8,8,9,9,10,10,11)))</f>
        <v>6</v>
      </c>
      <c r="K388" s="21" t="str">
        <f t="shared" si="21"/>
        <v>label</v>
      </c>
      <c r="L388" s="22" t="str">
        <f t="shared" si="22"/>
        <v>TreeBreasts.stages.6.label</v>
      </c>
      <c r="M388" s="21" t="str" cm="1">
        <f t="array" ref="M388">_xlfn.IFS(IFERROR(FIND("Penis",G388),FALSE),"Penis",IFERROR(FIND("Vagina",G388),FALSE),"Vagina",IFERROR(FIND("Anus",G388),FALSE),"Anus",IFERROR(FIND("Breasts",G388),FALSE),"Breasts",IF(RIGHT(G388,1)="F",TRUE,FALSE),"Vagina")</f>
        <v>Breasts</v>
      </c>
      <c r="N388" s="22" t="str">
        <f>IF(J388="",D388,HLOOKUP(M388,Sheet1!$B$2:$E$13,J388+2,FALSE))</f>
        <v>Enormous</v>
      </c>
      <c r="O388" s="22" t="str">
        <f>IF(J388="","",HLOOKUP(M388,Sheet1!$B$16:$E$27,J388+2,FALSE))</f>
        <v>폭유</v>
      </c>
      <c r="P388" s="23" t="str">
        <f t="shared" si="23"/>
        <v>폭유</v>
      </c>
    </row>
    <row r="389" spans="1:16" x14ac:dyDescent="0.45">
      <c r="A389" t="s">
        <v>2759</v>
      </c>
      <c r="B389" t="s">
        <v>19</v>
      </c>
      <c r="C389" t="s">
        <v>2333</v>
      </c>
      <c r="D389" t="s">
        <v>1992</v>
      </c>
      <c r="E389" s="40" t="s">
        <v>2067</v>
      </c>
      <c r="G389" s="20" t="str" cm="1">
        <f t="array" ref="G389">IF(ISBLANK(A389),G388,IF(INDEX(_xlfn.TEXTSPLIT(INDEX(_xlfn.TEXTSPLIT(A389,"+"),1,2),"."),1,2)="stages",G388,_xlfn.TEXTSPLIT(INDEX(_xlfn.TEXTSPLIT(A389,"+"),1,2),".")))</f>
        <v>TreeBreasts</v>
      </c>
      <c r="H389" s="21"/>
      <c r="I389" s="21" t="str">
        <f t="shared" si="20"/>
        <v>stages</v>
      </c>
      <c r="J389" s="21" cm="1">
        <f t="array" ref="J389">IF(I389="","",IF(AND(I389="stages",J388=""),0,_xlfn.SWITCH(J388,0,1,1,2,2,3,3,4,4,5,5,6,6,7,7,8,8,9,9,10,10,11)))</f>
        <v>7</v>
      </c>
      <c r="K389" s="21" t="str">
        <f t="shared" si="21"/>
        <v>label</v>
      </c>
      <c r="L389" s="22" t="str">
        <f t="shared" si="22"/>
        <v>TreeBreasts.stages.7.label</v>
      </c>
      <c r="M389" s="21" t="str" cm="1">
        <f t="array" ref="M389">_xlfn.IFS(IFERROR(FIND("Penis",G389),FALSE),"Penis",IFERROR(FIND("Vagina",G389),FALSE),"Vagina",IFERROR(FIND("Anus",G389),FALSE),"Anus",IFERROR(FIND("Breasts",G389),FALSE),"Breasts",IF(RIGHT(G389,1)="F",TRUE,FALSE),"Vagina")</f>
        <v>Breasts</v>
      </c>
      <c r="N389" s="22" t="str">
        <f>IF(J389="",D389,HLOOKUP(M389,Sheet1!$B$2:$E$13,J389+2,FALSE))</f>
        <v>Massive</v>
      </c>
      <c r="O389" s="22" t="str">
        <f>IF(J389="","",HLOOKUP(M389,Sheet1!$B$16:$E$27,J389+2,FALSE))</f>
        <v>초거유</v>
      </c>
      <c r="P389" s="23" t="str">
        <f t="shared" si="23"/>
        <v>초거유</v>
      </c>
    </row>
    <row r="390" spans="1:16" x14ac:dyDescent="0.45">
      <c r="A390" t="s">
        <v>2760</v>
      </c>
      <c r="B390" t="s">
        <v>19</v>
      </c>
      <c r="C390" t="s">
        <v>2334</v>
      </c>
      <c r="D390" t="s">
        <v>1994</v>
      </c>
      <c r="E390" s="40" t="s">
        <v>2069</v>
      </c>
      <c r="G390" s="20" t="str" cm="1">
        <f t="array" ref="G390">IF(ISBLANK(A390),G389,IF(INDEX(_xlfn.TEXTSPLIT(INDEX(_xlfn.TEXTSPLIT(A390,"+"),1,2),"."),1,2)="stages",G389,_xlfn.TEXTSPLIT(INDEX(_xlfn.TEXTSPLIT(A390,"+"),1,2),".")))</f>
        <v>TreeBreasts</v>
      </c>
      <c r="H390" s="21"/>
      <c r="I390" s="21" t="str">
        <f t="shared" ref="I390:I453" si="24">IF(ISBLANK(H390),"stages","")</f>
        <v>stages</v>
      </c>
      <c r="J390" s="21" cm="1">
        <f t="array" ref="J390">IF(I390="","",IF(AND(I390="stages",J389=""),0,_xlfn.SWITCH(J389,0,1,1,2,2,3,3,4,4,5,5,6,6,7,7,8,8,9,9,10,10,11)))</f>
        <v>8</v>
      </c>
      <c r="K390" s="21" t="str">
        <f t="shared" si="21"/>
        <v>label</v>
      </c>
      <c r="L390" s="22" t="str">
        <f t="shared" si="22"/>
        <v>TreeBreasts.stages.8.label</v>
      </c>
      <c r="M390" s="21" t="str" cm="1">
        <f t="array" ref="M390">_xlfn.IFS(IFERROR(FIND("Penis",G390),FALSE),"Penis",IFERROR(FIND("Vagina",G390),FALSE),"Vagina",IFERROR(FIND("Anus",G390),FALSE),"Anus",IFERROR(FIND("Breasts",G390),FALSE),"Breasts",IF(RIGHT(G390,1)="F",TRUE,FALSE),"Vagina")</f>
        <v>Breasts</v>
      </c>
      <c r="N390" s="22" t="str">
        <f>IF(J390="",D390,HLOOKUP(M390,Sheet1!$B$2:$E$13,J390+2,FALSE))</f>
        <v>Gargantuan</v>
      </c>
      <c r="O390" s="22" t="str">
        <f>IF(J390="","",HLOOKUP(M390,Sheet1!$B$16:$E$27,J390+2,FALSE))</f>
        <v>초폭유</v>
      </c>
      <c r="P390" s="23" t="str">
        <f t="shared" si="23"/>
        <v>초폭유</v>
      </c>
    </row>
    <row r="391" spans="1:16" x14ac:dyDescent="0.45">
      <c r="A391" t="s">
        <v>2761</v>
      </c>
      <c r="B391" t="s">
        <v>19</v>
      </c>
      <c r="C391" t="s">
        <v>2335</v>
      </c>
      <c r="D391" t="s">
        <v>1997</v>
      </c>
      <c r="E391" s="40" t="s">
        <v>2071</v>
      </c>
      <c r="G391" s="20" t="str" cm="1">
        <f t="array" ref="G391">IF(ISBLANK(A391),G390,IF(INDEX(_xlfn.TEXTSPLIT(INDEX(_xlfn.TEXTSPLIT(A391,"+"),1,2),"."),1,2)="stages",G390,_xlfn.TEXTSPLIT(INDEX(_xlfn.TEXTSPLIT(A391,"+"),1,2),".")))</f>
        <v>TreeBreasts</v>
      </c>
      <c r="H391" s="21"/>
      <c r="I391" s="21" t="str">
        <f t="shared" si="24"/>
        <v>stages</v>
      </c>
      <c r="J391" s="21" cm="1">
        <f t="array" ref="J391">IF(I391="","",IF(AND(I391="stages",J390=""),0,_xlfn.SWITCH(J390,0,1,1,2,2,3,3,4,4,5,5,6,6,7,7,8,8,9,9,10,10,11)))</f>
        <v>9</v>
      </c>
      <c r="K391" s="21" t="str">
        <f t="shared" ref="K391:K454" si="25">IF(ISNUMBER(J391),"label","")</f>
        <v>label</v>
      </c>
      <c r="L391" s="22" t="str">
        <f t="shared" ref="L391:L454" si="26">_xlfn.TEXTJOIN(".",TRUE,G391,H391,I391,J391,K391)</f>
        <v>TreeBreasts.stages.9.label</v>
      </c>
      <c r="M391" s="21" t="str" cm="1">
        <f t="array" ref="M391">_xlfn.IFS(IFERROR(FIND("Penis",G391),FALSE),"Penis",IFERROR(FIND("Vagina",G391),FALSE),"Vagina",IFERROR(FIND("Anus",G391),FALSE),"Anus",IFERROR(FIND("Breasts",G391),FALSE),"Breasts",IF(RIGHT(G391,1)="F",TRUE,FALSE),"Vagina")</f>
        <v>Breasts</v>
      </c>
      <c r="N391" s="22" t="str">
        <f>IF(J391="",D391,HLOOKUP(M391,Sheet1!$B$2:$E$13,J391+2,FALSE))</f>
        <v>Colossal</v>
      </c>
      <c r="O391" s="22" t="str">
        <f>IF(J391="","",HLOOKUP(M391,Sheet1!$B$16:$E$27,J391+2,FALSE))</f>
        <v>초초폭유</v>
      </c>
      <c r="P391" s="23" t="str">
        <f t="shared" ref="P391:P454" si="27">IF(E391="",O391,E391)</f>
        <v>초초폭유</v>
      </c>
    </row>
    <row r="392" spans="1:16" x14ac:dyDescent="0.45">
      <c r="A392" t="s">
        <v>2762</v>
      </c>
      <c r="B392" t="s">
        <v>19</v>
      </c>
      <c r="C392" t="s">
        <v>2336</v>
      </c>
      <c r="D392" t="s">
        <v>1999</v>
      </c>
      <c r="E392" s="40" t="s">
        <v>2073</v>
      </c>
      <c r="G392" s="20" t="str" cm="1">
        <f t="array" ref="G392">IF(ISBLANK(A392),G391,IF(INDEX(_xlfn.TEXTSPLIT(INDEX(_xlfn.TEXTSPLIT(A392,"+"),1,2),"."),1,2)="stages",G391,_xlfn.TEXTSPLIT(INDEX(_xlfn.TEXTSPLIT(A392,"+"),1,2),".")))</f>
        <v>TreeBreasts</v>
      </c>
      <c r="H392" s="21"/>
      <c r="I392" s="21" t="str">
        <f t="shared" si="24"/>
        <v>stages</v>
      </c>
      <c r="J392" s="21" cm="1">
        <f t="array" ref="J392">IF(I392="","",IF(AND(I392="stages",J391=""),0,_xlfn.SWITCH(J391,0,1,1,2,2,3,3,4,4,5,5,6,6,7,7,8,8,9,9,10,10,11)))</f>
        <v>10</v>
      </c>
      <c r="K392" s="21" t="str">
        <f t="shared" si="25"/>
        <v>label</v>
      </c>
      <c r="L392" s="22" t="str">
        <f t="shared" si="26"/>
        <v>TreeBreasts.stages.10.label</v>
      </c>
      <c r="M392" s="21" t="str" cm="1">
        <f t="array" ref="M392">_xlfn.IFS(IFERROR(FIND("Penis",G392),FALSE),"Penis",IFERROR(FIND("Vagina",G392),FALSE),"Vagina",IFERROR(FIND("Anus",G392),FALSE),"Anus",IFERROR(FIND("Breasts",G392),FALSE),"Breasts",IF(RIGHT(G392,1)="F",TRUE,FALSE),"Vagina")</f>
        <v>Breasts</v>
      </c>
      <c r="N392" s="22" t="str">
        <f>IF(J392="",D392,HLOOKUP(M392,Sheet1!$B$2:$E$13,J392+2,FALSE))</f>
        <v>Titanic</v>
      </c>
      <c r="O392" s="22" t="str">
        <f>IF(J392="","",HLOOKUP(M392,Sheet1!$B$16:$E$27,J392+2,FALSE))</f>
        <v>초초초폭유</v>
      </c>
      <c r="P392" s="23" t="str">
        <f t="shared" si="27"/>
        <v>초초초폭유</v>
      </c>
    </row>
    <row r="393" spans="1:16" x14ac:dyDescent="0.45">
      <c r="A393" t="s">
        <v>361</v>
      </c>
      <c r="B393" t="s">
        <v>19</v>
      </c>
      <c r="C393" t="s">
        <v>362</v>
      </c>
      <c r="D393" t="s">
        <v>363</v>
      </c>
      <c r="E393" s="41" t="s">
        <v>2994</v>
      </c>
      <c r="G393" s="20" t="str" cm="1">
        <f t="array" ref="G393:H393">IF(ISBLANK(A393),G392,IF(INDEX(_xlfn.TEXTSPLIT(INDEX(_xlfn.TEXTSPLIT(A393,"+"),1,2),"."),1,2)="stages",G392,_xlfn.TEXTSPLIT(INDEX(_xlfn.TEXTSPLIT(A393,"+"),1,2),".")))</f>
        <v>NecroPenis</v>
      </c>
      <c r="H393" s="21" t="str">
        <v>label</v>
      </c>
      <c r="I393" s="21" t="str">
        <f t="shared" si="24"/>
        <v/>
      </c>
      <c r="J393" s="21" t="str" cm="1">
        <f t="array" ref="J393">IF(I393="","",IF(AND(I393="stages",J392=""),0,_xlfn.SWITCH(J392,0,1,1,2,2,3,3,4,4,5,5,6,6,7,7,8,8,9,9,10,10,11)))</f>
        <v/>
      </c>
      <c r="K393" s="21" t="str">
        <f t="shared" si="25"/>
        <v/>
      </c>
      <c r="L393" s="22" t="str">
        <f t="shared" si="26"/>
        <v>NecroPenis.label</v>
      </c>
      <c r="M393" s="21" t="str" cm="1">
        <f t="array" ref="M393">_xlfn.IFS(IFERROR(FIND("Penis",G393),FALSE),"Penis",IFERROR(FIND("Vagina",G393),FALSE),"Vagina",IFERROR(FIND("Anus",G393),FALSE),"Anus",IFERROR(FIND("Breasts",G393),FALSE),"Breasts",IF(RIGHT(G393,1)="F",TRUE,FALSE),"Vagina")</f>
        <v>Penis</v>
      </c>
      <c r="N393" s="22" t="str">
        <f>IF(J393="",D393,HLOOKUP(M393,Sheet1!$B$2:$E$13,J393+2,FALSE))</f>
        <v>necro penis</v>
      </c>
      <c r="O393" s="22" t="str">
        <f>IF(J393="","",HLOOKUP(M393,Sheet1!$B$16:$E$27,J393+2,FALSE))</f>
        <v/>
      </c>
      <c r="P393" s="23" t="str">
        <f t="shared" si="27"/>
        <v>시체 자지</v>
      </c>
    </row>
    <row r="394" spans="1:16" x14ac:dyDescent="0.45">
      <c r="A394" t="s">
        <v>364</v>
      </c>
      <c r="B394" t="s">
        <v>19</v>
      </c>
      <c r="C394" t="s">
        <v>365</v>
      </c>
      <c r="D394" t="s">
        <v>366</v>
      </c>
      <c r="E394" t="s">
        <v>2458</v>
      </c>
      <c r="G394" s="20" t="str" cm="1">
        <f t="array" ref="G394:H394">IF(ISBLANK(A394),G393,IF(INDEX(_xlfn.TEXTSPLIT(INDEX(_xlfn.TEXTSPLIT(A394,"+"),1,2),"."),1,2)="stages",G393,_xlfn.TEXTSPLIT(INDEX(_xlfn.TEXTSPLIT(A394,"+"),1,2),".")))</f>
        <v>NecroPenis</v>
      </c>
      <c r="H394" s="21" t="str">
        <v>labelNoun</v>
      </c>
      <c r="I394" s="21" t="str">
        <f t="shared" si="24"/>
        <v/>
      </c>
      <c r="J394" s="21" t="str" cm="1">
        <f t="array" ref="J394">IF(I394="","",IF(AND(I394="stages",J393=""),0,_xlfn.SWITCH(J393,0,1,1,2,2,3,3,4,4,5,5,6,6,7,7,8,8,9,9,10,10,11)))</f>
        <v/>
      </c>
      <c r="K394" s="21" t="str">
        <f t="shared" si="25"/>
        <v/>
      </c>
      <c r="L394" s="22" t="str">
        <f t="shared" si="26"/>
        <v>NecroPenis.labelNoun</v>
      </c>
      <c r="M394" s="21" t="str" cm="1">
        <f t="array" ref="M394">_xlfn.IFS(IFERROR(FIND("Penis",G394),FALSE),"Penis",IFERROR(FIND("Vagina",G394),FALSE),"Vagina",IFERROR(FIND("Anus",G394),FALSE),"Anus",IFERROR(FIND("Breasts",G394),FALSE),"Breasts",IF(RIGHT(G394,1)="F",TRUE,FALSE),"Vagina")</f>
        <v>Penis</v>
      </c>
      <c r="N394" s="22" t="str">
        <f>IF(J394="",D394,HLOOKUP(M394,Sheet1!$B$2:$E$13,J394+2,FALSE))</f>
        <v>a necro penis</v>
      </c>
      <c r="O394" s="22" t="str">
        <f>IF(J394="","",HLOOKUP(M394,Sheet1!$B$16:$E$27,J394+2,FALSE))</f>
        <v/>
      </c>
      <c r="P394" s="23" t="str">
        <f t="shared" si="27"/>
        <v/>
      </c>
    </row>
    <row r="395" spans="1:16" x14ac:dyDescent="0.45">
      <c r="A395" t="s">
        <v>367</v>
      </c>
      <c r="B395" t="s">
        <v>19</v>
      </c>
      <c r="C395" t="s">
        <v>368</v>
      </c>
      <c r="D395" t="s">
        <v>369</v>
      </c>
      <c r="E395" t="s">
        <v>2458</v>
      </c>
      <c r="G395" s="20" t="str" cm="1">
        <f t="array" ref="G395:H395">IF(ISBLANK(A395),G394,IF(INDEX(_xlfn.TEXTSPLIT(INDEX(_xlfn.TEXTSPLIT(A395,"+"),1,2),"."),1,2)="stages",G394,_xlfn.TEXTSPLIT(INDEX(_xlfn.TEXTSPLIT(A395,"+"),1,2),".")))</f>
        <v>NecroPenis</v>
      </c>
      <c r="H395" s="21" t="str">
        <v>description</v>
      </c>
      <c r="I395" s="21" t="str">
        <f t="shared" si="24"/>
        <v/>
      </c>
      <c r="J395" s="21" t="str" cm="1">
        <f t="array" ref="J395">IF(I395="","",IF(AND(I395="stages",J394=""),0,_xlfn.SWITCH(J394,0,1,1,2,2,3,3,4,4,5,5,6,6,7,7,8,8,9,9,10,10,11)))</f>
        <v/>
      </c>
      <c r="K395" s="21" t="str">
        <f t="shared" si="25"/>
        <v/>
      </c>
      <c r="L395" s="22" t="str">
        <f t="shared" si="26"/>
        <v>NecroPenis.description</v>
      </c>
      <c r="M395" s="21" t="str" cm="1">
        <f t="array" ref="M395">_xlfn.IFS(IFERROR(FIND("Penis",G395),FALSE),"Penis",IFERROR(FIND("Vagina",G395),FALSE),"Vagina",IFERROR(FIND("Anus",G395),FALSE),"Anus",IFERROR(FIND("Breasts",G395),FALSE),"Breasts",IF(RIGHT(G395,1)="F",TRUE,FALSE),"Vagina")</f>
        <v>Penis</v>
      </c>
      <c r="N395" s="22" t="str">
        <f>IF(J395="",D395,HLOOKUP(M395,Sheet1!$B$2:$E$13,J395+2,FALSE))</f>
        <v>A disgusting, rotting penis that somehow still works.</v>
      </c>
      <c r="O395" s="22" t="str">
        <f>IF(J395="","",HLOOKUP(M395,Sheet1!$B$16:$E$27,J395+2,FALSE))</f>
        <v/>
      </c>
      <c r="P395" s="23" t="str">
        <f t="shared" si="27"/>
        <v/>
      </c>
    </row>
    <row r="396" spans="1:16" x14ac:dyDescent="0.45">
      <c r="A396" t="s">
        <v>2763</v>
      </c>
      <c r="B396" t="s">
        <v>19</v>
      </c>
      <c r="C396" t="s">
        <v>2337</v>
      </c>
      <c r="D396" t="s">
        <v>1964</v>
      </c>
      <c r="E396" s="40" t="s">
        <v>2008</v>
      </c>
      <c r="G396" s="20" t="str" cm="1">
        <f t="array" ref="G396">IF(ISBLANK(A396),G395,IF(INDEX(_xlfn.TEXTSPLIT(INDEX(_xlfn.TEXTSPLIT(A396,"+"),1,2),"."),1,2)="stages",G395,_xlfn.TEXTSPLIT(INDEX(_xlfn.TEXTSPLIT(A396,"+"),1,2),".")))</f>
        <v>NecroPenis</v>
      </c>
      <c r="H396" s="21"/>
      <c r="I396" s="21" t="str">
        <f t="shared" si="24"/>
        <v>stages</v>
      </c>
      <c r="J396" s="21" cm="1">
        <f t="array" ref="J396">IF(I396="","",IF(AND(I396="stages",J395=""),0,_xlfn.SWITCH(J395,0,1,1,2,2,3,3,4,4,5,5,6,6,7,7,8,8,9,9,10,10,11)))</f>
        <v>0</v>
      </c>
      <c r="K396" s="21" t="str">
        <f t="shared" si="25"/>
        <v>label</v>
      </c>
      <c r="L396" s="22" t="str">
        <f t="shared" si="26"/>
        <v>NecroPenis.stages.0.label</v>
      </c>
      <c r="M396" s="21" t="str" cm="1">
        <f t="array" ref="M396">_xlfn.IFS(IFERROR(FIND("Penis",G396),FALSE),"Penis",IFERROR(FIND("Vagina",G396),FALSE),"Vagina",IFERROR(FIND("Anus",G396),FALSE),"Anus",IFERROR(FIND("Breasts",G396),FALSE),"Breasts",IF(RIGHT(G396,1)="F",TRUE,FALSE),"Vagina")</f>
        <v>Penis</v>
      </c>
      <c r="N396" s="22" t="str">
        <f>IF(J396="",D396,HLOOKUP(M396,Sheet1!$B$2:$E$13,J396+2,FALSE))</f>
        <v>Micro</v>
      </c>
      <c r="O396" s="22" t="str">
        <f>IF(J396="","",HLOOKUP(M396,Sheet1!$B$16:$E$27,J396+2,FALSE))</f>
        <v>왜소한</v>
      </c>
      <c r="P396" s="23" t="str">
        <f t="shared" si="27"/>
        <v>왜소한</v>
      </c>
    </row>
    <row r="397" spans="1:16" x14ac:dyDescent="0.45">
      <c r="A397" t="s">
        <v>2764</v>
      </c>
      <c r="B397" t="s">
        <v>19</v>
      </c>
      <c r="C397" t="s">
        <v>2338</v>
      </c>
      <c r="D397" t="s">
        <v>1966</v>
      </c>
      <c r="E397" s="40" t="s">
        <v>2009</v>
      </c>
      <c r="G397" s="20" t="str" cm="1">
        <f t="array" ref="G397">IF(ISBLANK(A397),G396,IF(INDEX(_xlfn.TEXTSPLIT(INDEX(_xlfn.TEXTSPLIT(A397,"+"),1,2),"."),1,2)="stages",G396,_xlfn.TEXTSPLIT(INDEX(_xlfn.TEXTSPLIT(A397,"+"),1,2),".")))</f>
        <v>NecroPenis</v>
      </c>
      <c r="H397" s="21"/>
      <c r="I397" s="21" t="str">
        <f t="shared" si="24"/>
        <v>stages</v>
      </c>
      <c r="J397" s="21" cm="1">
        <f t="array" ref="J397">IF(I397="","",IF(AND(I397="stages",J396=""),0,_xlfn.SWITCH(J396,0,1,1,2,2,3,3,4,4,5,5,6,6,7,7,8,8,9,9,10,10,11)))</f>
        <v>1</v>
      </c>
      <c r="K397" s="21" t="str">
        <f t="shared" si="25"/>
        <v>label</v>
      </c>
      <c r="L397" s="22" t="str">
        <f t="shared" si="26"/>
        <v>NecroPenis.stages.1.label</v>
      </c>
      <c r="M397" s="21" t="str" cm="1">
        <f t="array" ref="M397">_xlfn.IFS(IFERROR(FIND("Penis",G397),FALSE),"Penis",IFERROR(FIND("Vagina",G397),FALSE),"Vagina",IFERROR(FIND("Anus",G397),FALSE),"Anus",IFERROR(FIND("Breasts",G397),FALSE),"Breasts",IF(RIGHT(G397,1)="F",TRUE,FALSE),"Vagina")</f>
        <v>Penis</v>
      </c>
      <c r="N397" s="22" t="str">
        <f>IF(J397="",D397,HLOOKUP(M397,Sheet1!$B$2:$E$13,J397+2,FALSE))</f>
        <v>Small</v>
      </c>
      <c r="O397" s="22" t="str">
        <f>IF(J397="","",HLOOKUP(M397,Sheet1!$B$16:$E$27,J397+2,FALSE))</f>
        <v>작은</v>
      </c>
      <c r="P397" s="23" t="str">
        <f t="shared" si="27"/>
        <v>작은</v>
      </c>
    </row>
    <row r="398" spans="1:16" x14ac:dyDescent="0.45">
      <c r="A398" t="s">
        <v>2765</v>
      </c>
      <c r="B398" t="s">
        <v>19</v>
      </c>
      <c r="C398" t="s">
        <v>2339</v>
      </c>
      <c r="D398" t="s">
        <v>1968</v>
      </c>
      <c r="E398" s="40" t="s">
        <v>2010</v>
      </c>
      <c r="G398" s="20" t="str" cm="1">
        <f t="array" ref="G398">IF(ISBLANK(A398),G397,IF(INDEX(_xlfn.TEXTSPLIT(INDEX(_xlfn.TEXTSPLIT(A398,"+"),1,2),"."),1,2)="stages",G397,_xlfn.TEXTSPLIT(INDEX(_xlfn.TEXTSPLIT(A398,"+"),1,2),".")))</f>
        <v>NecroPenis</v>
      </c>
      <c r="H398" s="21"/>
      <c r="I398" s="21" t="str">
        <f t="shared" si="24"/>
        <v>stages</v>
      </c>
      <c r="J398" s="21" cm="1">
        <f t="array" ref="J398">IF(I398="","",IF(AND(I398="stages",J397=""),0,_xlfn.SWITCH(J397,0,1,1,2,2,3,3,4,4,5,5,6,6,7,7,8,8,9,9,10,10,11)))</f>
        <v>2</v>
      </c>
      <c r="K398" s="21" t="str">
        <f t="shared" si="25"/>
        <v>label</v>
      </c>
      <c r="L398" s="22" t="str">
        <f t="shared" si="26"/>
        <v>NecroPenis.stages.2.label</v>
      </c>
      <c r="M398" s="21" t="str" cm="1">
        <f t="array" ref="M398">_xlfn.IFS(IFERROR(FIND("Penis",G398),FALSE),"Penis",IFERROR(FIND("Vagina",G398),FALSE),"Vagina",IFERROR(FIND("Anus",G398),FALSE),"Anus",IFERROR(FIND("Breasts",G398),FALSE),"Breasts",IF(RIGHT(G398,1)="F",TRUE,FALSE),"Vagina")</f>
        <v>Penis</v>
      </c>
      <c r="N398" s="22" t="str">
        <f>IF(J398="",D398,HLOOKUP(M398,Sheet1!$B$2:$E$13,J398+2,FALSE))</f>
        <v>Average</v>
      </c>
      <c r="O398" s="22" t="str">
        <f>IF(J398="","",HLOOKUP(M398,Sheet1!$B$16:$E$27,J398+2,FALSE))</f>
        <v>평범한</v>
      </c>
      <c r="P398" s="23" t="str">
        <f t="shared" si="27"/>
        <v>평범한</v>
      </c>
    </row>
    <row r="399" spans="1:16" x14ac:dyDescent="0.45">
      <c r="A399" t="s">
        <v>2766</v>
      </c>
      <c r="B399" t="s">
        <v>19</v>
      </c>
      <c r="C399" t="s">
        <v>2340</v>
      </c>
      <c r="D399" t="s">
        <v>1970</v>
      </c>
      <c r="E399" s="40" t="s">
        <v>2011</v>
      </c>
      <c r="G399" s="20" t="str" cm="1">
        <f t="array" ref="G399">IF(ISBLANK(A399),G398,IF(INDEX(_xlfn.TEXTSPLIT(INDEX(_xlfn.TEXTSPLIT(A399,"+"),1,2),"."),1,2)="stages",G398,_xlfn.TEXTSPLIT(INDEX(_xlfn.TEXTSPLIT(A399,"+"),1,2),".")))</f>
        <v>NecroPenis</v>
      </c>
      <c r="H399" s="21"/>
      <c r="I399" s="21" t="str">
        <f t="shared" si="24"/>
        <v>stages</v>
      </c>
      <c r="J399" s="21" cm="1">
        <f t="array" ref="J399">IF(I399="","",IF(AND(I399="stages",J398=""),0,_xlfn.SWITCH(J398,0,1,1,2,2,3,3,4,4,5,5,6,6,7,7,8,8,9,9,10,10,11)))</f>
        <v>3</v>
      </c>
      <c r="K399" s="21" t="str">
        <f t="shared" si="25"/>
        <v>label</v>
      </c>
      <c r="L399" s="22" t="str">
        <f t="shared" si="26"/>
        <v>NecroPenis.stages.3.label</v>
      </c>
      <c r="M399" s="21" t="str" cm="1">
        <f t="array" ref="M399">_xlfn.IFS(IFERROR(FIND("Penis",G399),FALSE),"Penis",IFERROR(FIND("Vagina",G399),FALSE),"Vagina",IFERROR(FIND("Anus",G399),FALSE),"Anus",IFERROR(FIND("Breasts",G399),FALSE),"Breasts",IF(RIGHT(G399,1)="F",TRUE,FALSE),"Vagina")</f>
        <v>Penis</v>
      </c>
      <c r="N399" s="22" t="str">
        <f>IF(J399="",D399,HLOOKUP(M399,Sheet1!$B$2:$E$13,J399+2,FALSE))</f>
        <v>Large</v>
      </c>
      <c r="O399" s="22" t="str">
        <f>IF(J399="","",HLOOKUP(M399,Sheet1!$B$16:$E$27,J399+2,FALSE))</f>
        <v>큰</v>
      </c>
      <c r="P399" s="23" t="str">
        <f t="shared" si="27"/>
        <v>큰</v>
      </c>
    </row>
    <row r="400" spans="1:16" x14ac:dyDescent="0.45">
      <c r="A400" t="s">
        <v>2767</v>
      </c>
      <c r="B400" t="s">
        <v>19</v>
      </c>
      <c r="C400" t="s">
        <v>2341</v>
      </c>
      <c r="D400" t="s">
        <v>1972</v>
      </c>
      <c r="E400" s="40" t="s">
        <v>2012</v>
      </c>
      <c r="G400" s="20" t="str" cm="1">
        <f t="array" ref="G400">IF(ISBLANK(A400),G399,IF(INDEX(_xlfn.TEXTSPLIT(INDEX(_xlfn.TEXTSPLIT(A400,"+"),1,2),"."),1,2)="stages",G399,_xlfn.TEXTSPLIT(INDEX(_xlfn.TEXTSPLIT(A400,"+"),1,2),".")))</f>
        <v>NecroPenis</v>
      </c>
      <c r="H400" s="21"/>
      <c r="I400" s="21" t="str">
        <f t="shared" si="24"/>
        <v>stages</v>
      </c>
      <c r="J400" s="21" cm="1">
        <f t="array" ref="J400">IF(I400="","",IF(AND(I400="stages",J399=""),0,_xlfn.SWITCH(J399,0,1,1,2,2,3,3,4,4,5,5,6,6,7,7,8,8,9,9,10,10,11)))</f>
        <v>4</v>
      </c>
      <c r="K400" s="21" t="str">
        <f t="shared" si="25"/>
        <v>label</v>
      </c>
      <c r="L400" s="22" t="str">
        <f t="shared" si="26"/>
        <v>NecroPenis.stages.4.label</v>
      </c>
      <c r="M400" s="21" t="str" cm="1">
        <f t="array" ref="M400">_xlfn.IFS(IFERROR(FIND("Penis",G400),FALSE),"Penis",IFERROR(FIND("Vagina",G400),FALSE),"Vagina",IFERROR(FIND("Anus",G400),FALSE),"Anus",IFERROR(FIND("Breasts",G400),FALSE),"Breasts",IF(RIGHT(G400,1)="F",TRUE,FALSE),"Vagina")</f>
        <v>Penis</v>
      </c>
      <c r="N400" s="22" t="str">
        <f>IF(J400="",D400,HLOOKUP(M400,Sheet1!$B$2:$E$13,J400+2,FALSE))</f>
        <v>Huge</v>
      </c>
      <c r="O400" s="22" t="str">
        <f>IF(J400="","",HLOOKUP(M400,Sheet1!$B$16:$E$27,J400+2,FALSE))</f>
        <v>대물</v>
      </c>
      <c r="P400" s="23" t="str">
        <f t="shared" si="27"/>
        <v>대물</v>
      </c>
    </row>
    <row r="401" spans="1:16" x14ac:dyDescent="0.45">
      <c r="A401" t="s">
        <v>2768</v>
      </c>
      <c r="B401" t="s">
        <v>19</v>
      </c>
      <c r="C401" t="s">
        <v>2342</v>
      </c>
      <c r="D401" t="s">
        <v>1974</v>
      </c>
      <c r="E401" s="40" t="s">
        <v>2013</v>
      </c>
      <c r="G401" s="20" t="str" cm="1">
        <f t="array" ref="G401">IF(ISBLANK(A401),G400,IF(INDEX(_xlfn.TEXTSPLIT(INDEX(_xlfn.TEXTSPLIT(A401,"+"),1,2),"."),1,2)="stages",G400,_xlfn.TEXTSPLIT(INDEX(_xlfn.TEXTSPLIT(A401,"+"),1,2),".")))</f>
        <v>NecroPenis</v>
      </c>
      <c r="H401" s="21"/>
      <c r="I401" s="21" t="str">
        <f t="shared" si="24"/>
        <v>stages</v>
      </c>
      <c r="J401" s="21" cm="1">
        <f t="array" ref="J401">IF(I401="","",IF(AND(I401="stages",J400=""),0,_xlfn.SWITCH(J400,0,1,1,2,2,3,3,4,4,5,5,6,6,7,7,8,8,9,9,10,10,11)))</f>
        <v>5</v>
      </c>
      <c r="K401" s="21" t="str">
        <f t="shared" si="25"/>
        <v>label</v>
      </c>
      <c r="L401" s="22" t="str">
        <f t="shared" si="26"/>
        <v>NecroPenis.stages.5.label</v>
      </c>
      <c r="M401" s="21" t="str" cm="1">
        <f t="array" ref="M401">_xlfn.IFS(IFERROR(FIND("Penis",G401),FALSE),"Penis",IFERROR(FIND("Vagina",G401),FALSE),"Vagina",IFERROR(FIND("Anus",G401),FALSE),"Anus",IFERROR(FIND("Breasts",G401),FALSE),"Breasts",IF(RIGHT(G401,1)="F",TRUE,FALSE),"Vagina")</f>
        <v>Penis</v>
      </c>
      <c r="N401" s="22" t="str">
        <f>IF(J401="",D401,HLOOKUP(M401,Sheet1!$B$2:$E$13,J401+2,FALSE))</f>
        <v>Towering</v>
      </c>
      <c r="O401" s="22" t="str">
        <f>IF(J401="","",HLOOKUP(M401,Sheet1!$B$16:$E$27,J401+2,FALSE))</f>
        <v>초대물</v>
      </c>
      <c r="P401" s="23" t="str">
        <f t="shared" si="27"/>
        <v>초대물</v>
      </c>
    </row>
    <row r="402" spans="1:16" x14ac:dyDescent="0.45">
      <c r="A402" t="s">
        <v>370</v>
      </c>
      <c r="B402" t="s">
        <v>19</v>
      </c>
      <c r="C402" t="s">
        <v>371</v>
      </c>
      <c r="D402" t="s">
        <v>372</v>
      </c>
      <c r="E402" s="41" t="s">
        <v>2995</v>
      </c>
      <c r="G402" s="20" t="str" cm="1">
        <f t="array" ref="G402:H402">IF(ISBLANK(A402),G401,IF(INDEX(_xlfn.TEXTSPLIT(INDEX(_xlfn.TEXTSPLIT(A402,"+"),1,2),"."),1,2)="stages",G401,_xlfn.TEXTSPLIT(INDEX(_xlfn.TEXTSPLIT(A402,"+"),1,2),".")))</f>
        <v>NecroVagina</v>
      </c>
      <c r="H402" s="21" t="str">
        <v>label</v>
      </c>
      <c r="I402" s="21" t="str">
        <f t="shared" si="24"/>
        <v/>
      </c>
      <c r="J402" s="21" t="str" cm="1">
        <f t="array" ref="J402">IF(I402="","",IF(AND(I402="stages",J401=""),0,_xlfn.SWITCH(J401,0,1,1,2,2,3,3,4,4,5,5,6,6,7,7,8,8,9,9,10,10,11)))</f>
        <v/>
      </c>
      <c r="K402" s="21" t="str">
        <f t="shared" si="25"/>
        <v/>
      </c>
      <c r="L402" s="22" t="str">
        <f t="shared" si="26"/>
        <v>NecroVagina.label</v>
      </c>
      <c r="M402" s="21" t="str" cm="1">
        <f t="array" ref="M402">_xlfn.IFS(IFERROR(FIND("Penis",G402),FALSE),"Penis",IFERROR(FIND("Vagina",G402),FALSE),"Vagina",IFERROR(FIND("Anus",G402),FALSE),"Anus",IFERROR(FIND("Breasts",G402),FALSE),"Breasts",IF(RIGHT(G402,1)="F",TRUE,FALSE),"Vagina")</f>
        <v>Vagina</v>
      </c>
      <c r="N402" s="22" t="str">
        <f>IF(J402="",D402,HLOOKUP(M402,Sheet1!$B$2:$E$13,J402+2,FALSE))</f>
        <v>necro vagina</v>
      </c>
      <c r="O402" s="22" t="str">
        <f>IF(J402="","",HLOOKUP(M402,Sheet1!$B$16:$E$27,J402+2,FALSE))</f>
        <v/>
      </c>
      <c r="P402" s="23" t="str">
        <f t="shared" si="27"/>
        <v>시체 보지</v>
      </c>
    </row>
    <row r="403" spans="1:16" x14ac:dyDescent="0.45">
      <c r="A403" t="s">
        <v>373</v>
      </c>
      <c r="B403" t="s">
        <v>19</v>
      </c>
      <c r="C403" t="s">
        <v>374</v>
      </c>
      <c r="D403" t="s">
        <v>375</v>
      </c>
      <c r="E403" t="s">
        <v>2458</v>
      </c>
      <c r="G403" s="20" t="str" cm="1">
        <f t="array" ref="G403:H403">IF(ISBLANK(A403),G402,IF(INDEX(_xlfn.TEXTSPLIT(INDEX(_xlfn.TEXTSPLIT(A403,"+"),1,2),"."),1,2)="stages",G402,_xlfn.TEXTSPLIT(INDEX(_xlfn.TEXTSPLIT(A403,"+"),1,2),".")))</f>
        <v>NecroVagina</v>
      </c>
      <c r="H403" s="21" t="str">
        <v>labelNoun</v>
      </c>
      <c r="I403" s="21" t="str">
        <f t="shared" si="24"/>
        <v/>
      </c>
      <c r="J403" s="21" t="str" cm="1">
        <f t="array" ref="J403">IF(I403="","",IF(AND(I403="stages",J402=""),0,_xlfn.SWITCH(J402,0,1,1,2,2,3,3,4,4,5,5,6,6,7,7,8,8,9,9,10,10,11)))</f>
        <v/>
      </c>
      <c r="K403" s="21" t="str">
        <f t="shared" si="25"/>
        <v/>
      </c>
      <c r="L403" s="22" t="str">
        <f t="shared" si="26"/>
        <v>NecroVagina.labelNoun</v>
      </c>
      <c r="M403" s="21" t="str" cm="1">
        <f t="array" ref="M403">_xlfn.IFS(IFERROR(FIND("Penis",G403),FALSE),"Penis",IFERROR(FIND("Vagina",G403),FALSE),"Vagina",IFERROR(FIND("Anus",G403),FALSE),"Anus",IFERROR(FIND("Breasts",G403),FALSE),"Breasts",IF(RIGHT(G403,1)="F",TRUE,FALSE),"Vagina")</f>
        <v>Vagina</v>
      </c>
      <c r="N403" s="22" t="str">
        <f>IF(J403="",D403,HLOOKUP(M403,Sheet1!$B$2:$E$13,J403+2,FALSE))</f>
        <v>a necro vagina</v>
      </c>
      <c r="O403" s="22" t="str">
        <f>IF(J403="","",HLOOKUP(M403,Sheet1!$B$16:$E$27,J403+2,FALSE))</f>
        <v/>
      </c>
      <c r="P403" s="23" t="str">
        <f t="shared" si="27"/>
        <v/>
      </c>
    </row>
    <row r="404" spans="1:16" x14ac:dyDescent="0.45">
      <c r="A404" t="s">
        <v>376</v>
      </c>
      <c r="B404" t="s">
        <v>19</v>
      </c>
      <c r="C404" t="s">
        <v>377</v>
      </c>
      <c r="D404" t="s">
        <v>378</v>
      </c>
      <c r="E404" t="s">
        <v>2458</v>
      </c>
      <c r="G404" s="20" t="str" cm="1">
        <f t="array" ref="G404:H404">IF(ISBLANK(A404),G403,IF(INDEX(_xlfn.TEXTSPLIT(INDEX(_xlfn.TEXTSPLIT(A404,"+"),1,2),"."),1,2)="stages",G403,_xlfn.TEXTSPLIT(INDEX(_xlfn.TEXTSPLIT(A404,"+"),1,2),".")))</f>
        <v>NecroVagina</v>
      </c>
      <c r="H404" s="21" t="str">
        <v>description</v>
      </c>
      <c r="I404" s="21" t="str">
        <f t="shared" si="24"/>
        <v/>
      </c>
      <c r="J404" s="21" t="str" cm="1">
        <f t="array" ref="J404">IF(I404="","",IF(AND(I404="stages",J403=""),0,_xlfn.SWITCH(J403,0,1,1,2,2,3,3,4,4,5,5,6,6,7,7,8,8,9,9,10,10,11)))</f>
        <v/>
      </c>
      <c r="K404" s="21" t="str">
        <f t="shared" si="25"/>
        <v/>
      </c>
      <c r="L404" s="22" t="str">
        <f t="shared" si="26"/>
        <v>NecroVagina.description</v>
      </c>
      <c r="M404" s="21" t="str" cm="1">
        <f t="array" ref="M404">_xlfn.IFS(IFERROR(FIND("Penis",G404),FALSE),"Penis",IFERROR(FIND("Vagina",G404),FALSE),"Vagina",IFERROR(FIND("Anus",G404),FALSE),"Anus",IFERROR(FIND("Breasts",G404),FALSE),"Breasts",IF(RIGHT(G404,1)="F",TRUE,FALSE),"Vagina")</f>
        <v>Vagina</v>
      </c>
      <c r="N404" s="22" t="str">
        <f>IF(J404="",D404,HLOOKUP(M404,Sheet1!$B$2:$E$13,J404+2,FALSE))</f>
        <v>A disgusting, rotting vagina. Its insides are as cold as a grave.</v>
      </c>
      <c r="O404" s="22" t="str">
        <f>IF(J404="","",HLOOKUP(M404,Sheet1!$B$16:$E$27,J404+2,FALSE))</f>
        <v/>
      </c>
      <c r="P404" s="23" t="str">
        <f t="shared" si="27"/>
        <v/>
      </c>
    </row>
    <row r="405" spans="1:16" x14ac:dyDescent="0.45">
      <c r="A405" t="s">
        <v>2769</v>
      </c>
      <c r="B405" t="s">
        <v>19</v>
      </c>
      <c r="C405" t="s">
        <v>2343</v>
      </c>
      <c r="D405" t="s">
        <v>1964</v>
      </c>
      <c r="E405" s="40" t="s">
        <v>2008</v>
      </c>
      <c r="G405" s="20" t="str" cm="1">
        <f t="array" ref="G405">IF(ISBLANK(A405),G404,IF(INDEX(_xlfn.TEXTSPLIT(INDEX(_xlfn.TEXTSPLIT(A405,"+"),1,2),"."),1,2)="stages",G404,_xlfn.TEXTSPLIT(INDEX(_xlfn.TEXTSPLIT(A405,"+"),1,2),".")))</f>
        <v>NecroVagina</v>
      </c>
      <c r="H405" s="21"/>
      <c r="I405" s="21" t="str">
        <f t="shared" si="24"/>
        <v>stages</v>
      </c>
      <c r="J405" s="21" cm="1">
        <f t="array" ref="J405">IF(I405="","",IF(AND(I405="stages",J404=""),0,_xlfn.SWITCH(J404,0,1,1,2,2,3,3,4,4,5,5,6,6,7,7,8,8,9,9,10,10,11)))</f>
        <v>0</v>
      </c>
      <c r="K405" s="21" t="str">
        <f t="shared" si="25"/>
        <v>label</v>
      </c>
      <c r="L405" s="22" t="str">
        <f t="shared" si="26"/>
        <v>NecroVagina.stages.0.label</v>
      </c>
      <c r="M405" s="21" t="str" cm="1">
        <f t="array" ref="M405">_xlfn.IFS(IFERROR(FIND("Penis",G405),FALSE),"Penis",IFERROR(FIND("Vagina",G405),FALSE),"Vagina",IFERROR(FIND("Anus",G405),FALSE),"Anus",IFERROR(FIND("Breasts",G405),FALSE),"Breasts",IF(RIGHT(G405,1)="F",TRUE,FALSE),"Vagina")</f>
        <v>Vagina</v>
      </c>
      <c r="N405" s="22" t="str">
        <f>IF(J405="",D405,HLOOKUP(M405,Sheet1!$B$2:$E$13,J405+2,FALSE))</f>
        <v>Micro</v>
      </c>
      <c r="O405" s="22" t="str">
        <f>IF(J405="","",HLOOKUP(M405,Sheet1!$B$16:$E$27,J405+2,FALSE))</f>
        <v>왜소한</v>
      </c>
      <c r="P405" s="23" t="str">
        <f t="shared" si="27"/>
        <v>왜소한</v>
      </c>
    </row>
    <row r="406" spans="1:16" x14ac:dyDescent="0.45">
      <c r="A406" t="s">
        <v>2770</v>
      </c>
      <c r="B406" t="s">
        <v>19</v>
      </c>
      <c r="C406" t="s">
        <v>2344</v>
      </c>
      <c r="D406" t="s">
        <v>1977</v>
      </c>
      <c r="E406" s="40" t="s">
        <v>2045</v>
      </c>
      <c r="G406" s="20" t="str" cm="1">
        <f t="array" ref="G406">IF(ISBLANK(A406),G405,IF(INDEX(_xlfn.TEXTSPLIT(INDEX(_xlfn.TEXTSPLIT(A406,"+"),1,2),"."),1,2)="stages",G405,_xlfn.TEXTSPLIT(INDEX(_xlfn.TEXTSPLIT(A406,"+"),1,2),".")))</f>
        <v>NecroVagina</v>
      </c>
      <c r="H406" s="21"/>
      <c r="I406" s="21" t="str">
        <f t="shared" si="24"/>
        <v>stages</v>
      </c>
      <c r="J406" s="21" cm="1">
        <f t="array" ref="J406">IF(I406="","",IF(AND(I406="stages",J405=""),0,_xlfn.SWITCH(J405,0,1,1,2,2,3,3,4,4,5,5,6,6,7,7,8,8,9,9,10,10,11)))</f>
        <v>1</v>
      </c>
      <c r="K406" s="21" t="str">
        <f t="shared" si="25"/>
        <v>label</v>
      </c>
      <c r="L406" s="22" t="str">
        <f t="shared" si="26"/>
        <v>NecroVagina.stages.1.label</v>
      </c>
      <c r="M406" s="21" t="str" cm="1">
        <f t="array" ref="M406">_xlfn.IFS(IFERROR(FIND("Penis",G406),FALSE),"Penis",IFERROR(FIND("Vagina",G406),FALSE),"Vagina",IFERROR(FIND("Anus",G406),FALSE),"Anus",IFERROR(FIND("Breasts",G406),FALSE),"Breasts",IF(RIGHT(G406,1)="F",TRUE,FALSE),"Vagina")</f>
        <v>Vagina</v>
      </c>
      <c r="N406" s="22" t="str">
        <f>IF(J406="",D406,HLOOKUP(M406,Sheet1!$B$2:$E$13,J406+2,FALSE))</f>
        <v>Tight</v>
      </c>
      <c r="O406" s="22" t="str">
        <f>IF(J406="","",HLOOKUP(M406,Sheet1!$B$16:$E$27,J406+2,FALSE))</f>
        <v>조이는</v>
      </c>
      <c r="P406" s="23" t="str">
        <f t="shared" si="27"/>
        <v>조이는</v>
      </c>
    </row>
    <row r="407" spans="1:16" x14ac:dyDescent="0.45">
      <c r="A407" t="s">
        <v>2771</v>
      </c>
      <c r="B407" t="s">
        <v>19</v>
      </c>
      <c r="C407" t="s">
        <v>2345</v>
      </c>
      <c r="D407" t="s">
        <v>1968</v>
      </c>
      <c r="E407" s="40" t="s">
        <v>2010</v>
      </c>
      <c r="G407" s="20" t="str" cm="1">
        <f t="array" ref="G407">IF(ISBLANK(A407),G406,IF(INDEX(_xlfn.TEXTSPLIT(INDEX(_xlfn.TEXTSPLIT(A407,"+"),1,2),"."),1,2)="stages",G406,_xlfn.TEXTSPLIT(INDEX(_xlfn.TEXTSPLIT(A407,"+"),1,2),".")))</f>
        <v>NecroVagina</v>
      </c>
      <c r="H407" s="21"/>
      <c r="I407" s="21" t="str">
        <f t="shared" si="24"/>
        <v>stages</v>
      </c>
      <c r="J407" s="21" cm="1">
        <f t="array" ref="J407">IF(I407="","",IF(AND(I407="stages",J406=""),0,_xlfn.SWITCH(J406,0,1,1,2,2,3,3,4,4,5,5,6,6,7,7,8,8,9,9,10,10,11)))</f>
        <v>2</v>
      </c>
      <c r="K407" s="21" t="str">
        <f t="shared" si="25"/>
        <v>label</v>
      </c>
      <c r="L407" s="22" t="str">
        <f t="shared" si="26"/>
        <v>NecroVagina.stages.2.label</v>
      </c>
      <c r="M407" s="21" t="str" cm="1">
        <f t="array" ref="M407">_xlfn.IFS(IFERROR(FIND("Penis",G407),FALSE),"Penis",IFERROR(FIND("Vagina",G407),FALSE),"Vagina",IFERROR(FIND("Anus",G407),FALSE),"Anus",IFERROR(FIND("Breasts",G407),FALSE),"Breasts",IF(RIGHT(G407,1)="F",TRUE,FALSE),"Vagina")</f>
        <v>Vagina</v>
      </c>
      <c r="N407" s="22" t="str">
        <f>IF(J407="",D407,HLOOKUP(M407,Sheet1!$B$2:$E$13,J407+2,FALSE))</f>
        <v>Average</v>
      </c>
      <c r="O407" s="22" t="str">
        <f>IF(J407="","",HLOOKUP(M407,Sheet1!$B$16:$E$27,J407+2,FALSE))</f>
        <v>평범한</v>
      </c>
      <c r="P407" s="23" t="str">
        <f t="shared" si="27"/>
        <v>평범한</v>
      </c>
    </row>
    <row r="408" spans="1:16" x14ac:dyDescent="0.45">
      <c r="A408" t="s">
        <v>2772</v>
      </c>
      <c r="B408" t="s">
        <v>19</v>
      </c>
      <c r="C408" t="s">
        <v>2346</v>
      </c>
      <c r="D408" t="s">
        <v>1979</v>
      </c>
      <c r="E408" s="40" t="s">
        <v>2047</v>
      </c>
      <c r="G408" s="20" t="str" cm="1">
        <f t="array" ref="G408">IF(ISBLANK(A408),G407,IF(INDEX(_xlfn.TEXTSPLIT(INDEX(_xlfn.TEXTSPLIT(A408,"+"),1,2),"."),1,2)="stages",G407,_xlfn.TEXTSPLIT(INDEX(_xlfn.TEXTSPLIT(A408,"+"),1,2),".")))</f>
        <v>NecroVagina</v>
      </c>
      <c r="H408" s="21"/>
      <c r="I408" s="21" t="str">
        <f t="shared" si="24"/>
        <v>stages</v>
      </c>
      <c r="J408" s="21" cm="1">
        <f t="array" ref="J408">IF(I408="","",IF(AND(I408="stages",J407=""),0,_xlfn.SWITCH(J407,0,1,1,2,2,3,3,4,4,5,5,6,6,7,7,8,8,9,9,10,10,11)))</f>
        <v>3</v>
      </c>
      <c r="K408" s="21" t="str">
        <f t="shared" si="25"/>
        <v>label</v>
      </c>
      <c r="L408" s="22" t="str">
        <f t="shared" si="26"/>
        <v>NecroVagina.stages.3.label</v>
      </c>
      <c r="M408" s="21" t="str" cm="1">
        <f t="array" ref="M408">_xlfn.IFS(IFERROR(FIND("Penis",G408),FALSE),"Penis",IFERROR(FIND("Vagina",G408),FALSE),"Vagina",IFERROR(FIND("Anus",G408),FALSE),"Anus",IFERROR(FIND("Breasts",G408),FALSE),"Breasts",IF(RIGHT(G408,1)="F",TRUE,FALSE),"Vagina")</f>
        <v>Vagina</v>
      </c>
      <c r="N408" s="22" t="str">
        <f>IF(J408="",D408,HLOOKUP(M408,Sheet1!$B$2:$E$13,J408+2,FALSE))</f>
        <v>Accommodating</v>
      </c>
      <c r="O408" s="22" t="str">
        <f>IF(J408="","",HLOOKUP(M408,Sheet1!$B$16:$E$27,J408+2,FALSE))</f>
        <v>느슨한</v>
      </c>
      <c r="P408" s="23" t="str">
        <f t="shared" si="27"/>
        <v>느슨한</v>
      </c>
    </row>
    <row r="409" spans="1:16" x14ac:dyDescent="0.45">
      <c r="A409" t="s">
        <v>2773</v>
      </c>
      <c r="B409" t="s">
        <v>19</v>
      </c>
      <c r="C409" t="s">
        <v>2347</v>
      </c>
      <c r="D409" t="s">
        <v>1981</v>
      </c>
      <c r="E409" s="40" t="s">
        <v>2049</v>
      </c>
      <c r="G409" s="20" t="str" cm="1">
        <f t="array" ref="G409">IF(ISBLANK(A409),G408,IF(INDEX(_xlfn.TEXTSPLIT(INDEX(_xlfn.TEXTSPLIT(A409,"+"),1,2),"."),1,2)="stages",G408,_xlfn.TEXTSPLIT(INDEX(_xlfn.TEXTSPLIT(A409,"+"),1,2),".")))</f>
        <v>NecroVagina</v>
      </c>
      <c r="H409" s="21"/>
      <c r="I409" s="21" t="str">
        <f t="shared" si="24"/>
        <v>stages</v>
      </c>
      <c r="J409" s="21" cm="1">
        <f t="array" ref="J409">IF(I409="","",IF(AND(I409="stages",J408=""),0,_xlfn.SWITCH(J408,0,1,1,2,2,3,3,4,4,5,5,6,6,7,7,8,8,9,9,10,10,11)))</f>
        <v>4</v>
      </c>
      <c r="K409" s="21" t="str">
        <f t="shared" si="25"/>
        <v>label</v>
      </c>
      <c r="L409" s="22" t="str">
        <f t="shared" si="26"/>
        <v>NecroVagina.stages.4.label</v>
      </c>
      <c r="M409" s="21" t="str" cm="1">
        <f t="array" ref="M409">_xlfn.IFS(IFERROR(FIND("Penis",G409),FALSE),"Penis",IFERROR(FIND("Vagina",G409),FALSE),"Vagina",IFERROR(FIND("Anus",G409),FALSE),"Anus",IFERROR(FIND("Breasts",G409),FALSE),"Breasts",IF(RIGHT(G409,1)="F",TRUE,FALSE),"Vagina")</f>
        <v>Vagina</v>
      </c>
      <c r="N409" s="22" t="str">
        <f>IF(J409="",D409,HLOOKUP(M409,Sheet1!$B$2:$E$13,J409+2,FALSE))</f>
        <v>Cavenous</v>
      </c>
      <c r="O409" s="22" t="str">
        <f>IF(J409="","",HLOOKUP(M409,Sheet1!$B$16:$E$27,J409+2,FALSE))</f>
        <v>동굴같은</v>
      </c>
      <c r="P409" s="23" t="str">
        <f t="shared" si="27"/>
        <v>동굴같은</v>
      </c>
    </row>
    <row r="410" spans="1:16" x14ac:dyDescent="0.45">
      <c r="A410" t="s">
        <v>2774</v>
      </c>
      <c r="B410" t="s">
        <v>19</v>
      </c>
      <c r="C410" t="s">
        <v>2348</v>
      </c>
      <c r="D410" t="s">
        <v>1983</v>
      </c>
      <c r="E410" s="40" t="s">
        <v>2051</v>
      </c>
      <c r="G410" s="20" t="str" cm="1">
        <f t="array" ref="G410">IF(ISBLANK(A410),G409,IF(INDEX(_xlfn.TEXTSPLIT(INDEX(_xlfn.TEXTSPLIT(A410,"+"),1,2),"."),1,2)="stages",G409,_xlfn.TEXTSPLIT(INDEX(_xlfn.TEXTSPLIT(A410,"+"),1,2),".")))</f>
        <v>NecroVagina</v>
      </c>
      <c r="H410" s="21"/>
      <c r="I410" s="21" t="str">
        <f t="shared" si="24"/>
        <v>stages</v>
      </c>
      <c r="J410" s="21" cm="1">
        <f t="array" ref="J410">IF(I410="","",IF(AND(I410="stages",J409=""),0,_xlfn.SWITCH(J409,0,1,1,2,2,3,3,4,4,5,5,6,6,7,7,8,8,9,9,10,10,11)))</f>
        <v>5</v>
      </c>
      <c r="K410" s="21" t="str">
        <f t="shared" si="25"/>
        <v>label</v>
      </c>
      <c r="L410" s="22" t="str">
        <f t="shared" si="26"/>
        <v>NecroVagina.stages.5.label</v>
      </c>
      <c r="M410" s="21" t="str" cm="1">
        <f t="array" ref="M410">_xlfn.IFS(IFERROR(FIND("Penis",G410),FALSE),"Penis",IFERROR(FIND("Vagina",G410),FALSE),"Vagina",IFERROR(FIND("Anus",G410),FALSE),"Anus",IFERROR(FIND("Breasts",G410),FALSE),"Breasts",IF(RIGHT(G410,1)="F",TRUE,FALSE),"Vagina")</f>
        <v>Vagina</v>
      </c>
      <c r="N410" s="22" t="str">
        <f>IF(J410="",D410,HLOOKUP(M410,Sheet1!$B$2:$E$13,J410+2,FALSE))</f>
        <v>Abyssal</v>
      </c>
      <c r="O410" s="22" t="str">
        <f>IF(J410="","",HLOOKUP(M410,Sheet1!$B$16:$E$27,J410+2,FALSE))</f>
        <v>심연같은</v>
      </c>
      <c r="P410" s="23" t="str">
        <f t="shared" si="27"/>
        <v>심연같은</v>
      </c>
    </row>
    <row r="411" spans="1:16" x14ac:dyDescent="0.45">
      <c r="A411" t="s">
        <v>379</v>
      </c>
      <c r="B411" t="s">
        <v>19</v>
      </c>
      <c r="C411" t="s">
        <v>380</v>
      </c>
      <c r="D411" t="s">
        <v>381</v>
      </c>
      <c r="E411" s="41" t="s">
        <v>2996</v>
      </c>
      <c r="G411" s="20" t="str" cm="1">
        <f t="array" ref="G411:H411">IF(ISBLANK(A411),G410,IF(INDEX(_xlfn.TEXTSPLIT(INDEX(_xlfn.TEXTSPLIT(A411,"+"),1,2),"."),1,2)="stages",G410,_xlfn.TEXTSPLIT(INDEX(_xlfn.TEXTSPLIT(A411,"+"),1,2),".")))</f>
        <v>NecroAnus</v>
      </c>
      <c r="H411" s="21" t="str">
        <v>label</v>
      </c>
      <c r="I411" s="21" t="str">
        <f t="shared" si="24"/>
        <v/>
      </c>
      <c r="J411" s="21" t="str" cm="1">
        <f t="array" ref="J411">IF(I411="","",IF(AND(I411="stages",J410=""),0,_xlfn.SWITCH(J410,0,1,1,2,2,3,3,4,4,5,5,6,6,7,7,8,8,9,9,10,10,11)))</f>
        <v/>
      </c>
      <c r="K411" s="21" t="str">
        <f t="shared" si="25"/>
        <v/>
      </c>
      <c r="L411" s="22" t="str">
        <f t="shared" si="26"/>
        <v>NecroAnus.label</v>
      </c>
      <c r="M411" s="21" t="str" cm="1">
        <f t="array" ref="M411">_xlfn.IFS(IFERROR(FIND("Penis",G411),FALSE),"Penis",IFERROR(FIND("Vagina",G411),FALSE),"Vagina",IFERROR(FIND("Anus",G411),FALSE),"Anus",IFERROR(FIND("Breasts",G411),FALSE),"Breasts",IF(RIGHT(G411,1)="F",TRUE,FALSE),"Vagina")</f>
        <v>Anus</v>
      </c>
      <c r="N411" s="22" t="str">
        <f>IF(J411="",D411,HLOOKUP(M411,Sheet1!$B$2:$E$13,J411+2,FALSE))</f>
        <v>necro anus</v>
      </c>
      <c r="O411" s="22" t="str">
        <f>IF(J411="","",HLOOKUP(M411,Sheet1!$B$16:$E$27,J411+2,FALSE))</f>
        <v/>
      </c>
      <c r="P411" s="23" t="str">
        <f t="shared" si="27"/>
        <v>시체 항문</v>
      </c>
    </row>
    <row r="412" spans="1:16" x14ac:dyDescent="0.45">
      <c r="A412" t="s">
        <v>382</v>
      </c>
      <c r="B412" t="s">
        <v>19</v>
      </c>
      <c r="C412" t="s">
        <v>383</v>
      </c>
      <c r="D412" t="s">
        <v>384</v>
      </c>
      <c r="E412" t="s">
        <v>2458</v>
      </c>
      <c r="G412" s="20" t="str" cm="1">
        <f t="array" ref="G412:H412">IF(ISBLANK(A412),G411,IF(INDEX(_xlfn.TEXTSPLIT(INDEX(_xlfn.TEXTSPLIT(A412,"+"),1,2),"."),1,2)="stages",G411,_xlfn.TEXTSPLIT(INDEX(_xlfn.TEXTSPLIT(A412,"+"),1,2),".")))</f>
        <v>NecroAnus</v>
      </c>
      <c r="H412" s="21" t="str">
        <v>labelNoun</v>
      </c>
      <c r="I412" s="21" t="str">
        <f t="shared" si="24"/>
        <v/>
      </c>
      <c r="J412" s="21" t="str" cm="1">
        <f t="array" ref="J412">IF(I412="","",IF(AND(I412="stages",J411=""),0,_xlfn.SWITCH(J411,0,1,1,2,2,3,3,4,4,5,5,6,6,7,7,8,8,9,9,10,10,11)))</f>
        <v/>
      </c>
      <c r="K412" s="21" t="str">
        <f t="shared" si="25"/>
        <v/>
      </c>
      <c r="L412" s="22" t="str">
        <f t="shared" si="26"/>
        <v>NecroAnus.labelNoun</v>
      </c>
      <c r="M412" s="21" t="str" cm="1">
        <f t="array" ref="M412">_xlfn.IFS(IFERROR(FIND("Penis",G412),FALSE),"Penis",IFERROR(FIND("Vagina",G412),FALSE),"Vagina",IFERROR(FIND("Anus",G412),FALSE),"Anus",IFERROR(FIND("Breasts",G412),FALSE),"Breasts",IF(RIGHT(G412,1)="F",TRUE,FALSE),"Vagina")</f>
        <v>Anus</v>
      </c>
      <c r="N412" s="22" t="str">
        <f>IF(J412="",D412,HLOOKUP(M412,Sheet1!$B$2:$E$13,J412+2,FALSE))</f>
        <v>a necro anus</v>
      </c>
      <c r="O412" s="22" t="str">
        <f>IF(J412="","",HLOOKUP(M412,Sheet1!$B$16:$E$27,J412+2,FALSE))</f>
        <v/>
      </c>
      <c r="P412" s="23" t="str">
        <f t="shared" si="27"/>
        <v/>
      </c>
    </row>
    <row r="413" spans="1:16" x14ac:dyDescent="0.45">
      <c r="A413" t="s">
        <v>385</v>
      </c>
      <c r="B413" t="s">
        <v>19</v>
      </c>
      <c r="C413" t="s">
        <v>386</v>
      </c>
      <c r="D413" t="s">
        <v>387</v>
      </c>
      <c r="E413" t="s">
        <v>2458</v>
      </c>
      <c r="G413" s="20" t="str" cm="1">
        <f t="array" ref="G413:H413">IF(ISBLANK(A413),G412,IF(INDEX(_xlfn.TEXTSPLIT(INDEX(_xlfn.TEXTSPLIT(A413,"+"),1,2),"."),1,2)="stages",G412,_xlfn.TEXTSPLIT(INDEX(_xlfn.TEXTSPLIT(A413,"+"),1,2),".")))</f>
        <v>NecroAnus</v>
      </c>
      <c r="H413" s="21" t="str">
        <v>description</v>
      </c>
      <c r="I413" s="21" t="str">
        <f t="shared" si="24"/>
        <v/>
      </c>
      <c r="J413" s="21" t="str" cm="1">
        <f t="array" ref="J413">IF(I413="","",IF(AND(I413="stages",J412=""),0,_xlfn.SWITCH(J412,0,1,1,2,2,3,3,4,4,5,5,6,6,7,7,8,8,9,9,10,10,11)))</f>
        <v/>
      </c>
      <c r="K413" s="21" t="str">
        <f t="shared" si="25"/>
        <v/>
      </c>
      <c r="L413" s="22" t="str">
        <f t="shared" si="26"/>
        <v>NecroAnus.description</v>
      </c>
      <c r="M413" s="21" t="str" cm="1">
        <f t="array" ref="M413">_xlfn.IFS(IFERROR(FIND("Penis",G413),FALSE),"Penis",IFERROR(FIND("Vagina",G413),FALSE),"Vagina",IFERROR(FIND("Anus",G413),FALSE),"Anus",IFERROR(FIND("Breasts",G413),FALSE),"Breasts",IF(RIGHT(G413,1)="F",TRUE,FALSE),"Vagina")</f>
        <v>Anus</v>
      </c>
      <c r="N413" s="22" t="str">
        <f>IF(J413="",D413,HLOOKUP(M413,Sheet1!$B$2:$E$13,J413+2,FALSE))</f>
        <v>A disgusting, rotting anus. Its insides are as cold as a grave.</v>
      </c>
      <c r="O413" s="22" t="str">
        <f>IF(J413="","",HLOOKUP(M413,Sheet1!$B$16:$E$27,J413+2,FALSE))</f>
        <v/>
      </c>
      <c r="P413" s="23" t="str">
        <f t="shared" si="27"/>
        <v/>
      </c>
    </row>
    <row r="414" spans="1:16" x14ac:dyDescent="0.45">
      <c r="A414" t="s">
        <v>2775</v>
      </c>
      <c r="B414" t="s">
        <v>19</v>
      </c>
      <c r="C414" t="s">
        <v>2349</v>
      </c>
      <c r="D414" t="s">
        <v>1964</v>
      </c>
      <c r="E414" s="40" t="s">
        <v>2008</v>
      </c>
      <c r="G414" s="20" t="str" cm="1">
        <f t="array" ref="G414">IF(ISBLANK(A414),G413,IF(INDEX(_xlfn.TEXTSPLIT(INDEX(_xlfn.TEXTSPLIT(A414,"+"),1,2),"."),1,2)="stages",G413,_xlfn.TEXTSPLIT(INDEX(_xlfn.TEXTSPLIT(A414,"+"),1,2),".")))</f>
        <v>NecroAnus</v>
      </c>
      <c r="H414" s="21"/>
      <c r="I414" s="21" t="str">
        <f t="shared" si="24"/>
        <v>stages</v>
      </c>
      <c r="J414" s="21" cm="1">
        <f t="array" ref="J414">IF(I414="","",IF(AND(I414="stages",J413=""),0,_xlfn.SWITCH(J413,0,1,1,2,2,3,3,4,4,5,5,6,6,7,7,8,8,9,9,10,10,11)))</f>
        <v>0</v>
      </c>
      <c r="K414" s="21" t="str">
        <f t="shared" si="25"/>
        <v>label</v>
      </c>
      <c r="L414" s="22" t="str">
        <f t="shared" si="26"/>
        <v>NecroAnus.stages.0.label</v>
      </c>
      <c r="M414" s="21" t="str" cm="1">
        <f t="array" ref="M414">_xlfn.IFS(IFERROR(FIND("Penis",G414),FALSE),"Penis",IFERROR(FIND("Vagina",G414),FALSE),"Vagina",IFERROR(FIND("Anus",G414),FALSE),"Anus",IFERROR(FIND("Breasts",G414),FALSE),"Breasts",IF(RIGHT(G414,1)="F",TRUE,FALSE),"Vagina")</f>
        <v>Anus</v>
      </c>
      <c r="N414" s="22" t="str">
        <f>IF(J414="",D414,HLOOKUP(M414,Sheet1!$B$2:$E$13,J414+2,FALSE))</f>
        <v>Micro</v>
      </c>
      <c r="O414" s="22" t="str">
        <f>IF(J414="","",HLOOKUP(M414,Sheet1!$B$16:$E$27,J414+2,FALSE))</f>
        <v>왜소한</v>
      </c>
      <c r="P414" s="23" t="str">
        <f t="shared" si="27"/>
        <v>왜소한</v>
      </c>
    </row>
    <row r="415" spans="1:16" x14ac:dyDescent="0.45">
      <c r="A415" t="s">
        <v>2776</v>
      </c>
      <c r="B415" t="s">
        <v>19</v>
      </c>
      <c r="C415" t="s">
        <v>2350</v>
      </c>
      <c r="D415" t="s">
        <v>1977</v>
      </c>
      <c r="E415" s="40" t="s">
        <v>2045</v>
      </c>
      <c r="G415" s="20" t="str" cm="1">
        <f t="array" ref="G415">IF(ISBLANK(A415),G414,IF(INDEX(_xlfn.TEXTSPLIT(INDEX(_xlfn.TEXTSPLIT(A415,"+"),1,2),"."),1,2)="stages",G414,_xlfn.TEXTSPLIT(INDEX(_xlfn.TEXTSPLIT(A415,"+"),1,2),".")))</f>
        <v>NecroAnus</v>
      </c>
      <c r="H415" s="21"/>
      <c r="I415" s="21" t="str">
        <f t="shared" si="24"/>
        <v>stages</v>
      </c>
      <c r="J415" s="21" cm="1">
        <f t="array" ref="J415">IF(I415="","",IF(AND(I415="stages",J414=""),0,_xlfn.SWITCH(J414,0,1,1,2,2,3,3,4,4,5,5,6,6,7,7,8,8,9,9,10,10,11)))</f>
        <v>1</v>
      </c>
      <c r="K415" s="21" t="str">
        <f t="shared" si="25"/>
        <v>label</v>
      </c>
      <c r="L415" s="22" t="str">
        <f t="shared" si="26"/>
        <v>NecroAnus.stages.1.label</v>
      </c>
      <c r="M415" s="21" t="str" cm="1">
        <f t="array" ref="M415">_xlfn.IFS(IFERROR(FIND("Penis",G415),FALSE),"Penis",IFERROR(FIND("Vagina",G415),FALSE),"Vagina",IFERROR(FIND("Anus",G415),FALSE),"Anus",IFERROR(FIND("Breasts",G415),FALSE),"Breasts",IF(RIGHT(G415,1)="F",TRUE,FALSE),"Vagina")</f>
        <v>Anus</v>
      </c>
      <c r="N415" s="22" t="str">
        <f>IF(J415="",D415,HLOOKUP(M415,Sheet1!$B$2:$E$13,J415+2,FALSE))</f>
        <v>Tight</v>
      </c>
      <c r="O415" s="22" t="str">
        <f>IF(J415="","",HLOOKUP(M415,Sheet1!$B$16:$E$27,J415+2,FALSE))</f>
        <v>조이는</v>
      </c>
      <c r="P415" s="23" t="str">
        <f t="shared" si="27"/>
        <v>조이는</v>
      </c>
    </row>
    <row r="416" spans="1:16" x14ac:dyDescent="0.45">
      <c r="A416" t="s">
        <v>2777</v>
      </c>
      <c r="B416" t="s">
        <v>19</v>
      </c>
      <c r="C416" t="s">
        <v>2351</v>
      </c>
      <c r="D416" t="s">
        <v>1968</v>
      </c>
      <c r="E416" s="40" t="s">
        <v>2010</v>
      </c>
      <c r="G416" s="20" t="str" cm="1">
        <f t="array" ref="G416">IF(ISBLANK(A416),G415,IF(INDEX(_xlfn.TEXTSPLIT(INDEX(_xlfn.TEXTSPLIT(A416,"+"),1,2),"."),1,2)="stages",G415,_xlfn.TEXTSPLIT(INDEX(_xlfn.TEXTSPLIT(A416,"+"),1,2),".")))</f>
        <v>NecroAnus</v>
      </c>
      <c r="H416" s="21"/>
      <c r="I416" s="21" t="str">
        <f t="shared" si="24"/>
        <v>stages</v>
      </c>
      <c r="J416" s="21" cm="1">
        <f t="array" ref="J416">IF(I416="","",IF(AND(I416="stages",J415=""),0,_xlfn.SWITCH(J415,0,1,1,2,2,3,3,4,4,5,5,6,6,7,7,8,8,9,9,10,10,11)))</f>
        <v>2</v>
      </c>
      <c r="K416" s="21" t="str">
        <f t="shared" si="25"/>
        <v>label</v>
      </c>
      <c r="L416" s="22" t="str">
        <f t="shared" si="26"/>
        <v>NecroAnus.stages.2.label</v>
      </c>
      <c r="M416" s="21" t="str" cm="1">
        <f t="array" ref="M416">_xlfn.IFS(IFERROR(FIND("Penis",G416),FALSE),"Penis",IFERROR(FIND("Vagina",G416),FALSE),"Vagina",IFERROR(FIND("Anus",G416),FALSE),"Anus",IFERROR(FIND("Breasts",G416),FALSE),"Breasts",IF(RIGHT(G416,1)="F",TRUE,FALSE),"Vagina")</f>
        <v>Anus</v>
      </c>
      <c r="N416" s="22" t="str">
        <f>IF(J416="",D416,HLOOKUP(M416,Sheet1!$B$2:$E$13,J416+2,FALSE))</f>
        <v>Average</v>
      </c>
      <c r="O416" s="22" t="str">
        <f>IF(J416="","",HLOOKUP(M416,Sheet1!$B$16:$E$27,J416+2,FALSE))</f>
        <v>평범한</v>
      </c>
      <c r="P416" s="23" t="str">
        <f t="shared" si="27"/>
        <v>평범한</v>
      </c>
    </row>
    <row r="417" spans="1:16" x14ac:dyDescent="0.45">
      <c r="A417" t="s">
        <v>2778</v>
      </c>
      <c r="B417" t="s">
        <v>19</v>
      </c>
      <c r="C417" t="s">
        <v>2352</v>
      </c>
      <c r="D417" t="s">
        <v>1979</v>
      </c>
      <c r="E417" s="40" t="s">
        <v>2047</v>
      </c>
      <c r="G417" s="20" t="str" cm="1">
        <f t="array" ref="G417">IF(ISBLANK(A417),G416,IF(INDEX(_xlfn.TEXTSPLIT(INDEX(_xlfn.TEXTSPLIT(A417,"+"),1,2),"."),1,2)="stages",G416,_xlfn.TEXTSPLIT(INDEX(_xlfn.TEXTSPLIT(A417,"+"),1,2),".")))</f>
        <v>NecroAnus</v>
      </c>
      <c r="H417" s="21"/>
      <c r="I417" s="21" t="str">
        <f t="shared" si="24"/>
        <v>stages</v>
      </c>
      <c r="J417" s="21" cm="1">
        <f t="array" ref="J417">IF(I417="","",IF(AND(I417="stages",J416=""),0,_xlfn.SWITCH(J416,0,1,1,2,2,3,3,4,4,5,5,6,6,7,7,8,8,9,9,10,10,11)))</f>
        <v>3</v>
      </c>
      <c r="K417" s="21" t="str">
        <f t="shared" si="25"/>
        <v>label</v>
      </c>
      <c r="L417" s="22" t="str">
        <f t="shared" si="26"/>
        <v>NecroAnus.stages.3.label</v>
      </c>
      <c r="M417" s="21" t="str" cm="1">
        <f t="array" ref="M417">_xlfn.IFS(IFERROR(FIND("Penis",G417),FALSE),"Penis",IFERROR(FIND("Vagina",G417),FALSE),"Vagina",IFERROR(FIND("Anus",G417),FALSE),"Anus",IFERROR(FIND("Breasts",G417),FALSE),"Breasts",IF(RIGHT(G417,1)="F",TRUE,FALSE),"Vagina")</f>
        <v>Anus</v>
      </c>
      <c r="N417" s="22" t="str">
        <f>IF(J417="",D417,HLOOKUP(M417,Sheet1!$B$2:$E$13,J417+2,FALSE))</f>
        <v>Accommodating</v>
      </c>
      <c r="O417" s="22" t="str">
        <f>IF(J417="","",HLOOKUP(M417,Sheet1!$B$16:$E$27,J417+2,FALSE))</f>
        <v>느슨한</v>
      </c>
      <c r="P417" s="23" t="str">
        <f t="shared" si="27"/>
        <v>느슨한</v>
      </c>
    </row>
    <row r="418" spans="1:16" x14ac:dyDescent="0.45">
      <c r="A418" t="s">
        <v>2779</v>
      </c>
      <c r="B418" t="s">
        <v>19</v>
      </c>
      <c r="C418" t="s">
        <v>2353</v>
      </c>
      <c r="D418" t="s">
        <v>1981</v>
      </c>
      <c r="E418" s="40" t="s">
        <v>2049</v>
      </c>
      <c r="G418" s="20" t="str" cm="1">
        <f t="array" ref="G418">IF(ISBLANK(A418),G417,IF(INDEX(_xlfn.TEXTSPLIT(INDEX(_xlfn.TEXTSPLIT(A418,"+"),1,2),"."),1,2)="stages",G417,_xlfn.TEXTSPLIT(INDEX(_xlfn.TEXTSPLIT(A418,"+"),1,2),".")))</f>
        <v>NecroAnus</v>
      </c>
      <c r="H418" s="21"/>
      <c r="I418" s="21" t="str">
        <f t="shared" si="24"/>
        <v>stages</v>
      </c>
      <c r="J418" s="21" cm="1">
        <f t="array" ref="J418">IF(I418="","",IF(AND(I418="stages",J417=""),0,_xlfn.SWITCH(J417,0,1,1,2,2,3,3,4,4,5,5,6,6,7,7,8,8,9,9,10,10,11)))</f>
        <v>4</v>
      </c>
      <c r="K418" s="21" t="str">
        <f t="shared" si="25"/>
        <v>label</v>
      </c>
      <c r="L418" s="22" t="str">
        <f t="shared" si="26"/>
        <v>NecroAnus.stages.4.label</v>
      </c>
      <c r="M418" s="21" t="str" cm="1">
        <f t="array" ref="M418">_xlfn.IFS(IFERROR(FIND("Penis",G418),FALSE),"Penis",IFERROR(FIND("Vagina",G418),FALSE),"Vagina",IFERROR(FIND("Anus",G418),FALSE),"Anus",IFERROR(FIND("Breasts",G418),FALSE),"Breasts",IF(RIGHT(G418,1)="F",TRUE,FALSE),"Vagina")</f>
        <v>Anus</v>
      </c>
      <c r="N418" s="22" t="str">
        <f>IF(J418="",D418,HLOOKUP(M418,Sheet1!$B$2:$E$13,J418+2,FALSE))</f>
        <v>Cavenous</v>
      </c>
      <c r="O418" s="22" t="str">
        <f>IF(J418="","",HLOOKUP(M418,Sheet1!$B$16:$E$27,J418+2,FALSE))</f>
        <v>동굴같은</v>
      </c>
      <c r="P418" s="23" t="str">
        <f t="shared" si="27"/>
        <v>동굴같은</v>
      </c>
    </row>
    <row r="419" spans="1:16" x14ac:dyDescent="0.45">
      <c r="A419" t="s">
        <v>2780</v>
      </c>
      <c r="B419" t="s">
        <v>19</v>
      </c>
      <c r="C419" t="s">
        <v>2354</v>
      </c>
      <c r="D419" t="s">
        <v>1983</v>
      </c>
      <c r="E419" s="40" t="s">
        <v>2051</v>
      </c>
      <c r="G419" s="20" t="str" cm="1">
        <f t="array" ref="G419">IF(ISBLANK(A419),G418,IF(INDEX(_xlfn.TEXTSPLIT(INDEX(_xlfn.TEXTSPLIT(A419,"+"),1,2),"."),1,2)="stages",G418,_xlfn.TEXTSPLIT(INDEX(_xlfn.TEXTSPLIT(A419,"+"),1,2),".")))</f>
        <v>NecroAnus</v>
      </c>
      <c r="H419" s="21"/>
      <c r="I419" s="21" t="str">
        <f t="shared" si="24"/>
        <v>stages</v>
      </c>
      <c r="J419" s="21" cm="1">
        <f t="array" ref="J419">IF(I419="","",IF(AND(I419="stages",J418=""),0,_xlfn.SWITCH(J418,0,1,1,2,2,3,3,4,4,5,5,6,6,7,7,8,8,9,9,10,10,11)))</f>
        <v>5</v>
      </c>
      <c r="K419" s="21" t="str">
        <f t="shared" si="25"/>
        <v>label</v>
      </c>
      <c r="L419" s="22" t="str">
        <f t="shared" si="26"/>
        <v>NecroAnus.stages.5.label</v>
      </c>
      <c r="M419" s="21" t="str" cm="1">
        <f t="array" ref="M419">_xlfn.IFS(IFERROR(FIND("Penis",G419),FALSE),"Penis",IFERROR(FIND("Vagina",G419),FALSE),"Vagina",IFERROR(FIND("Anus",G419),FALSE),"Anus",IFERROR(FIND("Breasts",G419),FALSE),"Breasts",IF(RIGHT(G419,1)="F",TRUE,FALSE),"Vagina")</f>
        <v>Anus</v>
      </c>
      <c r="N419" s="22" t="str">
        <f>IF(J419="",D419,HLOOKUP(M419,Sheet1!$B$2:$E$13,J419+2,FALSE))</f>
        <v>Abyssal</v>
      </c>
      <c r="O419" s="22" t="str">
        <f>IF(J419="","",HLOOKUP(M419,Sheet1!$B$16:$E$27,J419+2,FALSE))</f>
        <v>심연같은</v>
      </c>
      <c r="P419" s="23" t="str">
        <f t="shared" si="27"/>
        <v>심연같은</v>
      </c>
    </row>
    <row r="420" spans="1:16" x14ac:dyDescent="0.45">
      <c r="A420" t="s">
        <v>388</v>
      </c>
      <c r="B420" t="s">
        <v>19</v>
      </c>
      <c r="C420" t="s">
        <v>389</v>
      </c>
      <c r="D420" t="s">
        <v>390</v>
      </c>
      <c r="E420" s="41" t="s">
        <v>2489</v>
      </c>
      <c r="G420" s="20" t="str" cm="1">
        <f t="array" ref="G420:H420">IF(ISBLANK(A420),G419,IF(INDEX(_xlfn.TEXTSPLIT(INDEX(_xlfn.TEXTSPLIT(A420,"+"),1,2),"."),1,2)="stages",G419,_xlfn.TEXTSPLIT(INDEX(_xlfn.TEXTSPLIT(A420,"+"),1,2),".")))</f>
        <v>ElfPenis</v>
      </c>
      <c r="H420" s="21" t="str">
        <v>label</v>
      </c>
      <c r="I420" s="21" t="str">
        <f t="shared" si="24"/>
        <v/>
      </c>
      <c r="J420" s="21" t="str" cm="1">
        <f t="array" ref="J420">IF(I420="","",IF(AND(I420="stages",J419=""),0,_xlfn.SWITCH(J419,0,1,1,2,2,3,3,4,4,5,5,6,6,7,7,8,8,9,9,10,10,11)))</f>
        <v/>
      </c>
      <c r="K420" s="21" t="str">
        <f t="shared" si="25"/>
        <v/>
      </c>
      <c r="L420" s="22" t="str">
        <f t="shared" si="26"/>
        <v>ElfPenis.label</v>
      </c>
      <c r="M420" s="21" t="str" cm="1">
        <f t="array" ref="M420">_xlfn.IFS(IFERROR(FIND("Penis",G420),FALSE),"Penis",IFERROR(FIND("Vagina",G420),FALSE),"Vagina",IFERROR(FIND("Anus",G420),FALSE),"Anus",IFERROR(FIND("Breasts",G420),FALSE),"Breasts",IF(RIGHT(G420,1)="F",TRUE,FALSE),"Vagina")</f>
        <v>Penis</v>
      </c>
      <c r="N420" s="22" t="str">
        <f>IF(J420="",D420,HLOOKUP(M420,Sheet1!$B$2:$E$13,J420+2,FALSE))</f>
        <v>elf penis</v>
      </c>
      <c r="O420" s="22" t="str">
        <f>IF(J420="","",HLOOKUP(M420,Sheet1!$B$16:$E$27,J420+2,FALSE))</f>
        <v/>
      </c>
      <c r="P420" s="23" t="str">
        <f t="shared" si="27"/>
        <v>엘프 자지</v>
      </c>
    </row>
    <row r="421" spans="1:16" x14ac:dyDescent="0.45">
      <c r="A421" t="s">
        <v>391</v>
      </c>
      <c r="B421" t="s">
        <v>19</v>
      </c>
      <c r="C421" t="s">
        <v>392</v>
      </c>
      <c r="D421" t="s">
        <v>393</v>
      </c>
      <c r="E421" t="s">
        <v>2458</v>
      </c>
      <c r="G421" s="20" t="str" cm="1">
        <f t="array" ref="G421:H421">IF(ISBLANK(A421),G420,IF(INDEX(_xlfn.TEXTSPLIT(INDEX(_xlfn.TEXTSPLIT(A421,"+"),1,2),"."),1,2)="stages",G420,_xlfn.TEXTSPLIT(INDEX(_xlfn.TEXTSPLIT(A421,"+"),1,2),".")))</f>
        <v>ElfPenis</v>
      </c>
      <c r="H421" s="21" t="str">
        <v>labelNoun</v>
      </c>
      <c r="I421" s="21" t="str">
        <f t="shared" si="24"/>
        <v/>
      </c>
      <c r="J421" s="21" t="str" cm="1">
        <f t="array" ref="J421">IF(I421="","",IF(AND(I421="stages",J420=""),0,_xlfn.SWITCH(J420,0,1,1,2,2,3,3,4,4,5,5,6,6,7,7,8,8,9,9,10,10,11)))</f>
        <v/>
      </c>
      <c r="K421" s="21" t="str">
        <f t="shared" si="25"/>
        <v/>
      </c>
      <c r="L421" s="22" t="str">
        <f t="shared" si="26"/>
        <v>ElfPenis.labelNoun</v>
      </c>
      <c r="M421" s="21" t="str" cm="1">
        <f t="array" ref="M421">_xlfn.IFS(IFERROR(FIND("Penis",G421),FALSE),"Penis",IFERROR(FIND("Vagina",G421),FALSE),"Vagina",IFERROR(FIND("Anus",G421),FALSE),"Anus",IFERROR(FIND("Breasts",G421),FALSE),"Breasts",IF(RIGHT(G421,1)="F",TRUE,FALSE),"Vagina")</f>
        <v>Penis</v>
      </c>
      <c r="N421" s="22" t="str">
        <f>IF(J421="",D421,HLOOKUP(M421,Sheet1!$B$2:$E$13,J421+2,FALSE))</f>
        <v>an elf penis</v>
      </c>
      <c r="O421" s="22" t="str">
        <f>IF(J421="","",HLOOKUP(M421,Sheet1!$B$16:$E$27,J421+2,FALSE))</f>
        <v/>
      </c>
      <c r="P421" s="23" t="str">
        <f t="shared" si="27"/>
        <v/>
      </c>
    </row>
    <row r="422" spans="1:16" x14ac:dyDescent="0.45">
      <c r="A422" t="s">
        <v>394</v>
      </c>
      <c r="B422" t="s">
        <v>19</v>
      </c>
      <c r="C422" t="s">
        <v>395</v>
      </c>
      <c r="D422" t="s">
        <v>396</v>
      </c>
      <c r="E422" t="s">
        <v>2458</v>
      </c>
      <c r="G422" s="20" t="str" cm="1">
        <f t="array" ref="G422:H422">IF(ISBLANK(A422),G421,IF(INDEX(_xlfn.TEXTSPLIT(INDEX(_xlfn.TEXTSPLIT(A422,"+"),1,2),"."),1,2)="stages",G421,_xlfn.TEXTSPLIT(INDEX(_xlfn.TEXTSPLIT(A422,"+"),1,2),".")))</f>
        <v>ElfPenis</v>
      </c>
      <c r="H422" s="21" t="str">
        <v>description</v>
      </c>
      <c r="I422" s="21" t="str">
        <f t="shared" si="24"/>
        <v/>
      </c>
      <c r="J422" s="21" t="str" cm="1">
        <f t="array" ref="J422">IF(I422="","",IF(AND(I422="stages",J421=""),0,_xlfn.SWITCH(J421,0,1,1,2,2,3,3,4,4,5,5,6,6,7,7,8,8,9,9,10,10,11)))</f>
        <v/>
      </c>
      <c r="K422" s="21" t="str">
        <f t="shared" si="25"/>
        <v/>
      </c>
      <c r="L422" s="22" t="str">
        <f t="shared" si="26"/>
        <v>ElfPenis.description</v>
      </c>
      <c r="M422" s="21" t="str" cm="1">
        <f t="array" ref="M422">_xlfn.IFS(IFERROR(FIND("Penis",G422),FALSE),"Penis",IFERROR(FIND("Vagina",G422),FALSE),"Vagina",IFERROR(FIND("Anus",G422),FALSE),"Anus",IFERROR(FIND("Breasts",G422),FALSE),"Breasts",IF(RIGHT(G422,1)="F",TRUE,FALSE),"Vagina")</f>
        <v>Penis</v>
      </c>
      <c r="N422" s="22" t="str">
        <f>IF(J422="",D422,HLOOKUP(M422,Sheet1!$B$2:$E$13,J422+2,FALSE))</f>
        <v>A thinner and longer humanlike penis. Is that glitter?</v>
      </c>
      <c r="O422" s="22" t="str">
        <f>IF(J422="","",HLOOKUP(M422,Sheet1!$B$16:$E$27,J422+2,FALSE))</f>
        <v/>
      </c>
      <c r="P422" s="23" t="str">
        <f t="shared" si="27"/>
        <v/>
      </c>
    </row>
    <row r="423" spans="1:16" x14ac:dyDescent="0.45">
      <c r="A423" t="s">
        <v>2781</v>
      </c>
      <c r="B423" t="s">
        <v>19</v>
      </c>
      <c r="C423" t="s">
        <v>2355</v>
      </c>
      <c r="D423" t="s">
        <v>1964</v>
      </c>
      <c r="E423" s="40" t="s">
        <v>2008</v>
      </c>
      <c r="G423" s="20" t="str" cm="1">
        <f t="array" ref="G423">IF(ISBLANK(A423),G422,IF(INDEX(_xlfn.TEXTSPLIT(INDEX(_xlfn.TEXTSPLIT(A423,"+"),1,2),"."),1,2)="stages",G422,_xlfn.TEXTSPLIT(INDEX(_xlfn.TEXTSPLIT(A423,"+"),1,2),".")))</f>
        <v>ElfPenis</v>
      </c>
      <c r="H423" s="21"/>
      <c r="I423" s="21" t="str">
        <f t="shared" si="24"/>
        <v>stages</v>
      </c>
      <c r="J423" s="21" cm="1">
        <f t="array" ref="J423">IF(I423="","",IF(AND(I423="stages",J422=""),0,_xlfn.SWITCH(J422,0,1,1,2,2,3,3,4,4,5,5,6,6,7,7,8,8,9,9,10,10,11)))</f>
        <v>0</v>
      </c>
      <c r="K423" s="21" t="str">
        <f t="shared" si="25"/>
        <v>label</v>
      </c>
      <c r="L423" s="22" t="str">
        <f t="shared" si="26"/>
        <v>ElfPenis.stages.0.label</v>
      </c>
      <c r="M423" s="21" t="str" cm="1">
        <f t="array" ref="M423">_xlfn.IFS(IFERROR(FIND("Penis",G423),FALSE),"Penis",IFERROR(FIND("Vagina",G423),FALSE),"Vagina",IFERROR(FIND("Anus",G423),FALSE),"Anus",IFERROR(FIND("Breasts",G423),FALSE),"Breasts",IF(RIGHT(G423,1)="F",TRUE,FALSE),"Vagina")</f>
        <v>Penis</v>
      </c>
      <c r="N423" s="22" t="str">
        <f>IF(J423="",D423,HLOOKUP(M423,Sheet1!$B$2:$E$13,J423+2,FALSE))</f>
        <v>Micro</v>
      </c>
      <c r="O423" s="22" t="str">
        <f>IF(J423="","",HLOOKUP(M423,Sheet1!$B$16:$E$27,J423+2,FALSE))</f>
        <v>왜소한</v>
      </c>
      <c r="P423" s="23" t="str">
        <f t="shared" si="27"/>
        <v>왜소한</v>
      </c>
    </row>
    <row r="424" spans="1:16" x14ac:dyDescent="0.45">
      <c r="A424" t="s">
        <v>2782</v>
      </c>
      <c r="B424" t="s">
        <v>19</v>
      </c>
      <c r="C424" t="s">
        <v>2356</v>
      </c>
      <c r="D424" t="s">
        <v>1966</v>
      </c>
      <c r="E424" s="40" t="s">
        <v>2009</v>
      </c>
      <c r="G424" s="20" t="str" cm="1">
        <f t="array" ref="G424">IF(ISBLANK(A424),G423,IF(INDEX(_xlfn.TEXTSPLIT(INDEX(_xlfn.TEXTSPLIT(A424,"+"),1,2),"."),1,2)="stages",G423,_xlfn.TEXTSPLIT(INDEX(_xlfn.TEXTSPLIT(A424,"+"),1,2),".")))</f>
        <v>ElfPenis</v>
      </c>
      <c r="H424" s="21"/>
      <c r="I424" s="21" t="str">
        <f t="shared" si="24"/>
        <v>stages</v>
      </c>
      <c r="J424" s="21" cm="1">
        <f t="array" ref="J424">IF(I424="","",IF(AND(I424="stages",J423=""),0,_xlfn.SWITCH(J423,0,1,1,2,2,3,3,4,4,5,5,6,6,7,7,8,8,9,9,10,10,11)))</f>
        <v>1</v>
      </c>
      <c r="K424" s="21" t="str">
        <f t="shared" si="25"/>
        <v>label</v>
      </c>
      <c r="L424" s="22" t="str">
        <f t="shared" si="26"/>
        <v>ElfPenis.stages.1.label</v>
      </c>
      <c r="M424" s="21" t="str" cm="1">
        <f t="array" ref="M424">_xlfn.IFS(IFERROR(FIND("Penis",G424),FALSE),"Penis",IFERROR(FIND("Vagina",G424),FALSE),"Vagina",IFERROR(FIND("Anus",G424),FALSE),"Anus",IFERROR(FIND("Breasts",G424),FALSE),"Breasts",IF(RIGHT(G424,1)="F",TRUE,FALSE),"Vagina")</f>
        <v>Penis</v>
      </c>
      <c r="N424" s="22" t="str">
        <f>IF(J424="",D424,HLOOKUP(M424,Sheet1!$B$2:$E$13,J424+2,FALSE))</f>
        <v>Small</v>
      </c>
      <c r="O424" s="22" t="str">
        <f>IF(J424="","",HLOOKUP(M424,Sheet1!$B$16:$E$27,J424+2,FALSE))</f>
        <v>작은</v>
      </c>
      <c r="P424" s="23" t="str">
        <f t="shared" si="27"/>
        <v>작은</v>
      </c>
    </row>
    <row r="425" spans="1:16" x14ac:dyDescent="0.45">
      <c r="A425" t="s">
        <v>2783</v>
      </c>
      <c r="B425" t="s">
        <v>19</v>
      </c>
      <c r="C425" t="s">
        <v>2357</v>
      </c>
      <c r="D425" t="s">
        <v>1968</v>
      </c>
      <c r="E425" s="40" t="s">
        <v>2010</v>
      </c>
      <c r="G425" s="20" t="str" cm="1">
        <f t="array" ref="G425">IF(ISBLANK(A425),G424,IF(INDEX(_xlfn.TEXTSPLIT(INDEX(_xlfn.TEXTSPLIT(A425,"+"),1,2),"."),1,2)="stages",G424,_xlfn.TEXTSPLIT(INDEX(_xlfn.TEXTSPLIT(A425,"+"),1,2),".")))</f>
        <v>ElfPenis</v>
      </c>
      <c r="H425" s="21"/>
      <c r="I425" s="21" t="str">
        <f t="shared" si="24"/>
        <v>stages</v>
      </c>
      <c r="J425" s="21" cm="1">
        <f t="array" ref="J425">IF(I425="","",IF(AND(I425="stages",J424=""),0,_xlfn.SWITCH(J424,0,1,1,2,2,3,3,4,4,5,5,6,6,7,7,8,8,9,9,10,10,11)))</f>
        <v>2</v>
      </c>
      <c r="K425" s="21" t="str">
        <f t="shared" si="25"/>
        <v>label</v>
      </c>
      <c r="L425" s="22" t="str">
        <f t="shared" si="26"/>
        <v>ElfPenis.stages.2.label</v>
      </c>
      <c r="M425" s="21" t="str" cm="1">
        <f t="array" ref="M425">_xlfn.IFS(IFERROR(FIND("Penis",G425),FALSE),"Penis",IFERROR(FIND("Vagina",G425),FALSE),"Vagina",IFERROR(FIND("Anus",G425),FALSE),"Anus",IFERROR(FIND("Breasts",G425),FALSE),"Breasts",IF(RIGHT(G425,1)="F",TRUE,FALSE),"Vagina")</f>
        <v>Penis</v>
      </c>
      <c r="N425" s="22" t="str">
        <f>IF(J425="",D425,HLOOKUP(M425,Sheet1!$B$2:$E$13,J425+2,FALSE))</f>
        <v>Average</v>
      </c>
      <c r="O425" s="22" t="str">
        <f>IF(J425="","",HLOOKUP(M425,Sheet1!$B$16:$E$27,J425+2,FALSE))</f>
        <v>평범한</v>
      </c>
      <c r="P425" s="23" t="str">
        <f t="shared" si="27"/>
        <v>평범한</v>
      </c>
    </row>
    <row r="426" spans="1:16" x14ac:dyDescent="0.45">
      <c r="A426" t="s">
        <v>2784</v>
      </c>
      <c r="B426" t="s">
        <v>19</v>
      </c>
      <c r="C426" t="s">
        <v>2358</v>
      </c>
      <c r="D426" t="s">
        <v>1970</v>
      </c>
      <c r="E426" s="40" t="s">
        <v>2011</v>
      </c>
      <c r="G426" s="20" t="str" cm="1">
        <f t="array" ref="G426">IF(ISBLANK(A426),G425,IF(INDEX(_xlfn.TEXTSPLIT(INDEX(_xlfn.TEXTSPLIT(A426,"+"),1,2),"."),1,2)="stages",G425,_xlfn.TEXTSPLIT(INDEX(_xlfn.TEXTSPLIT(A426,"+"),1,2),".")))</f>
        <v>ElfPenis</v>
      </c>
      <c r="H426" s="21"/>
      <c r="I426" s="21" t="str">
        <f t="shared" si="24"/>
        <v>stages</v>
      </c>
      <c r="J426" s="21" cm="1">
        <f t="array" ref="J426">IF(I426="","",IF(AND(I426="stages",J425=""),0,_xlfn.SWITCH(J425,0,1,1,2,2,3,3,4,4,5,5,6,6,7,7,8,8,9,9,10,10,11)))</f>
        <v>3</v>
      </c>
      <c r="K426" s="21" t="str">
        <f t="shared" si="25"/>
        <v>label</v>
      </c>
      <c r="L426" s="22" t="str">
        <f t="shared" si="26"/>
        <v>ElfPenis.stages.3.label</v>
      </c>
      <c r="M426" s="21" t="str" cm="1">
        <f t="array" ref="M426">_xlfn.IFS(IFERROR(FIND("Penis",G426),FALSE),"Penis",IFERROR(FIND("Vagina",G426),FALSE),"Vagina",IFERROR(FIND("Anus",G426),FALSE),"Anus",IFERROR(FIND("Breasts",G426),FALSE),"Breasts",IF(RIGHT(G426,1)="F",TRUE,FALSE),"Vagina")</f>
        <v>Penis</v>
      </c>
      <c r="N426" s="22" t="str">
        <f>IF(J426="",D426,HLOOKUP(M426,Sheet1!$B$2:$E$13,J426+2,FALSE))</f>
        <v>Large</v>
      </c>
      <c r="O426" s="22" t="str">
        <f>IF(J426="","",HLOOKUP(M426,Sheet1!$B$16:$E$27,J426+2,FALSE))</f>
        <v>큰</v>
      </c>
      <c r="P426" s="23" t="str">
        <f t="shared" si="27"/>
        <v>큰</v>
      </c>
    </row>
    <row r="427" spans="1:16" x14ac:dyDescent="0.45">
      <c r="A427" t="s">
        <v>2785</v>
      </c>
      <c r="B427" t="s">
        <v>19</v>
      </c>
      <c r="C427" t="s">
        <v>2359</v>
      </c>
      <c r="D427" t="s">
        <v>1972</v>
      </c>
      <c r="E427" s="40" t="s">
        <v>2012</v>
      </c>
      <c r="G427" s="20" t="str" cm="1">
        <f t="array" ref="G427">IF(ISBLANK(A427),G426,IF(INDEX(_xlfn.TEXTSPLIT(INDEX(_xlfn.TEXTSPLIT(A427,"+"),1,2),"."),1,2)="stages",G426,_xlfn.TEXTSPLIT(INDEX(_xlfn.TEXTSPLIT(A427,"+"),1,2),".")))</f>
        <v>ElfPenis</v>
      </c>
      <c r="H427" s="21"/>
      <c r="I427" s="21" t="str">
        <f t="shared" si="24"/>
        <v>stages</v>
      </c>
      <c r="J427" s="21" cm="1">
        <f t="array" ref="J427">IF(I427="","",IF(AND(I427="stages",J426=""),0,_xlfn.SWITCH(J426,0,1,1,2,2,3,3,4,4,5,5,6,6,7,7,8,8,9,9,10,10,11)))</f>
        <v>4</v>
      </c>
      <c r="K427" s="21" t="str">
        <f t="shared" si="25"/>
        <v>label</v>
      </c>
      <c r="L427" s="22" t="str">
        <f t="shared" si="26"/>
        <v>ElfPenis.stages.4.label</v>
      </c>
      <c r="M427" s="21" t="str" cm="1">
        <f t="array" ref="M427">_xlfn.IFS(IFERROR(FIND("Penis",G427),FALSE),"Penis",IFERROR(FIND("Vagina",G427),FALSE),"Vagina",IFERROR(FIND("Anus",G427),FALSE),"Anus",IFERROR(FIND("Breasts",G427),FALSE),"Breasts",IF(RIGHT(G427,1)="F",TRUE,FALSE),"Vagina")</f>
        <v>Penis</v>
      </c>
      <c r="N427" s="22" t="str">
        <f>IF(J427="",D427,HLOOKUP(M427,Sheet1!$B$2:$E$13,J427+2,FALSE))</f>
        <v>Huge</v>
      </c>
      <c r="O427" s="22" t="str">
        <f>IF(J427="","",HLOOKUP(M427,Sheet1!$B$16:$E$27,J427+2,FALSE))</f>
        <v>대물</v>
      </c>
      <c r="P427" s="23" t="str">
        <f t="shared" si="27"/>
        <v>대물</v>
      </c>
    </row>
    <row r="428" spans="1:16" x14ac:dyDescent="0.45">
      <c r="A428" t="s">
        <v>2786</v>
      </c>
      <c r="B428" t="s">
        <v>19</v>
      </c>
      <c r="C428" t="s">
        <v>2360</v>
      </c>
      <c r="D428" t="s">
        <v>1974</v>
      </c>
      <c r="E428" s="40" t="s">
        <v>2013</v>
      </c>
      <c r="G428" s="20" t="str" cm="1">
        <f t="array" ref="G428">IF(ISBLANK(A428),G427,IF(INDEX(_xlfn.TEXTSPLIT(INDEX(_xlfn.TEXTSPLIT(A428,"+"),1,2),"."),1,2)="stages",G427,_xlfn.TEXTSPLIT(INDEX(_xlfn.TEXTSPLIT(A428,"+"),1,2),".")))</f>
        <v>ElfPenis</v>
      </c>
      <c r="H428" s="21"/>
      <c r="I428" s="21" t="str">
        <f t="shared" si="24"/>
        <v>stages</v>
      </c>
      <c r="J428" s="21" cm="1">
        <f t="array" ref="J428">IF(I428="","",IF(AND(I428="stages",J427=""),0,_xlfn.SWITCH(J427,0,1,1,2,2,3,3,4,4,5,5,6,6,7,7,8,8,9,9,10,10,11)))</f>
        <v>5</v>
      </c>
      <c r="K428" s="21" t="str">
        <f t="shared" si="25"/>
        <v>label</v>
      </c>
      <c r="L428" s="22" t="str">
        <f t="shared" si="26"/>
        <v>ElfPenis.stages.5.label</v>
      </c>
      <c r="M428" s="21" t="str" cm="1">
        <f t="array" ref="M428">_xlfn.IFS(IFERROR(FIND("Penis",G428),FALSE),"Penis",IFERROR(FIND("Vagina",G428),FALSE),"Vagina",IFERROR(FIND("Anus",G428),FALSE),"Anus",IFERROR(FIND("Breasts",G428),FALSE),"Breasts",IF(RIGHT(G428,1)="F",TRUE,FALSE),"Vagina")</f>
        <v>Penis</v>
      </c>
      <c r="N428" s="22" t="str">
        <f>IF(J428="",D428,HLOOKUP(M428,Sheet1!$B$2:$E$13,J428+2,FALSE))</f>
        <v>Towering</v>
      </c>
      <c r="O428" s="22" t="str">
        <f>IF(J428="","",HLOOKUP(M428,Sheet1!$B$16:$E$27,J428+2,FALSE))</f>
        <v>초대물</v>
      </c>
      <c r="P428" s="23" t="str">
        <f t="shared" si="27"/>
        <v>초대물</v>
      </c>
    </row>
    <row r="429" spans="1:16" x14ac:dyDescent="0.45">
      <c r="A429" t="s">
        <v>397</v>
      </c>
      <c r="B429" t="s">
        <v>19</v>
      </c>
      <c r="C429" t="s">
        <v>398</v>
      </c>
      <c r="D429" t="s">
        <v>399</v>
      </c>
      <c r="E429" s="41" t="s">
        <v>2490</v>
      </c>
      <c r="G429" s="20" t="str" cm="1">
        <f t="array" ref="G429:H429">IF(ISBLANK(A429),G428,IF(INDEX(_xlfn.TEXTSPLIT(INDEX(_xlfn.TEXTSPLIT(A429,"+"),1,2),"."),1,2)="stages",G428,_xlfn.TEXTSPLIT(INDEX(_xlfn.TEXTSPLIT(A429,"+"),1,2),".")))</f>
        <v>ElfVagina</v>
      </c>
      <c r="H429" s="21" t="str">
        <v>label</v>
      </c>
      <c r="I429" s="21" t="str">
        <f t="shared" si="24"/>
        <v/>
      </c>
      <c r="J429" s="21" t="str" cm="1">
        <f t="array" ref="J429">IF(I429="","",IF(AND(I429="stages",J428=""),0,_xlfn.SWITCH(J428,0,1,1,2,2,3,3,4,4,5,5,6,6,7,7,8,8,9,9,10,10,11)))</f>
        <v/>
      </c>
      <c r="K429" s="21" t="str">
        <f t="shared" si="25"/>
        <v/>
      </c>
      <c r="L429" s="22" t="str">
        <f t="shared" si="26"/>
        <v>ElfVagina.label</v>
      </c>
      <c r="M429" s="21" t="str" cm="1">
        <f t="array" ref="M429">_xlfn.IFS(IFERROR(FIND("Penis",G429),FALSE),"Penis",IFERROR(FIND("Vagina",G429),FALSE),"Vagina",IFERROR(FIND("Anus",G429),FALSE),"Anus",IFERROR(FIND("Breasts",G429),FALSE),"Breasts",IF(RIGHT(G429,1)="F",TRUE,FALSE),"Vagina")</f>
        <v>Vagina</v>
      </c>
      <c r="N429" s="22" t="str">
        <f>IF(J429="",D429,HLOOKUP(M429,Sheet1!$B$2:$E$13,J429+2,FALSE))</f>
        <v>elf vagina</v>
      </c>
      <c r="O429" s="22" t="str">
        <f>IF(J429="","",HLOOKUP(M429,Sheet1!$B$16:$E$27,J429+2,FALSE))</f>
        <v/>
      </c>
      <c r="P429" s="23" t="str">
        <f t="shared" si="27"/>
        <v>엘프 보지</v>
      </c>
    </row>
    <row r="430" spans="1:16" x14ac:dyDescent="0.45">
      <c r="A430" t="s">
        <v>400</v>
      </c>
      <c r="B430" t="s">
        <v>19</v>
      </c>
      <c r="C430" t="s">
        <v>401</v>
      </c>
      <c r="D430" t="s">
        <v>402</v>
      </c>
      <c r="E430" t="s">
        <v>2458</v>
      </c>
      <c r="G430" s="20" t="str" cm="1">
        <f t="array" ref="G430:H430">IF(ISBLANK(A430),G429,IF(INDEX(_xlfn.TEXTSPLIT(INDEX(_xlfn.TEXTSPLIT(A430,"+"),1,2),"."),1,2)="stages",G429,_xlfn.TEXTSPLIT(INDEX(_xlfn.TEXTSPLIT(A430,"+"),1,2),".")))</f>
        <v>ElfVagina</v>
      </c>
      <c r="H430" s="21" t="str">
        <v>labelNoun</v>
      </c>
      <c r="I430" s="21" t="str">
        <f t="shared" si="24"/>
        <v/>
      </c>
      <c r="J430" s="21" t="str" cm="1">
        <f t="array" ref="J430">IF(I430="","",IF(AND(I430="stages",J429=""),0,_xlfn.SWITCH(J429,0,1,1,2,2,3,3,4,4,5,5,6,6,7,7,8,8,9,9,10,10,11)))</f>
        <v/>
      </c>
      <c r="K430" s="21" t="str">
        <f t="shared" si="25"/>
        <v/>
      </c>
      <c r="L430" s="22" t="str">
        <f t="shared" si="26"/>
        <v>ElfVagina.labelNoun</v>
      </c>
      <c r="M430" s="21" t="str" cm="1">
        <f t="array" ref="M430">_xlfn.IFS(IFERROR(FIND("Penis",G430),FALSE),"Penis",IFERROR(FIND("Vagina",G430),FALSE),"Vagina",IFERROR(FIND("Anus",G430),FALSE),"Anus",IFERROR(FIND("Breasts",G430),FALSE),"Breasts",IF(RIGHT(G430,1)="F",TRUE,FALSE),"Vagina")</f>
        <v>Vagina</v>
      </c>
      <c r="N430" s="22" t="str">
        <f>IF(J430="",D430,HLOOKUP(M430,Sheet1!$B$2:$E$13,J430+2,FALSE))</f>
        <v>an elf vagina</v>
      </c>
      <c r="O430" s="22" t="str">
        <f>IF(J430="","",HLOOKUP(M430,Sheet1!$B$16:$E$27,J430+2,FALSE))</f>
        <v/>
      </c>
      <c r="P430" s="23" t="str">
        <f t="shared" si="27"/>
        <v/>
      </c>
    </row>
    <row r="431" spans="1:16" x14ac:dyDescent="0.45">
      <c r="A431" t="s">
        <v>403</v>
      </c>
      <c r="B431" t="s">
        <v>19</v>
      </c>
      <c r="C431" t="s">
        <v>404</v>
      </c>
      <c r="D431" t="s">
        <v>405</v>
      </c>
      <c r="E431" t="s">
        <v>2458</v>
      </c>
      <c r="G431" s="20" t="str" cm="1">
        <f t="array" ref="G431:H431">IF(ISBLANK(A431),G430,IF(INDEX(_xlfn.TEXTSPLIT(INDEX(_xlfn.TEXTSPLIT(A431,"+"),1,2),"."),1,2)="stages",G430,_xlfn.TEXTSPLIT(INDEX(_xlfn.TEXTSPLIT(A431,"+"),1,2),".")))</f>
        <v>ElfVagina</v>
      </c>
      <c r="H431" s="21" t="str">
        <v>description</v>
      </c>
      <c r="I431" s="21" t="str">
        <f t="shared" si="24"/>
        <v/>
      </c>
      <c r="J431" s="21" t="str" cm="1">
        <f t="array" ref="J431">IF(I431="","",IF(AND(I431="stages",J430=""),0,_xlfn.SWITCH(J430,0,1,1,2,2,3,3,4,4,5,5,6,6,7,7,8,8,9,9,10,10,11)))</f>
        <v/>
      </c>
      <c r="K431" s="21" t="str">
        <f t="shared" si="25"/>
        <v/>
      </c>
      <c r="L431" s="22" t="str">
        <f t="shared" si="26"/>
        <v>ElfVagina.description</v>
      </c>
      <c r="M431" s="21" t="str" cm="1">
        <f t="array" ref="M431">_xlfn.IFS(IFERROR(FIND("Penis",G431),FALSE),"Penis",IFERROR(FIND("Vagina",G431),FALSE),"Vagina",IFERROR(FIND("Anus",G431),FALSE),"Anus",IFERROR(FIND("Breasts",G431),FALSE),"Breasts",IF(RIGHT(G431,1)="F",TRUE,FALSE),"Vagina")</f>
        <v>Vagina</v>
      </c>
      <c r="N431" s="22" t="str">
        <f>IF(J431="",D431,HLOOKUP(M431,Sheet1!$B$2:$E$13,J431+2,FALSE))</f>
        <v>A tighter humanlike vagina. Tastes like oranges.</v>
      </c>
      <c r="O431" s="22" t="str">
        <f>IF(J431="","",HLOOKUP(M431,Sheet1!$B$16:$E$27,J431+2,FALSE))</f>
        <v/>
      </c>
      <c r="P431" s="23" t="str">
        <f t="shared" si="27"/>
        <v/>
      </c>
    </row>
    <row r="432" spans="1:16" x14ac:dyDescent="0.45">
      <c r="A432" t="s">
        <v>2787</v>
      </c>
      <c r="B432" t="s">
        <v>19</v>
      </c>
      <c r="C432" t="s">
        <v>2361</v>
      </c>
      <c r="D432" t="s">
        <v>1964</v>
      </c>
      <c r="E432" s="40" t="s">
        <v>2008</v>
      </c>
      <c r="G432" s="20" t="str" cm="1">
        <f t="array" ref="G432">IF(ISBLANK(A432),G431,IF(INDEX(_xlfn.TEXTSPLIT(INDEX(_xlfn.TEXTSPLIT(A432,"+"),1,2),"."),1,2)="stages",G431,_xlfn.TEXTSPLIT(INDEX(_xlfn.TEXTSPLIT(A432,"+"),1,2),".")))</f>
        <v>ElfVagina</v>
      </c>
      <c r="H432" s="21"/>
      <c r="I432" s="21" t="str">
        <f t="shared" si="24"/>
        <v>stages</v>
      </c>
      <c r="J432" s="21" cm="1">
        <f t="array" ref="J432">IF(I432="","",IF(AND(I432="stages",J431=""),0,_xlfn.SWITCH(J431,0,1,1,2,2,3,3,4,4,5,5,6,6,7,7,8,8,9,9,10,10,11)))</f>
        <v>0</v>
      </c>
      <c r="K432" s="21" t="str">
        <f t="shared" si="25"/>
        <v>label</v>
      </c>
      <c r="L432" s="22" t="str">
        <f t="shared" si="26"/>
        <v>ElfVagina.stages.0.label</v>
      </c>
      <c r="M432" s="21" t="str" cm="1">
        <f t="array" ref="M432">_xlfn.IFS(IFERROR(FIND("Penis",G432),FALSE),"Penis",IFERROR(FIND("Vagina",G432),FALSE),"Vagina",IFERROR(FIND("Anus",G432),FALSE),"Anus",IFERROR(FIND("Breasts",G432),FALSE),"Breasts",IF(RIGHT(G432,1)="F",TRUE,FALSE),"Vagina")</f>
        <v>Vagina</v>
      </c>
      <c r="N432" s="22" t="str">
        <f>IF(J432="",D432,HLOOKUP(M432,Sheet1!$B$2:$E$13,J432+2,FALSE))</f>
        <v>Micro</v>
      </c>
      <c r="O432" s="22" t="str">
        <f>IF(J432="","",HLOOKUP(M432,Sheet1!$B$16:$E$27,J432+2,FALSE))</f>
        <v>왜소한</v>
      </c>
      <c r="P432" s="23" t="str">
        <f t="shared" si="27"/>
        <v>왜소한</v>
      </c>
    </row>
    <row r="433" spans="1:16" x14ac:dyDescent="0.45">
      <c r="A433" t="s">
        <v>2788</v>
      </c>
      <c r="B433" t="s">
        <v>19</v>
      </c>
      <c r="C433" t="s">
        <v>2362</v>
      </c>
      <c r="D433" t="s">
        <v>1977</v>
      </c>
      <c r="E433" s="40" t="s">
        <v>2045</v>
      </c>
      <c r="G433" s="20" t="str" cm="1">
        <f t="array" ref="G433">IF(ISBLANK(A433),G432,IF(INDEX(_xlfn.TEXTSPLIT(INDEX(_xlfn.TEXTSPLIT(A433,"+"),1,2),"."),1,2)="stages",G432,_xlfn.TEXTSPLIT(INDEX(_xlfn.TEXTSPLIT(A433,"+"),1,2),".")))</f>
        <v>ElfVagina</v>
      </c>
      <c r="H433" s="21"/>
      <c r="I433" s="21" t="str">
        <f t="shared" si="24"/>
        <v>stages</v>
      </c>
      <c r="J433" s="21" cm="1">
        <f t="array" ref="J433">IF(I433="","",IF(AND(I433="stages",J432=""),0,_xlfn.SWITCH(J432,0,1,1,2,2,3,3,4,4,5,5,6,6,7,7,8,8,9,9,10,10,11)))</f>
        <v>1</v>
      </c>
      <c r="K433" s="21" t="str">
        <f t="shared" si="25"/>
        <v>label</v>
      </c>
      <c r="L433" s="22" t="str">
        <f t="shared" si="26"/>
        <v>ElfVagina.stages.1.label</v>
      </c>
      <c r="M433" s="21" t="str" cm="1">
        <f t="array" ref="M433">_xlfn.IFS(IFERROR(FIND("Penis",G433),FALSE),"Penis",IFERROR(FIND("Vagina",G433),FALSE),"Vagina",IFERROR(FIND("Anus",G433),FALSE),"Anus",IFERROR(FIND("Breasts",G433),FALSE),"Breasts",IF(RIGHT(G433,1)="F",TRUE,FALSE),"Vagina")</f>
        <v>Vagina</v>
      </c>
      <c r="N433" s="22" t="str">
        <f>IF(J433="",D433,HLOOKUP(M433,Sheet1!$B$2:$E$13,J433+2,FALSE))</f>
        <v>Tight</v>
      </c>
      <c r="O433" s="22" t="str">
        <f>IF(J433="","",HLOOKUP(M433,Sheet1!$B$16:$E$27,J433+2,FALSE))</f>
        <v>조이는</v>
      </c>
      <c r="P433" s="23" t="str">
        <f t="shared" si="27"/>
        <v>조이는</v>
      </c>
    </row>
    <row r="434" spans="1:16" x14ac:dyDescent="0.45">
      <c r="A434" t="s">
        <v>2789</v>
      </c>
      <c r="B434" t="s">
        <v>19</v>
      </c>
      <c r="C434" t="s">
        <v>2363</v>
      </c>
      <c r="D434" t="s">
        <v>1968</v>
      </c>
      <c r="E434" s="40" t="s">
        <v>2010</v>
      </c>
      <c r="G434" s="20" t="str" cm="1">
        <f t="array" ref="G434">IF(ISBLANK(A434),G433,IF(INDEX(_xlfn.TEXTSPLIT(INDEX(_xlfn.TEXTSPLIT(A434,"+"),1,2),"."),1,2)="stages",G433,_xlfn.TEXTSPLIT(INDEX(_xlfn.TEXTSPLIT(A434,"+"),1,2),".")))</f>
        <v>ElfVagina</v>
      </c>
      <c r="H434" s="21"/>
      <c r="I434" s="21" t="str">
        <f t="shared" si="24"/>
        <v>stages</v>
      </c>
      <c r="J434" s="21" cm="1">
        <f t="array" ref="J434">IF(I434="","",IF(AND(I434="stages",J433=""),0,_xlfn.SWITCH(J433,0,1,1,2,2,3,3,4,4,5,5,6,6,7,7,8,8,9,9,10,10,11)))</f>
        <v>2</v>
      </c>
      <c r="K434" s="21" t="str">
        <f t="shared" si="25"/>
        <v>label</v>
      </c>
      <c r="L434" s="22" t="str">
        <f t="shared" si="26"/>
        <v>ElfVagina.stages.2.label</v>
      </c>
      <c r="M434" s="21" t="str" cm="1">
        <f t="array" ref="M434">_xlfn.IFS(IFERROR(FIND("Penis",G434),FALSE),"Penis",IFERROR(FIND("Vagina",G434),FALSE),"Vagina",IFERROR(FIND("Anus",G434),FALSE),"Anus",IFERROR(FIND("Breasts",G434),FALSE),"Breasts",IF(RIGHT(G434,1)="F",TRUE,FALSE),"Vagina")</f>
        <v>Vagina</v>
      </c>
      <c r="N434" s="22" t="str">
        <f>IF(J434="",D434,HLOOKUP(M434,Sheet1!$B$2:$E$13,J434+2,FALSE))</f>
        <v>Average</v>
      </c>
      <c r="O434" s="22" t="str">
        <f>IF(J434="","",HLOOKUP(M434,Sheet1!$B$16:$E$27,J434+2,FALSE))</f>
        <v>평범한</v>
      </c>
      <c r="P434" s="23" t="str">
        <f t="shared" si="27"/>
        <v>평범한</v>
      </c>
    </row>
    <row r="435" spans="1:16" x14ac:dyDescent="0.45">
      <c r="A435" t="s">
        <v>2790</v>
      </c>
      <c r="B435" t="s">
        <v>19</v>
      </c>
      <c r="C435" t="s">
        <v>2364</v>
      </c>
      <c r="D435" t="s">
        <v>1979</v>
      </c>
      <c r="E435" s="40" t="s">
        <v>2047</v>
      </c>
      <c r="G435" s="20" t="str" cm="1">
        <f t="array" ref="G435">IF(ISBLANK(A435),G434,IF(INDEX(_xlfn.TEXTSPLIT(INDEX(_xlfn.TEXTSPLIT(A435,"+"),1,2),"."),1,2)="stages",G434,_xlfn.TEXTSPLIT(INDEX(_xlfn.TEXTSPLIT(A435,"+"),1,2),".")))</f>
        <v>ElfVagina</v>
      </c>
      <c r="H435" s="21"/>
      <c r="I435" s="21" t="str">
        <f t="shared" si="24"/>
        <v>stages</v>
      </c>
      <c r="J435" s="21" cm="1">
        <f t="array" ref="J435">IF(I435="","",IF(AND(I435="stages",J434=""),0,_xlfn.SWITCH(J434,0,1,1,2,2,3,3,4,4,5,5,6,6,7,7,8,8,9,9,10,10,11)))</f>
        <v>3</v>
      </c>
      <c r="K435" s="21" t="str">
        <f t="shared" si="25"/>
        <v>label</v>
      </c>
      <c r="L435" s="22" t="str">
        <f t="shared" si="26"/>
        <v>ElfVagina.stages.3.label</v>
      </c>
      <c r="M435" s="21" t="str" cm="1">
        <f t="array" ref="M435">_xlfn.IFS(IFERROR(FIND("Penis",G435),FALSE),"Penis",IFERROR(FIND("Vagina",G435),FALSE),"Vagina",IFERROR(FIND("Anus",G435),FALSE),"Anus",IFERROR(FIND("Breasts",G435),FALSE),"Breasts",IF(RIGHT(G435,1)="F",TRUE,FALSE),"Vagina")</f>
        <v>Vagina</v>
      </c>
      <c r="N435" s="22" t="str">
        <f>IF(J435="",D435,HLOOKUP(M435,Sheet1!$B$2:$E$13,J435+2,FALSE))</f>
        <v>Accommodating</v>
      </c>
      <c r="O435" s="22" t="str">
        <f>IF(J435="","",HLOOKUP(M435,Sheet1!$B$16:$E$27,J435+2,FALSE))</f>
        <v>느슨한</v>
      </c>
      <c r="P435" s="23" t="str">
        <f t="shared" si="27"/>
        <v>느슨한</v>
      </c>
    </row>
    <row r="436" spans="1:16" x14ac:dyDescent="0.45">
      <c r="A436" t="s">
        <v>2791</v>
      </c>
      <c r="B436" t="s">
        <v>19</v>
      </c>
      <c r="C436" t="s">
        <v>2365</v>
      </c>
      <c r="D436" t="s">
        <v>1981</v>
      </c>
      <c r="E436" s="40" t="s">
        <v>2049</v>
      </c>
      <c r="G436" s="20" t="str" cm="1">
        <f t="array" ref="G436">IF(ISBLANK(A436),G435,IF(INDEX(_xlfn.TEXTSPLIT(INDEX(_xlfn.TEXTSPLIT(A436,"+"),1,2),"."),1,2)="stages",G435,_xlfn.TEXTSPLIT(INDEX(_xlfn.TEXTSPLIT(A436,"+"),1,2),".")))</f>
        <v>ElfVagina</v>
      </c>
      <c r="H436" s="21"/>
      <c r="I436" s="21" t="str">
        <f t="shared" si="24"/>
        <v>stages</v>
      </c>
      <c r="J436" s="21" cm="1">
        <f t="array" ref="J436">IF(I436="","",IF(AND(I436="stages",J435=""),0,_xlfn.SWITCH(J435,0,1,1,2,2,3,3,4,4,5,5,6,6,7,7,8,8,9,9,10,10,11)))</f>
        <v>4</v>
      </c>
      <c r="K436" s="21" t="str">
        <f t="shared" si="25"/>
        <v>label</v>
      </c>
      <c r="L436" s="22" t="str">
        <f t="shared" si="26"/>
        <v>ElfVagina.stages.4.label</v>
      </c>
      <c r="M436" s="21" t="str" cm="1">
        <f t="array" ref="M436">_xlfn.IFS(IFERROR(FIND("Penis",G436),FALSE),"Penis",IFERROR(FIND("Vagina",G436),FALSE),"Vagina",IFERROR(FIND("Anus",G436),FALSE),"Anus",IFERROR(FIND("Breasts",G436),FALSE),"Breasts",IF(RIGHT(G436,1)="F",TRUE,FALSE),"Vagina")</f>
        <v>Vagina</v>
      </c>
      <c r="N436" s="22" t="str">
        <f>IF(J436="",D436,HLOOKUP(M436,Sheet1!$B$2:$E$13,J436+2,FALSE))</f>
        <v>Cavenous</v>
      </c>
      <c r="O436" s="22" t="str">
        <f>IF(J436="","",HLOOKUP(M436,Sheet1!$B$16:$E$27,J436+2,FALSE))</f>
        <v>동굴같은</v>
      </c>
      <c r="P436" s="23" t="str">
        <f t="shared" si="27"/>
        <v>동굴같은</v>
      </c>
    </row>
    <row r="437" spans="1:16" x14ac:dyDescent="0.45">
      <c r="A437" t="s">
        <v>2792</v>
      </c>
      <c r="B437" t="s">
        <v>19</v>
      </c>
      <c r="C437" t="s">
        <v>2366</v>
      </c>
      <c r="D437" t="s">
        <v>1983</v>
      </c>
      <c r="E437" s="40" t="s">
        <v>2051</v>
      </c>
      <c r="G437" s="20" t="str" cm="1">
        <f t="array" ref="G437">IF(ISBLANK(A437),G436,IF(INDEX(_xlfn.TEXTSPLIT(INDEX(_xlfn.TEXTSPLIT(A437,"+"),1,2),"."),1,2)="stages",G436,_xlfn.TEXTSPLIT(INDEX(_xlfn.TEXTSPLIT(A437,"+"),1,2),".")))</f>
        <v>ElfVagina</v>
      </c>
      <c r="H437" s="21"/>
      <c r="I437" s="21" t="str">
        <f t="shared" si="24"/>
        <v>stages</v>
      </c>
      <c r="J437" s="21" cm="1">
        <f t="array" ref="J437">IF(I437="","",IF(AND(I437="stages",J436=""),0,_xlfn.SWITCH(J436,0,1,1,2,2,3,3,4,4,5,5,6,6,7,7,8,8,9,9,10,10,11)))</f>
        <v>5</v>
      </c>
      <c r="K437" s="21" t="str">
        <f t="shared" si="25"/>
        <v>label</v>
      </c>
      <c r="L437" s="22" t="str">
        <f t="shared" si="26"/>
        <v>ElfVagina.stages.5.label</v>
      </c>
      <c r="M437" s="21" t="str" cm="1">
        <f t="array" ref="M437">_xlfn.IFS(IFERROR(FIND("Penis",G437),FALSE),"Penis",IFERROR(FIND("Vagina",G437),FALSE),"Vagina",IFERROR(FIND("Anus",G437),FALSE),"Anus",IFERROR(FIND("Breasts",G437),FALSE),"Breasts",IF(RIGHT(G437,1)="F",TRUE,FALSE),"Vagina")</f>
        <v>Vagina</v>
      </c>
      <c r="N437" s="22" t="str">
        <f>IF(J437="",D437,HLOOKUP(M437,Sheet1!$B$2:$E$13,J437+2,FALSE))</f>
        <v>Abyssal</v>
      </c>
      <c r="O437" s="22" t="str">
        <f>IF(J437="","",HLOOKUP(M437,Sheet1!$B$16:$E$27,J437+2,FALSE))</f>
        <v>심연같은</v>
      </c>
      <c r="P437" s="23" t="str">
        <f t="shared" si="27"/>
        <v>심연같은</v>
      </c>
    </row>
    <row r="438" spans="1:16" x14ac:dyDescent="0.45">
      <c r="A438" t="s">
        <v>406</v>
      </c>
      <c r="B438" t="s">
        <v>19</v>
      </c>
      <c r="C438" t="s">
        <v>407</v>
      </c>
      <c r="D438" t="s">
        <v>408</v>
      </c>
      <c r="E438" s="41" t="s">
        <v>2491</v>
      </c>
      <c r="G438" s="20" t="str" cm="1">
        <f t="array" ref="G438:H438">IF(ISBLANK(A438),G437,IF(INDEX(_xlfn.TEXTSPLIT(INDEX(_xlfn.TEXTSPLIT(A438,"+"),1,2),"."),1,2)="stages",G437,_xlfn.TEXTSPLIT(INDEX(_xlfn.TEXTSPLIT(A438,"+"),1,2),".")))</f>
        <v>ElfAnus</v>
      </c>
      <c r="H438" s="21" t="str">
        <v>label</v>
      </c>
      <c r="I438" s="21" t="str">
        <f t="shared" si="24"/>
        <v/>
      </c>
      <c r="J438" s="21" t="str" cm="1">
        <f t="array" ref="J438">IF(I438="","",IF(AND(I438="stages",J437=""),0,_xlfn.SWITCH(J437,0,1,1,2,2,3,3,4,4,5,5,6,6,7,7,8,8,9,9,10,10,11)))</f>
        <v/>
      </c>
      <c r="K438" s="21" t="str">
        <f t="shared" si="25"/>
        <v/>
      </c>
      <c r="L438" s="22" t="str">
        <f t="shared" si="26"/>
        <v>ElfAnus.label</v>
      </c>
      <c r="M438" s="21" t="str" cm="1">
        <f t="array" ref="M438">_xlfn.IFS(IFERROR(FIND("Penis",G438),FALSE),"Penis",IFERROR(FIND("Vagina",G438),FALSE),"Vagina",IFERROR(FIND("Anus",G438),FALSE),"Anus",IFERROR(FIND("Breasts",G438),FALSE),"Breasts",IF(RIGHT(G438,1)="F",TRUE,FALSE),"Vagina")</f>
        <v>Anus</v>
      </c>
      <c r="N438" s="22" t="str">
        <f>IF(J438="",D438,HLOOKUP(M438,Sheet1!$B$2:$E$13,J438+2,FALSE))</f>
        <v>elf anus</v>
      </c>
      <c r="O438" s="22" t="str">
        <f>IF(J438="","",HLOOKUP(M438,Sheet1!$B$16:$E$27,J438+2,FALSE))</f>
        <v/>
      </c>
      <c r="P438" s="23" t="str">
        <f t="shared" si="27"/>
        <v>엘프 항문</v>
      </c>
    </row>
    <row r="439" spans="1:16" x14ac:dyDescent="0.45">
      <c r="A439" t="s">
        <v>409</v>
      </c>
      <c r="B439" t="s">
        <v>19</v>
      </c>
      <c r="C439" t="s">
        <v>410</v>
      </c>
      <c r="D439" t="s">
        <v>411</v>
      </c>
      <c r="E439" t="s">
        <v>2458</v>
      </c>
      <c r="G439" s="20" t="str" cm="1">
        <f t="array" ref="G439:H439">IF(ISBLANK(A439),G438,IF(INDEX(_xlfn.TEXTSPLIT(INDEX(_xlfn.TEXTSPLIT(A439,"+"),1,2),"."),1,2)="stages",G438,_xlfn.TEXTSPLIT(INDEX(_xlfn.TEXTSPLIT(A439,"+"),1,2),".")))</f>
        <v>ElfAnus</v>
      </c>
      <c r="H439" s="21" t="str">
        <v>labelNoun</v>
      </c>
      <c r="I439" s="21" t="str">
        <f t="shared" si="24"/>
        <v/>
      </c>
      <c r="J439" s="21" t="str" cm="1">
        <f t="array" ref="J439">IF(I439="","",IF(AND(I439="stages",J438=""),0,_xlfn.SWITCH(J438,0,1,1,2,2,3,3,4,4,5,5,6,6,7,7,8,8,9,9,10,10,11)))</f>
        <v/>
      </c>
      <c r="K439" s="21" t="str">
        <f t="shared" si="25"/>
        <v/>
      </c>
      <c r="L439" s="22" t="str">
        <f t="shared" si="26"/>
        <v>ElfAnus.labelNoun</v>
      </c>
      <c r="M439" s="21" t="str" cm="1">
        <f t="array" ref="M439">_xlfn.IFS(IFERROR(FIND("Penis",G439),FALSE),"Penis",IFERROR(FIND("Vagina",G439),FALSE),"Vagina",IFERROR(FIND("Anus",G439),FALSE),"Anus",IFERROR(FIND("Breasts",G439),FALSE),"Breasts",IF(RIGHT(G439,1)="F",TRUE,FALSE),"Vagina")</f>
        <v>Anus</v>
      </c>
      <c r="N439" s="22" t="str">
        <f>IF(J439="",D439,HLOOKUP(M439,Sheet1!$B$2:$E$13,J439+2,FALSE))</f>
        <v>an elf anus</v>
      </c>
      <c r="O439" s="22" t="str">
        <f>IF(J439="","",HLOOKUP(M439,Sheet1!$B$16:$E$27,J439+2,FALSE))</f>
        <v/>
      </c>
      <c r="P439" s="23" t="str">
        <f t="shared" si="27"/>
        <v/>
      </c>
    </row>
    <row r="440" spans="1:16" x14ac:dyDescent="0.45">
      <c r="A440" t="s">
        <v>412</v>
      </c>
      <c r="B440" t="s">
        <v>19</v>
      </c>
      <c r="C440" t="s">
        <v>413</v>
      </c>
      <c r="D440" t="s">
        <v>414</v>
      </c>
      <c r="E440" t="s">
        <v>2458</v>
      </c>
      <c r="G440" s="20" t="str" cm="1">
        <f t="array" ref="G440:H440">IF(ISBLANK(A440),G439,IF(INDEX(_xlfn.TEXTSPLIT(INDEX(_xlfn.TEXTSPLIT(A440,"+"),1,2),"."),1,2)="stages",G439,_xlfn.TEXTSPLIT(INDEX(_xlfn.TEXTSPLIT(A440,"+"),1,2),".")))</f>
        <v>ElfAnus</v>
      </c>
      <c r="H440" s="21" t="str">
        <v>description</v>
      </c>
      <c r="I440" s="21" t="str">
        <f t="shared" si="24"/>
        <v/>
      </c>
      <c r="J440" s="21" t="str" cm="1">
        <f t="array" ref="J440">IF(I440="","",IF(AND(I440="stages",J439=""),0,_xlfn.SWITCH(J439,0,1,1,2,2,3,3,4,4,5,5,6,6,7,7,8,8,9,9,10,10,11)))</f>
        <v/>
      </c>
      <c r="K440" s="21" t="str">
        <f t="shared" si="25"/>
        <v/>
      </c>
      <c r="L440" s="22" t="str">
        <f t="shared" si="26"/>
        <v>ElfAnus.description</v>
      </c>
      <c r="M440" s="21" t="str" cm="1">
        <f t="array" ref="M440">_xlfn.IFS(IFERROR(FIND("Penis",G440),FALSE),"Penis",IFERROR(FIND("Vagina",G440),FALSE),"Vagina",IFERROR(FIND("Anus",G440),FALSE),"Anus",IFERROR(FIND("Breasts",G440),FALSE),"Breasts",IF(RIGHT(G440,1)="F",TRUE,FALSE),"Vagina")</f>
        <v>Anus</v>
      </c>
      <c r="N440" s="22" t="str">
        <f>IF(J440="",D440,HLOOKUP(M440,Sheet1!$B$2:$E$13,J440+2,FALSE))</f>
        <v>A tighter humanlike anus. Smells of flowers.</v>
      </c>
      <c r="O440" s="22" t="str">
        <f>IF(J440="","",HLOOKUP(M440,Sheet1!$B$16:$E$27,J440+2,FALSE))</f>
        <v/>
      </c>
      <c r="P440" s="23" t="str">
        <f t="shared" si="27"/>
        <v/>
      </c>
    </row>
    <row r="441" spans="1:16" x14ac:dyDescent="0.45">
      <c r="A441" t="s">
        <v>2793</v>
      </c>
      <c r="B441" t="s">
        <v>19</v>
      </c>
      <c r="C441" t="s">
        <v>2367</v>
      </c>
      <c r="D441" t="s">
        <v>1964</v>
      </c>
      <c r="E441" s="40" t="s">
        <v>2008</v>
      </c>
      <c r="G441" s="20" t="str" cm="1">
        <f t="array" ref="G441">IF(ISBLANK(A441),G440,IF(INDEX(_xlfn.TEXTSPLIT(INDEX(_xlfn.TEXTSPLIT(A441,"+"),1,2),"."),1,2)="stages",G440,_xlfn.TEXTSPLIT(INDEX(_xlfn.TEXTSPLIT(A441,"+"),1,2),".")))</f>
        <v>ElfAnus</v>
      </c>
      <c r="H441" s="21"/>
      <c r="I441" s="21" t="str">
        <f t="shared" si="24"/>
        <v>stages</v>
      </c>
      <c r="J441" s="21" cm="1">
        <f t="array" ref="J441">IF(I441="","",IF(AND(I441="stages",J440=""),0,_xlfn.SWITCH(J440,0,1,1,2,2,3,3,4,4,5,5,6,6,7,7,8,8,9,9,10,10,11)))</f>
        <v>0</v>
      </c>
      <c r="K441" s="21" t="str">
        <f t="shared" si="25"/>
        <v>label</v>
      </c>
      <c r="L441" s="22" t="str">
        <f t="shared" si="26"/>
        <v>ElfAnus.stages.0.label</v>
      </c>
      <c r="M441" s="21" t="str" cm="1">
        <f t="array" ref="M441">_xlfn.IFS(IFERROR(FIND("Penis",G441),FALSE),"Penis",IFERROR(FIND("Vagina",G441),FALSE),"Vagina",IFERROR(FIND("Anus",G441),FALSE),"Anus",IFERROR(FIND("Breasts",G441),FALSE),"Breasts",IF(RIGHT(G441,1)="F",TRUE,FALSE),"Vagina")</f>
        <v>Anus</v>
      </c>
      <c r="N441" s="22" t="str">
        <f>IF(J441="",D441,HLOOKUP(M441,Sheet1!$B$2:$E$13,J441+2,FALSE))</f>
        <v>Micro</v>
      </c>
      <c r="O441" s="22" t="str">
        <f>IF(J441="","",HLOOKUP(M441,Sheet1!$B$16:$E$27,J441+2,FALSE))</f>
        <v>왜소한</v>
      </c>
      <c r="P441" s="23" t="str">
        <f t="shared" si="27"/>
        <v>왜소한</v>
      </c>
    </row>
    <row r="442" spans="1:16" x14ac:dyDescent="0.45">
      <c r="A442" t="s">
        <v>2794</v>
      </c>
      <c r="B442" t="s">
        <v>19</v>
      </c>
      <c r="C442" t="s">
        <v>2368</v>
      </c>
      <c r="D442" t="s">
        <v>1977</v>
      </c>
      <c r="E442" s="40" t="s">
        <v>2045</v>
      </c>
      <c r="G442" s="20" t="str" cm="1">
        <f t="array" ref="G442">IF(ISBLANK(A442),G441,IF(INDEX(_xlfn.TEXTSPLIT(INDEX(_xlfn.TEXTSPLIT(A442,"+"),1,2),"."),1,2)="stages",G441,_xlfn.TEXTSPLIT(INDEX(_xlfn.TEXTSPLIT(A442,"+"),1,2),".")))</f>
        <v>ElfAnus</v>
      </c>
      <c r="H442" s="21"/>
      <c r="I442" s="21" t="str">
        <f t="shared" si="24"/>
        <v>stages</v>
      </c>
      <c r="J442" s="21" cm="1">
        <f t="array" ref="J442">IF(I442="","",IF(AND(I442="stages",J441=""),0,_xlfn.SWITCH(J441,0,1,1,2,2,3,3,4,4,5,5,6,6,7,7,8,8,9,9,10,10,11)))</f>
        <v>1</v>
      </c>
      <c r="K442" s="21" t="str">
        <f t="shared" si="25"/>
        <v>label</v>
      </c>
      <c r="L442" s="22" t="str">
        <f t="shared" si="26"/>
        <v>ElfAnus.stages.1.label</v>
      </c>
      <c r="M442" s="21" t="str" cm="1">
        <f t="array" ref="M442">_xlfn.IFS(IFERROR(FIND("Penis",G442),FALSE),"Penis",IFERROR(FIND("Vagina",G442),FALSE),"Vagina",IFERROR(FIND("Anus",G442),FALSE),"Anus",IFERROR(FIND("Breasts",G442),FALSE),"Breasts",IF(RIGHT(G442,1)="F",TRUE,FALSE),"Vagina")</f>
        <v>Anus</v>
      </c>
      <c r="N442" s="22" t="str">
        <f>IF(J442="",D442,HLOOKUP(M442,Sheet1!$B$2:$E$13,J442+2,FALSE))</f>
        <v>Tight</v>
      </c>
      <c r="O442" s="22" t="str">
        <f>IF(J442="","",HLOOKUP(M442,Sheet1!$B$16:$E$27,J442+2,FALSE))</f>
        <v>조이는</v>
      </c>
      <c r="P442" s="23" t="str">
        <f t="shared" si="27"/>
        <v>조이는</v>
      </c>
    </row>
    <row r="443" spans="1:16" x14ac:dyDescent="0.45">
      <c r="A443" t="s">
        <v>2795</v>
      </c>
      <c r="B443" t="s">
        <v>19</v>
      </c>
      <c r="C443" t="s">
        <v>2369</v>
      </c>
      <c r="D443" t="s">
        <v>1968</v>
      </c>
      <c r="E443" s="40" t="s">
        <v>2010</v>
      </c>
      <c r="G443" s="20" t="str" cm="1">
        <f t="array" ref="G443">IF(ISBLANK(A443),G442,IF(INDEX(_xlfn.TEXTSPLIT(INDEX(_xlfn.TEXTSPLIT(A443,"+"),1,2),"."),1,2)="stages",G442,_xlfn.TEXTSPLIT(INDEX(_xlfn.TEXTSPLIT(A443,"+"),1,2),".")))</f>
        <v>ElfAnus</v>
      </c>
      <c r="H443" s="21"/>
      <c r="I443" s="21" t="str">
        <f t="shared" si="24"/>
        <v>stages</v>
      </c>
      <c r="J443" s="21" cm="1">
        <f t="array" ref="J443">IF(I443="","",IF(AND(I443="stages",J442=""),0,_xlfn.SWITCH(J442,0,1,1,2,2,3,3,4,4,5,5,6,6,7,7,8,8,9,9,10,10,11)))</f>
        <v>2</v>
      </c>
      <c r="K443" s="21" t="str">
        <f t="shared" si="25"/>
        <v>label</v>
      </c>
      <c r="L443" s="22" t="str">
        <f t="shared" si="26"/>
        <v>ElfAnus.stages.2.label</v>
      </c>
      <c r="M443" s="21" t="str" cm="1">
        <f t="array" ref="M443">_xlfn.IFS(IFERROR(FIND("Penis",G443),FALSE),"Penis",IFERROR(FIND("Vagina",G443),FALSE),"Vagina",IFERROR(FIND("Anus",G443),FALSE),"Anus",IFERROR(FIND("Breasts",G443),FALSE),"Breasts",IF(RIGHT(G443,1)="F",TRUE,FALSE),"Vagina")</f>
        <v>Anus</v>
      </c>
      <c r="N443" s="22" t="str">
        <f>IF(J443="",D443,HLOOKUP(M443,Sheet1!$B$2:$E$13,J443+2,FALSE))</f>
        <v>Average</v>
      </c>
      <c r="O443" s="22" t="str">
        <f>IF(J443="","",HLOOKUP(M443,Sheet1!$B$16:$E$27,J443+2,FALSE))</f>
        <v>평범한</v>
      </c>
      <c r="P443" s="23" t="str">
        <f t="shared" si="27"/>
        <v>평범한</v>
      </c>
    </row>
    <row r="444" spans="1:16" x14ac:dyDescent="0.45">
      <c r="A444" t="s">
        <v>2796</v>
      </c>
      <c r="B444" t="s">
        <v>19</v>
      </c>
      <c r="C444" t="s">
        <v>2370</v>
      </c>
      <c r="D444" t="s">
        <v>1979</v>
      </c>
      <c r="E444" s="40" t="s">
        <v>2047</v>
      </c>
      <c r="G444" s="20" t="str" cm="1">
        <f t="array" ref="G444">IF(ISBLANK(A444),G443,IF(INDEX(_xlfn.TEXTSPLIT(INDEX(_xlfn.TEXTSPLIT(A444,"+"),1,2),"."),1,2)="stages",G443,_xlfn.TEXTSPLIT(INDEX(_xlfn.TEXTSPLIT(A444,"+"),1,2),".")))</f>
        <v>ElfAnus</v>
      </c>
      <c r="H444" s="21"/>
      <c r="I444" s="21" t="str">
        <f t="shared" si="24"/>
        <v>stages</v>
      </c>
      <c r="J444" s="21" cm="1">
        <f t="array" ref="J444">IF(I444="","",IF(AND(I444="stages",J443=""),0,_xlfn.SWITCH(J443,0,1,1,2,2,3,3,4,4,5,5,6,6,7,7,8,8,9,9,10,10,11)))</f>
        <v>3</v>
      </c>
      <c r="K444" s="21" t="str">
        <f t="shared" si="25"/>
        <v>label</v>
      </c>
      <c r="L444" s="22" t="str">
        <f t="shared" si="26"/>
        <v>ElfAnus.stages.3.label</v>
      </c>
      <c r="M444" s="21" t="str" cm="1">
        <f t="array" ref="M444">_xlfn.IFS(IFERROR(FIND("Penis",G444),FALSE),"Penis",IFERROR(FIND("Vagina",G444),FALSE),"Vagina",IFERROR(FIND("Anus",G444),FALSE),"Anus",IFERROR(FIND("Breasts",G444),FALSE),"Breasts",IF(RIGHT(G444,1)="F",TRUE,FALSE),"Vagina")</f>
        <v>Anus</v>
      </c>
      <c r="N444" s="22" t="str">
        <f>IF(J444="",D444,HLOOKUP(M444,Sheet1!$B$2:$E$13,J444+2,FALSE))</f>
        <v>Accommodating</v>
      </c>
      <c r="O444" s="22" t="str">
        <f>IF(J444="","",HLOOKUP(M444,Sheet1!$B$16:$E$27,J444+2,FALSE))</f>
        <v>느슨한</v>
      </c>
      <c r="P444" s="23" t="str">
        <f t="shared" si="27"/>
        <v>느슨한</v>
      </c>
    </row>
    <row r="445" spans="1:16" x14ac:dyDescent="0.45">
      <c r="A445" t="s">
        <v>2797</v>
      </c>
      <c r="B445" t="s">
        <v>19</v>
      </c>
      <c r="C445" t="s">
        <v>2371</v>
      </c>
      <c r="D445" t="s">
        <v>1981</v>
      </c>
      <c r="E445" s="40" t="s">
        <v>2049</v>
      </c>
      <c r="G445" s="20" t="str" cm="1">
        <f t="array" ref="G445">IF(ISBLANK(A445),G444,IF(INDEX(_xlfn.TEXTSPLIT(INDEX(_xlfn.TEXTSPLIT(A445,"+"),1,2),"."),1,2)="stages",G444,_xlfn.TEXTSPLIT(INDEX(_xlfn.TEXTSPLIT(A445,"+"),1,2),".")))</f>
        <v>ElfAnus</v>
      </c>
      <c r="H445" s="21"/>
      <c r="I445" s="21" t="str">
        <f t="shared" si="24"/>
        <v>stages</v>
      </c>
      <c r="J445" s="21" cm="1">
        <f t="array" ref="J445">IF(I445="","",IF(AND(I445="stages",J444=""),0,_xlfn.SWITCH(J444,0,1,1,2,2,3,3,4,4,5,5,6,6,7,7,8,8,9,9,10,10,11)))</f>
        <v>4</v>
      </c>
      <c r="K445" s="21" t="str">
        <f t="shared" si="25"/>
        <v>label</v>
      </c>
      <c r="L445" s="22" t="str">
        <f t="shared" si="26"/>
        <v>ElfAnus.stages.4.label</v>
      </c>
      <c r="M445" s="21" t="str" cm="1">
        <f t="array" ref="M445">_xlfn.IFS(IFERROR(FIND("Penis",G445),FALSE),"Penis",IFERROR(FIND("Vagina",G445),FALSE),"Vagina",IFERROR(FIND("Anus",G445),FALSE),"Anus",IFERROR(FIND("Breasts",G445),FALSE),"Breasts",IF(RIGHT(G445,1)="F",TRUE,FALSE),"Vagina")</f>
        <v>Anus</v>
      </c>
      <c r="N445" s="22" t="str">
        <f>IF(J445="",D445,HLOOKUP(M445,Sheet1!$B$2:$E$13,J445+2,FALSE))</f>
        <v>Cavenous</v>
      </c>
      <c r="O445" s="22" t="str">
        <f>IF(J445="","",HLOOKUP(M445,Sheet1!$B$16:$E$27,J445+2,FALSE))</f>
        <v>동굴같은</v>
      </c>
      <c r="P445" s="23" t="str">
        <f t="shared" si="27"/>
        <v>동굴같은</v>
      </c>
    </row>
    <row r="446" spans="1:16" x14ac:dyDescent="0.45">
      <c r="A446" t="s">
        <v>2798</v>
      </c>
      <c r="B446" t="s">
        <v>19</v>
      </c>
      <c r="C446" t="s">
        <v>2372</v>
      </c>
      <c r="D446" t="s">
        <v>1983</v>
      </c>
      <c r="E446" s="40" t="s">
        <v>2051</v>
      </c>
      <c r="G446" s="20" t="str" cm="1">
        <f t="array" ref="G446">IF(ISBLANK(A446),G445,IF(INDEX(_xlfn.TEXTSPLIT(INDEX(_xlfn.TEXTSPLIT(A446,"+"),1,2),"."),1,2)="stages",G445,_xlfn.TEXTSPLIT(INDEX(_xlfn.TEXTSPLIT(A446,"+"),1,2),".")))</f>
        <v>ElfAnus</v>
      </c>
      <c r="H446" s="21"/>
      <c r="I446" s="21" t="str">
        <f t="shared" si="24"/>
        <v>stages</v>
      </c>
      <c r="J446" s="21" cm="1">
        <f t="array" ref="J446">IF(I446="","",IF(AND(I446="stages",J445=""),0,_xlfn.SWITCH(J445,0,1,1,2,2,3,3,4,4,5,5,6,6,7,7,8,8,9,9,10,10,11)))</f>
        <v>5</v>
      </c>
      <c r="K446" s="21" t="str">
        <f t="shared" si="25"/>
        <v>label</v>
      </c>
      <c r="L446" s="22" t="str">
        <f t="shared" si="26"/>
        <v>ElfAnus.stages.5.label</v>
      </c>
      <c r="M446" s="21" t="str" cm="1">
        <f t="array" ref="M446">_xlfn.IFS(IFERROR(FIND("Penis",G446),FALSE),"Penis",IFERROR(FIND("Vagina",G446),FALSE),"Vagina",IFERROR(FIND("Anus",G446),FALSE),"Anus",IFERROR(FIND("Breasts",G446),FALSE),"Breasts",IF(RIGHT(G446,1)="F",TRUE,FALSE),"Vagina")</f>
        <v>Anus</v>
      </c>
      <c r="N446" s="22" t="str">
        <f>IF(J446="",D446,HLOOKUP(M446,Sheet1!$B$2:$E$13,J446+2,FALSE))</f>
        <v>Abyssal</v>
      </c>
      <c r="O446" s="22" t="str">
        <f>IF(J446="","",HLOOKUP(M446,Sheet1!$B$16:$E$27,J446+2,FALSE))</f>
        <v>심연같은</v>
      </c>
      <c r="P446" s="23" t="str">
        <f t="shared" si="27"/>
        <v>심연같은</v>
      </c>
    </row>
    <row r="447" spans="1:16" x14ac:dyDescent="0.45">
      <c r="A447" t="s">
        <v>415</v>
      </c>
      <c r="B447" t="s">
        <v>19</v>
      </c>
      <c r="C447" t="s">
        <v>416</v>
      </c>
      <c r="D447" t="s">
        <v>417</v>
      </c>
      <c r="E447" s="41" t="s">
        <v>2492</v>
      </c>
      <c r="G447" s="20" t="str" cm="1">
        <f t="array" ref="G447:H447">IF(ISBLANK(A447),G446,IF(INDEX(_xlfn.TEXTSPLIT(INDEX(_xlfn.TEXTSPLIT(A447,"+"),1,2),"."),1,2)="stages",G446,_xlfn.TEXTSPLIT(INDEX(_xlfn.TEXTSPLIT(A447,"+"),1,2),".")))</f>
        <v>GolemPenis</v>
      </c>
      <c r="H447" s="21" t="str">
        <v>label</v>
      </c>
      <c r="I447" s="21" t="str">
        <f t="shared" si="24"/>
        <v/>
      </c>
      <c r="J447" s="21" t="str" cm="1">
        <f t="array" ref="J447">IF(I447="","",IF(AND(I447="stages",J446=""),0,_xlfn.SWITCH(J446,0,1,1,2,2,3,3,4,4,5,5,6,6,7,7,8,8,9,9,10,10,11)))</f>
        <v/>
      </c>
      <c r="K447" s="21" t="str">
        <f t="shared" si="25"/>
        <v/>
      </c>
      <c r="L447" s="22" t="str">
        <f t="shared" si="26"/>
        <v>GolemPenis.label</v>
      </c>
      <c r="M447" s="21" t="str" cm="1">
        <f t="array" ref="M447">_xlfn.IFS(IFERROR(FIND("Penis",G447),FALSE),"Penis",IFERROR(FIND("Vagina",G447),FALSE),"Vagina",IFERROR(FIND("Anus",G447),FALSE),"Anus",IFERROR(FIND("Breasts",G447),FALSE),"Breasts",IF(RIGHT(G447,1)="F",TRUE,FALSE),"Vagina")</f>
        <v>Penis</v>
      </c>
      <c r="N447" s="22" t="str">
        <f>IF(J447="",D447,HLOOKUP(M447,Sheet1!$B$2:$E$13,J447+2,FALSE))</f>
        <v>golem penis</v>
      </c>
      <c r="O447" s="22" t="str">
        <f>IF(J447="","",HLOOKUP(M447,Sheet1!$B$16:$E$27,J447+2,FALSE))</f>
        <v/>
      </c>
      <c r="P447" s="23" t="str">
        <f t="shared" si="27"/>
        <v>골렘 자지</v>
      </c>
    </row>
    <row r="448" spans="1:16" x14ac:dyDescent="0.45">
      <c r="A448" t="s">
        <v>418</v>
      </c>
      <c r="B448" t="s">
        <v>19</v>
      </c>
      <c r="C448" t="s">
        <v>419</v>
      </c>
      <c r="D448" t="s">
        <v>420</v>
      </c>
      <c r="E448" t="s">
        <v>2458</v>
      </c>
      <c r="G448" s="20" t="str" cm="1">
        <f t="array" ref="G448:H448">IF(ISBLANK(A448),G447,IF(INDEX(_xlfn.TEXTSPLIT(INDEX(_xlfn.TEXTSPLIT(A448,"+"),1,2),"."),1,2)="stages",G447,_xlfn.TEXTSPLIT(INDEX(_xlfn.TEXTSPLIT(A448,"+"),1,2),".")))</f>
        <v>GolemPenis</v>
      </c>
      <c r="H448" s="21" t="str">
        <v>labelNoun</v>
      </c>
      <c r="I448" s="21" t="str">
        <f t="shared" si="24"/>
        <v/>
      </c>
      <c r="J448" s="21" t="str" cm="1">
        <f t="array" ref="J448">IF(I448="","",IF(AND(I448="stages",J447=""),0,_xlfn.SWITCH(J447,0,1,1,2,2,3,3,4,4,5,5,6,6,7,7,8,8,9,9,10,10,11)))</f>
        <v/>
      </c>
      <c r="K448" s="21" t="str">
        <f t="shared" si="25"/>
        <v/>
      </c>
      <c r="L448" s="22" t="str">
        <f t="shared" si="26"/>
        <v>GolemPenis.labelNoun</v>
      </c>
      <c r="M448" s="21" t="str" cm="1">
        <f t="array" ref="M448">_xlfn.IFS(IFERROR(FIND("Penis",G448),FALSE),"Penis",IFERROR(FIND("Vagina",G448),FALSE),"Vagina",IFERROR(FIND("Anus",G448),FALSE),"Anus",IFERROR(FIND("Breasts",G448),FALSE),"Breasts",IF(RIGHT(G448,1)="F",TRUE,FALSE),"Vagina")</f>
        <v>Penis</v>
      </c>
      <c r="N448" s="22" t="str">
        <f>IF(J448="",D448,HLOOKUP(M448,Sheet1!$B$2:$E$13,J448+2,FALSE))</f>
        <v>a golem penis</v>
      </c>
      <c r="O448" s="22" t="str">
        <f>IF(J448="","",HLOOKUP(M448,Sheet1!$B$16:$E$27,J448+2,FALSE))</f>
        <v/>
      </c>
      <c r="P448" s="23" t="str">
        <f t="shared" si="27"/>
        <v/>
      </c>
    </row>
    <row r="449" spans="1:16" x14ac:dyDescent="0.45">
      <c r="A449" t="s">
        <v>421</v>
      </c>
      <c r="B449" t="s">
        <v>19</v>
      </c>
      <c r="C449" t="s">
        <v>422</v>
      </c>
      <c r="D449" t="s">
        <v>423</v>
      </c>
      <c r="E449" t="s">
        <v>2458</v>
      </c>
      <c r="G449" s="20" t="str" cm="1">
        <f t="array" ref="G449:H449">IF(ISBLANK(A449),G448,IF(INDEX(_xlfn.TEXTSPLIT(INDEX(_xlfn.TEXTSPLIT(A449,"+"),1,2),"."),1,2)="stages",G448,_xlfn.TEXTSPLIT(INDEX(_xlfn.TEXTSPLIT(A449,"+"),1,2),".")))</f>
        <v>GolemPenis</v>
      </c>
      <c r="H449" s="21" t="str">
        <v>description</v>
      </c>
      <c r="I449" s="21" t="str">
        <f t="shared" si="24"/>
        <v/>
      </c>
      <c r="J449" s="21" t="str" cm="1">
        <f t="array" ref="J449">IF(I449="","",IF(AND(I449="stages",J448=""),0,_xlfn.SWITCH(J448,0,1,1,2,2,3,3,4,4,5,5,6,6,7,7,8,8,9,9,10,10,11)))</f>
        <v/>
      </c>
      <c r="K449" s="21" t="str">
        <f t="shared" si="25"/>
        <v/>
      </c>
      <c r="L449" s="22" t="str">
        <f t="shared" si="26"/>
        <v>GolemPenis.description</v>
      </c>
      <c r="M449" s="21" t="str" cm="1">
        <f t="array" ref="M449">_xlfn.IFS(IFERROR(FIND("Penis",G449),FALSE),"Penis",IFERROR(FIND("Vagina",G449),FALSE),"Vagina",IFERROR(FIND("Anus",G449),FALSE),"Anus",IFERROR(FIND("Breasts",G449),FALSE),"Breasts",IF(RIGHT(G449,1)="F",TRUE,FALSE),"Vagina")</f>
        <v>Penis</v>
      </c>
      <c r="N449" s="22" t="str">
        <f>IF(J449="",D449,HLOOKUP(M449,Sheet1!$B$2:$E$13,J449+2,FALSE))</f>
        <v>A rough and jagged stone-like penis.</v>
      </c>
      <c r="O449" s="22" t="str">
        <f>IF(J449="","",HLOOKUP(M449,Sheet1!$B$16:$E$27,J449+2,FALSE))</f>
        <v/>
      </c>
      <c r="P449" s="23" t="str">
        <f t="shared" si="27"/>
        <v/>
      </c>
    </row>
    <row r="450" spans="1:16" x14ac:dyDescent="0.45">
      <c r="A450" t="s">
        <v>2799</v>
      </c>
      <c r="B450" t="s">
        <v>19</v>
      </c>
      <c r="C450" t="s">
        <v>2373</v>
      </c>
      <c r="D450" t="s">
        <v>1964</v>
      </c>
      <c r="E450" s="40" t="s">
        <v>2008</v>
      </c>
      <c r="G450" s="20" t="str" cm="1">
        <f t="array" ref="G450">IF(ISBLANK(A450),G449,IF(INDEX(_xlfn.TEXTSPLIT(INDEX(_xlfn.TEXTSPLIT(A450,"+"),1,2),"."),1,2)="stages",G449,_xlfn.TEXTSPLIT(INDEX(_xlfn.TEXTSPLIT(A450,"+"),1,2),".")))</f>
        <v>GolemPenis</v>
      </c>
      <c r="H450" s="21"/>
      <c r="I450" s="21" t="str">
        <f t="shared" si="24"/>
        <v>stages</v>
      </c>
      <c r="J450" s="21" cm="1">
        <f t="array" ref="J450">IF(I450="","",IF(AND(I450="stages",J449=""),0,_xlfn.SWITCH(J449,0,1,1,2,2,3,3,4,4,5,5,6,6,7,7,8,8,9,9,10,10,11)))</f>
        <v>0</v>
      </c>
      <c r="K450" s="21" t="str">
        <f t="shared" si="25"/>
        <v>label</v>
      </c>
      <c r="L450" s="22" t="str">
        <f t="shared" si="26"/>
        <v>GolemPenis.stages.0.label</v>
      </c>
      <c r="M450" s="21" t="str" cm="1">
        <f t="array" ref="M450">_xlfn.IFS(IFERROR(FIND("Penis",G450),FALSE),"Penis",IFERROR(FIND("Vagina",G450),FALSE),"Vagina",IFERROR(FIND("Anus",G450),FALSE),"Anus",IFERROR(FIND("Breasts",G450),FALSE),"Breasts",IF(RIGHT(G450,1)="F",TRUE,FALSE),"Vagina")</f>
        <v>Penis</v>
      </c>
      <c r="N450" s="22" t="str">
        <f>IF(J450="",D450,HLOOKUP(M450,Sheet1!$B$2:$E$13,J450+2,FALSE))</f>
        <v>Micro</v>
      </c>
      <c r="O450" s="22" t="str">
        <f>IF(J450="","",HLOOKUP(M450,Sheet1!$B$16:$E$27,J450+2,FALSE))</f>
        <v>왜소한</v>
      </c>
      <c r="P450" s="23" t="str">
        <f t="shared" si="27"/>
        <v>왜소한</v>
      </c>
    </row>
    <row r="451" spans="1:16" x14ac:dyDescent="0.45">
      <c r="A451" t="s">
        <v>2800</v>
      </c>
      <c r="B451" t="s">
        <v>19</v>
      </c>
      <c r="C451" t="s">
        <v>2374</v>
      </c>
      <c r="D451" t="s">
        <v>1966</v>
      </c>
      <c r="E451" s="40" t="s">
        <v>2009</v>
      </c>
      <c r="G451" s="20" t="str" cm="1">
        <f t="array" ref="G451">IF(ISBLANK(A451),G450,IF(INDEX(_xlfn.TEXTSPLIT(INDEX(_xlfn.TEXTSPLIT(A451,"+"),1,2),"."),1,2)="stages",G450,_xlfn.TEXTSPLIT(INDEX(_xlfn.TEXTSPLIT(A451,"+"),1,2),".")))</f>
        <v>GolemPenis</v>
      </c>
      <c r="H451" s="21"/>
      <c r="I451" s="21" t="str">
        <f t="shared" si="24"/>
        <v>stages</v>
      </c>
      <c r="J451" s="21" cm="1">
        <f t="array" ref="J451">IF(I451="","",IF(AND(I451="stages",J450=""),0,_xlfn.SWITCH(J450,0,1,1,2,2,3,3,4,4,5,5,6,6,7,7,8,8,9,9,10,10,11)))</f>
        <v>1</v>
      </c>
      <c r="K451" s="21" t="str">
        <f t="shared" si="25"/>
        <v>label</v>
      </c>
      <c r="L451" s="22" t="str">
        <f t="shared" si="26"/>
        <v>GolemPenis.stages.1.label</v>
      </c>
      <c r="M451" s="21" t="str" cm="1">
        <f t="array" ref="M451">_xlfn.IFS(IFERROR(FIND("Penis",G451),FALSE),"Penis",IFERROR(FIND("Vagina",G451),FALSE),"Vagina",IFERROR(FIND("Anus",G451),FALSE),"Anus",IFERROR(FIND("Breasts",G451),FALSE),"Breasts",IF(RIGHT(G451,1)="F",TRUE,FALSE),"Vagina")</f>
        <v>Penis</v>
      </c>
      <c r="N451" s="22" t="str">
        <f>IF(J451="",D451,HLOOKUP(M451,Sheet1!$B$2:$E$13,J451+2,FALSE))</f>
        <v>Small</v>
      </c>
      <c r="O451" s="22" t="str">
        <f>IF(J451="","",HLOOKUP(M451,Sheet1!$B$16:$E$27,J451+2,FALSE))</f>
        <v>작은</v>
      </c>
      <c r="P451" s="23" t="str">
        <f t="shared" si="27"/>
        <v>작은</v>
      </c>
    </row>
    <row r="452" spans="1:16" x14ac:dyDescent="0.45">
      <c r="A452" t="s">
        <v>2801</v>
      </c>
      <c r="B452" t="s">
        <v>19</v>
      </c>
      <c r="C452" t="s">
        <v>2375</v>
      </c>
      <c r="D452" t="s">
        <v>1968</v>
      </c>
      <c r="E452" s="40" t="s">
        <v>2010</v>
      </c>
      <c r="G452" s="20" t="str" cm="1">
        <f t="array" ref="G452">IF(ISBLANK(A452),G451,IF(INDEX(_xlfn.TEXTSPLIT(INDEX(_xlfn.TEXTSPLIT(A452,"+"),1,2),"."),1,2)="stages",G451,_xlfn.TEXTSPLIT(INDEX(_xlfn.TEXTSPLIT(A452,"+"),1,2),".")))</f>
        <v>GolemPenis</v>
      </c>
      <c r="H452" s="21"/>
      <c r="I452" s="21" t="str">
        <f t="shared" si="24"/>
        <v>stages</v>
      </c>
      <c r="J452" s="21" cm="1">
        <f t="array" ref="J452">IF(I452="","",IF(AND(I452="stages",J451=""),0,_xlfn.SWITCH(J451,0,1,1,2,2,3,3,4,4,5,5,6,6,7,7,8,8,9,9,10,10,11)))</f>
        <v>2</v>
      </c>
      <c r="K452" s="21" t="str">
        <f t="shared" si="25"/>
        <v>label</v>
      </c>
      <c r="L452" s="22" t="str">
        <f t="shared" si="26"/>
        <v>GolemPenis.stages.2.label</v>
      </c>
      <c r="M452" s="21" t="str" cm="1">
        <f t="array" ref="M452">_xlfn.IFS(IFERROR(FIND("Penis",G452),FALSE),"Penis",IFERROR(FIND("Vagina",G452),FALSE),"Vagina",IFERROR(FIND("Anus",G452),FALSE),"Anus",IFERROR(FIND("Breasts",G452),FALSE),"Breasts",IF(RIGHT(G452,1)="F",TRUE,FALSE),"Vagina")</f>
        <v>Penis</v>
      </c>
      <c r="N452" s="22" t="str">
        <f>IF(J452="",D452,HLOOKUP(M452,Sheet1!$B$2:$E$13,J452+2,FALSE))</f>
        <v>Average</v>
      </c>
      <c r="O452" s="22" t="str">
        <f>IF(J452="","",HLOOKUP(M452,Sheet1!$B$16:$E$27,J452+2,FALSE))</f>
        <v>평범한</v>
      </c>
      <c r="P452" s="23" t="str">
        <f t="shared" si="27"/>
        <v>평범한</v>
      </c>
    </row>
    <row r="453" spans="1:16" x14ac:dyDescent="0.45">
      <c r="A453" t="s">
        <v>2802</v>
      </c>
      <c r="B453" t="s">
        <v>19</v>
      </c>
      <c r="C453" t="s">
        <v>2376</v>
      </c>
      <c r="D453" t="s">
        <v>1970</v>
      </c>
      <c r="E453" s="40" t="s">
        <v>2011</v>
      </c>
      <c r="G453" s="20" t="str" cm="1">
        <f t="array" ref="G453">IF(ISBLANK(A453),G452,IF(INDEX(_xlfn.TEXTSPLIT(INDEX(_xlfn.TEXTSPLIT(A453,"+"),1,2),"."),1,2)="stages",G452,_xlfn.TEXTSPLIT(INDEX(_xlfn.TEXTSPLIT(A453,"+"),1,2),".")))</f>
        <v>GolemPenis</v>
      </c>
      <c r="H453" s="21"/>
      <c r="I453" s="21" t="str">
        <f t="shared" si="24"/>
        <v>stages</v>
      </c>
      <c r="J453" s="21" cm="1">
        <f t="array" ref="J453">IF(I453="","",IF(AND(I453="stages",J452=""),0,_xlfn.SWITCH(J452,0,1,1,2,2,3,3,4,4,5,5,6,6,7,7,8,8,9,9,10,10,11)))</f>
        <v>3</v>
      </c>
      <c r="K453" s="21" t="str">
        <f t="shared" si="25"/>
        <v>label</v>
      </c>
      <c r="L453" s="22" t="str">
        <f t="shared" si="26"/>
        <v>GolemPenis.stages.3.label</v>
      </c>
      <c r="M453" s="21" t="str" cm="1">
        <f t="array" ref="M453">_xlfn.IFS(IFERROR(FIND("Penis",G453),FALSE),"Penis",IFERROR(FIND("Vagina",G453),FALSE),"Vagina",IFERROR(FIND("Anus",G453),FALSE),"Anus",IFERROR(FIND("Breasts",G453),FALSE),"Breasts",IF(RIGHT(G453,1)="F",TRUE,FALSE),"Vagina")</f>
        <v>Penis</v>
      </c>
      <c r="N453" s="22" t="str">
        <f>IF(J453="",D453,HLOOKUP(M453,Sheet1!$B$2:$E$13,J453+2,FALSE))</f>
        <v>Large</v>
      </c>
      <c r="O453" s="22" t="str">
        <f>IF(J453="","",HLOOKUP(M453,Sheet1!$B$16:$E$27,J453+2,FALSE))</f>
        <v>큰</v>
      </c>
      <c r="P453" s="23" t="str">
        <f t="shared" si="27"/>
        <v>큰</v>
      </c>
    </row>
    <row r="454" spans="1:16" x14ac:dyDescent="0.45">
      <c r="A454" t="s">
        <v>2803</v>
      </c>
      <c r="B454" t="s">
        <v>19</v>
      </c>
      <c r="C454" t="s">
        <v>2377</v>
      </c>
      <c r="D454" t="s">
        <v>1972</v>
      </c>
      <c r="E454" s="40" t="s">
        <v>2012</v>
      </c>
      <c r="G454" s="20" t="str" cm="1">
        <f t="array" ref="G454">IF(ISBLANK(A454),G453,IF(INDEX(_xlfn.TEXTSPLIT(INDEX(_xlfn.TEXTSPLIT(A454,"+"),1,2),"."),1,2)="stages",G453,_xlfn.TEXTSPLIT(INDEX(_xlfn.TEXTSPLIT(A454,"+"),1,2),".")))</f>
        <v>GolemPenis</v>
      </c>
      <c r="H454" s="21"/>
      <c r="I454" s="21" t="str">
        <f t="shared" ref="I454:I517" si="28">IF(ISBLANK(H454),"stages","")</f>
        <v>stages</v>
      </c>
      <c r="J454" s="21" cm="1">
        <f t="array" ref="J454">IF(I454="","",IF(AND(I454="stages",J453=""),0,_xlfn.SWITCH(J453,0,1,1,2,2,3,3,4,4,5,5,6,6,7,7,8,8,9,9,10,10,11)))</f>
        <v>4</v>
      </c>
      <c r="K454" s="21" t="str">
        <f t="shared" si="25"/>
        <v>label</v>
      </c>
      <c r="L454" s="22" t="str">
        <f t="shared" si="26"/>
        <v>GolemPenis.stages.4.label</v>
      </c>
      <c r="M454" s="21" t="str" cm="1">
        <f t="array" ref="M454">_xlfn.IFS(IFERROR(FIND("Penis",G454),FALSE),"Penis",IFERROR(FIND("Vagina",G454),FALSE),"Vagina",IFERROR(FIND("Anus",G454),FALSE),"Anus",IFERROR(FIND("Breasts",G454),FALSE),"Breasts",IF(RIGHT(G454,1)="F",TRUE,FALSE),"Vagina")</f>
        <v>Penis</v>
      </c>
      <c r="N454" s="22" t="str">
        <f>IF(J454="",D454,HLOOKUP(M454,Sheet1!$B$2:$E$13,J454+2,FALSE))</f>
        <v>Huge</v>
      </c>
      <c r="O454" s="22" t="str">
        <f>IF(J454="","",HLOOKUP(M454,Sheet1!$B$16:$E$27,J454+2,FALSE))</f>
        <v>대물</v>
      </c>
      <c r="P454" s="23" t="str">
        <f t="shared" si="27"/>
        <v>대물</v>
      </c>
    </row>
    <row r="455" spans="1:16" x14ac:dyDescent="0.45">
      <c r="A455" t="s">
        <v>2804</v>
      </c>
      <c r="B455" t="s">
        <v>19</v>
      </c>
      <c r="C455" t="s">
        <v>2378</v>
      </c>
      <c r="D455" t="s">
        <v>1974</v>
      </c>
      <c r="E455" s="40" t="s">
        <v>2013</v>
      </c>
      <c r="G455" s="20" t="str" cm="1">
        <f t="array" ref="G455">IF(ISBLANK(A455),G454,IF(INDEX(_xlfn.TEXTSPLIT(INDEX(_xlfn.TEXTSPLIT(A455,"+"),1,2),"."),1,2)="stages",G454,_xlfn.TEXTSPLIT(INDEX(_xlfn.TEXTSPLIT(A455,"+"),1,2),".")))</f>
        <v>GolemPenis</v>
      </c>
      <c r="H455" s="21"/>
      <c r="I455" s="21" t="str">
        <f t="shared" si="28"/>
        <v>stages</v>
      </c>
      <c r="J455" s="21" cm="1">
        <f t="array" ref="J455">IF(I455="","",IF(AND(I455="stages",J454=""),0,_xlfn.SWITCH(J454,0,1,1,2,2,3,3,4,4,5,5,6,6,7,7,8,8,9,9,10,10,11)))</f>
        <v>5</v>
      </c>
      <c r="K455" s="21" t="str">
        <f t="shared" ref="K455:K518" si="29">IF(ISNUMBER(J455),"label","")</f>
        <v>label</v>
      </c>
      <c r="L455" s="22" t="str">
        <f t="shared" ref="L455:L518" si="30">_xlfn.TEXTJOIN(".",TRUE,G455,H455,I455,J455,K455)</f>
        <v>GolemPenis.stages.5.label</v>
      </c>
      <c r="M455" s="21" t="str" cm="1">
        <f t="array" ref="M455">_xlfn.IFS(IFERROR(FIND("Penis",G455),FALSE),"Penis",IFERROR(FIND("Vagina",G455),FALSE),"Vagina",IFERROR(FIND("Anus",G455),FALSE),"Anus",IFERROR(FIND("Breasts",G455),FALSE),"Breasts",IF(RIGHT(G455,1)="F",TRUE,FALSE),"Vagina")</f>
        <v>Penis</v>
      </c>
      <c r="N455" s="22" t="str">
        <f>IF(J455="",D455,HLOOKUP(M455,Sheet1!$B$2:$E$13,J455+2,FALSE))</f>
        <v>Towering</v>
      </c>
      <c r="O455" s="22" t="str">
        <f>IF(J455="","",HLOOKUP(M455,Sheet1!$B$16:$E$27,J455+2,FALSE))</f>
        <v>초대물</v>
      </c>
      <c r="P455" s="23" t="str">
        <f t="shared" ref="P455:P518" si="31">IF(E455="",O455,E455)</f>
        <v>초대물</v>
      </c>
    </row>
    <row r="456" spans="1:16" x14ac:dyDescent="0.45">
      <c r="A456" t="s">
        <v>424</v>
      </c>
      <c r="B456" t="s">
        <v>19</v>
      </c>
      <c r="C456" t="s">
        <v>425</v>
      </c>
      <c r="D456" t="s">
        <v>426</v>
      </c>
      <c r="E456" s="41" t="s">
        <v>2493</v>
      </c>
      <c r="G456" s="20" t="str" cm="1">
        <f t="array" ref="G456:H456">IF(ISBLANK(A456),G455,IF(INDEX(_xlfn.TEXTSPLIT(INDEX(_xlfn.TEXTSPLIT(A456,"+"),1,2),"."),1,2)="stages",G455,_xlfn.TEXTSPLIT(INDEX(_xlfn.TEXTSPLIT(A456,"+"),1,2),".")))</f>
        <v>GhoulPenis</v>
      </c>
      <c r="H456" s="21" t="str">
        <v>label</v>
      </c>
      <c r="I456" s="21" t="str">
        <f t="shared" si="28"/>
        <v/>
      </c>
      <c r="J456" s="21" t="str" cm="1">
        <f t="array" ref="J456">IF(I456="","",IF(AND(I456="stages",J455=""),0,_xlfn.SWITCH(J455,0,1,1,2,2,3,3,4,4,5,5,6,6,7,7,8,8,9,9,10,10,11)))</f>
        <v/>
      </c>
      <c r="K456" s="21" t="str">
        <f t="shared" si="29"/>
        <v/>
      </c>
      <c r="L456" s="22" t="str">
        <f t="shared" si="30"/>
        <v>GhoulPenis.label</v>
      </c>
      <c r="M456" s="21" t="str" cm="1">
        <f t="array" ref="M456">_xlfn.IFS(IFERROR(FIND("Penis",G456),FALSE),"Penis",IFERROR(FIND("Vagina",G456),FALSE),"Vagina",IFERROR(FIND("Anus",G456),FALSE),"Anus",IFERROR(FIND("Breasts",G456),FALSE),"Breasts",IF(RIGHT(G456,1)="F",TRUE,FALSE),"Vagina")</f>
        <v>Penis</v>
      </c>
      <c r="N456" s="22" t="str">
        <f>IF(J456="",D456,HLOOKUP(M456,Sheet1!$B$2:$E$13,J456+2,FALSE))</f>
        <v>ghoul penis</v>
      </c>
      <c r="O456" s="22" t="str">
        <f>IF(J456="","",HLOOKUP(M456,Sheet1!$B$16:$E$27,J456+2,FALSE))</f>
        <v/>
      </c>
      <c r="P456" s="23" t="str">
        <f t="shared" si="31"/>
        <v>구울 자지</v>
      </c>
    </row>
    <row r="457" spans="1:16" x14ac:dyDescent="0.45">
      <c r="A457" t="s">
        <v>427</v>
      </c>
      <c r="B457" t="s">
        <v>19</v>
      </c>
      <c r="C457" t="s">
        <v>428</v>
      </c>
      <c r="D457" t="s">
        <v>429</v>
      </c>
      <c r="E457" t="s">
        <v>2458</v>
      </c>
      <c r="G457" s="20" t="str" cm="1">
        <f t="array" ref="G457:H457">IF(ISBLANK(A457),G456,IF(INDEX(_xlfn.TEXTSPLIT(INDEX(_xlfn.TEXTSPLIT(A457,"+"),1,2),"."),1,2)="stages",G456,_xlfn.TEXTSPLIT(INDEX(_xlfn.TEXTSPLIT(A457,"+"),1,2),".")))</f>
        <v>GhoulPenis</v>
      </c>
      <c r="H457" s="21" t="str">
        <v>labelNoun</v>
      </c>
      <c r="I457" s="21" t="str">
        <f t="shared" si="28"/>
        <v/>
      </c>
      <c r="J457" s="21" t="str" cm="1">
        <f t="array" ref="J457">IF(I457="","",IF(AND(I457="stages",J456=""),0,_xlfn.SWITCH(J456,0,1,1,2,2,3,3,4,4,5,5,6,6,7,7,8,8,9,9,10,10,11)))</f>
        <v/>
      </c>
      <c r="K457" s="21" t="str">
        <f t="shared" si="29"/>
        <v/>
      </c>
      <c r="L457" s="22" t="str">
        <f t="shared" si="30"/>
        <v>GhoulPenis.labelNoun</v>
      </c>
      <c r="M457" s="21" t="str" cm="1">
        <f t="array" ref="M457">_xlfn.IFS(IFERROR(FIND("Penis",G457),FALSE),"Penis",IFERROR(FIND("Vagina",G457),FALSE),"Vagina",IFERROR(FIND("Anus",G457),FALSE),"Anus",IFERROR(FIND("Breasts",G457),FALSE),"Breasts",IF(RIGHT(G457,1)="F",TRUE,FALSE),"Vagina")</f>
        <v>Penis</v>
      </c>
      <c r="N457" s="22" t="str">
        <f>IF(J457="",D457,HLOOKUP(M457,Sheet1!$B$2:$E$13,J457+2,FALSE))</f>
        <v>an ghoul penis</v>
      </c>
      <c r="O457" s="22" t="str">
        <f>IF(J457="","",HLOOKUP(M457,Sheet1!$B$16:$E$27,J457+2,FALSE))</f>
        <v/>
      </c>
      <c r="P457" s="23" t="str">
        <f t="shared" si="31"/>
        <v/>
      </c>
    </row>
    <row r="458" spans="1:16" x14ac:dyDescent="0.45">
      <c r="A458" t="s">
        <v>430</v>
      </c>
      <c r="B458" t="s">
        <v>19</v>
      </c>
      <c r="C458" t="s">
        <v>431</v>
      </c>
      <c r="D458" t="s">
        <v>432</v>
      </c>
      <c r="E458" t="s">
        <v>2458</v>
      </c>
      <c r="G458" s="20" t="str" cm="1">
        <f t="array" ref="G458:H458">IF(ISBLANK(A458),G457,IF(INDEX(_xlfn.TEXTSPLIT(INDEX(_xlfn.TEXTSPLIT(A458,"+"),1,2),"."),1,2)="stages",G457,_xlfn.TEXTSPLIT(INDEX(_xlfn.TEXTSPLIT(A458,"+"),1,2),".")))</f>
        <v>GhoulPenis</v>
      </c>
      <c r="H458" s="21" t="str">
        <v>description</v>
      </c>
      <c r="I458" s="21" t="str">
        <f t="shared" si="28"/>
        <v/>
      </c>
      <c r="J458" s="21" t="str" cm="1">
        <f t="array" ref="J458">IF(I458="","",IF(AND(I458="stages",J457=""),0,_xlfn.SWITCH(J457,0,1,1,2,2,3,3,4,4,5,5,6,6,7,7,8,8,9,9,10,10,11)))</f>
        <v/>
      </c>
      <c r="K458" s="21" t="str">
        <f t="shared" si="29"/>
        <v/>
      </c>
      <c r="L458" s="22" t="str">
        <f t="shared" si="30"/>
        <v>GhoulPenis.description</v>
      </c>
      <c r="M458" s="21" t="str" cm="1">
        <f t="array" ref="M458">_xlfn.IFS(IFERROR(FIND("Penis",G458),FALSE),"Penis",IFERROR(FIND("Vagina",G458),FALSE),"Vagina",IFERROR(FIND("Anus",G458),FALSE),"Anus",IFERROR(FIND("Breasts",G458),FALSE),"Breasts",IF(RIGHT(G458,1)="F",TRUE,FALSE),"Vagina")</f>
        <v>Penis</v>
      </c>
      <c r="N458" s="22" t="str">
        <f>IF(J458="",D458,HLOOKUP(M458,Sheet1!$B$2:$E$13,J458+2,FALSE))</f>
        <v>A humanlike penis that glows slightly. It's very hot to the touch.</v>
      </c>
      <c r="O458" s="22" t="str">
        <f>IF(J458="","",HLOOKUP(M458,Sheet1!$B$16:$E$27,J458+2,FALSE))</f>
        <v/>
      </c>
      <c r="P458" s="23" t="str">
        <f t="shared" si="31"/>
        <v/>
      </c>
    </row>
    <row r="459" spans="1:16" x14ac:dyDescent="0.45">
      <c r="A459" t="s">
        <v>2805</v>
      </c>
      <c r="B459" t="s">
        <v>19</v>
      </c>
      <c r="C459" t="s">
        <v>2379</v>
      </c>
      <c r="D459" t="s">
        <v>1964</v>
      </c>
      <c r="E459" s="40" t="s">
        <v>2008</v>
      </c>
      <c r="G459" s="20" t="str" cm="1">
        <f t="array" ref="G459">IF(ISBLANK(A459),G458,IF(INDEX(_xlfn.TEXTSPLIT(INDEX(_xlfn.TEXTSPLIT(A459,"+"),1,2),"."),1,2)="stages",G458,_xlfn.TEXTSPLIT(INDEX(_xlfn.TEXTSPLIT(A459,"+"),1,2),".")))</f>
        <v>GhoulPenis</v>
      </c>
      <c r="H459" s="21"/>
      <c r="I459" s="21" t="str">
        <f t="shared" si="28"/>
        <v>stages</v>
      </c>
      <c r="J459" s="21" cm="1">
        <f t="array" ref="J459">IF(I459="","",IF(AND(I459="stages",J458=""),0,_xlfn.SWITCH(J458,0,1,1,2,2,3,3,4,4,5,5,6,6,7,7,8,8,9,9,10,10,11)))</f>
        <v>0</v>
      </c>
      <c r="K459" s="21" t="str">
        <f t="shared" si="29"/>
        <v>label</v>
      </c>
      <c r="L459" s="22" t="str">
        <f t="shared" si="30"/>
        <v>GhoulPenis.stages.0.label</v>
      </c>
      <c r="M459" s="21" t="str" cm="1">
        <f t="array" ref="M459">_xlfn.IFS(IFERROR(FIND("Penis",G459),FALSE),"Penis",IFERROR(FIND("Vagina",G459),FALSE),"Vagina",IFERROR(FIND("Anus",G459),FALSE),"Anus",IFERROR(FIND("Breasts",G459),FALSE),"Breasts",IF(RIGHT(G459,1)="F",TRUE,FALSE),"Vagina")</f>
        <v>Penis</v>
      </c>
      <c r="N459" s="22" t="str">
        <f>IF(J459="",D459,HLOOKUP(M459,Sheet1!$B$2:$E$13,J459+2,FALSE))</f>
        <v>Micro</v>
      </c>
      <c r="O459" s="22" t="str">
        <f>IF(J459="","",HLOOKUP(M459,Sheet1!$B$16:$E$27,J459+2,FALSE))</f>
        <v>왜소한</v>
      </c>
      <c r="P459" s="23" t="str">
        <f t="shared" si="31"/>
        <v>왜소한</v>
      </c>
    </row>
    <row r="460" spans="1:16" x14ac:dyDescent="0.45">
      <c r="A460" t="s">
        <v>2806</v>
      </c>
      <c r="B460" t="s">
        <v>19</v>
      </c>
      <c r="C460" t="s">
        <v>2380</v>
      </c>
      <c r="D460" t="s">
        <v>1966</v>
      </c>
      <c r="E460" s="40" t="s">
        <v>2009</v>
      </c>
      <c r="G460" s="20" t="str" cm="1">
        <f t="array" ref="G460">IF(ISBLANK(A460),G459,IF(INDEX(_xlfn.TEXTSPLIT(INDEX(_xlfn.TEXTSPLIT(A460,"+"),1,2),"."),1,2)="stages",G459,_xlfn.TEXTSPLIT(INDEX(_xlfn.TEXTSPLIT(A460,"+"),1,2),".")))</f>
        <v>GhoulPenis</v>
      </c>
      <c r="H460" s="21"/>
      <c r="I460" s="21" t="str">
        <f t="shared" si="28"/>
        <v>stages</v>
      </c>
      <c r="J460" s="21" cm="1">
        <f t="array" ref="J460">IF(I460="","",IF(AND(I460="stages",J459=""),0,_xlfn.SWITCH(J459,0,1,1,2,2,3,3,4,4,5,5,6,6,7,7,8,8,9,9,10,10,11)))</f>
        <v>1</v>
      </c>
      <c r="K460" s="21" t="str">
        <f t="shared" si="29"/>
        <v>label</v>
      </c>
      <c r="L460" s="22" t="str">
        <f t="shared" si="30"/>
        <v>GhoulPenis.stages.1.label</v>
      </c>
      <c r="M460" s="21" t="str" cm="1">
        <f t="array" ref="M460">_xlfn.IFS(IFERROR(FIND("Penis",G460),FALSE),"Penis",IFERROR(FIND("Vagina",G460),FALSE),"Vagina",IFERROR(FIND("Anus",G460),FALSE),"Anus",IFERROR(FIND("Breasts",G460),FALSE),"Breasts",IF(RIGHT(G460,1)="F",TRUE,FALSE),"Vagina")</f>
        <v>Penis</v>
      </c>
      <c r="N460" s="22" t="str">
        <f>IF(J460="",D460,HLOOKUP(M460,Sheet1!$B$2:$E$13,J460+2,FALSE))</f>
        <v>Small</v>
      </c>
      <c r="O460" s="22" t="str">
        <f>IF(J460="","",HLOOKUP(M460,Sheet1!$B$16:$E$27,J460+2,FALSE))</f>
        <v>작은</v>
      </c>
      <c r="P460" s="23" t="str">
        <f t="shared" si="31"/>
        <v>작은</v>
      </c>
    </row>
    <row r="461" spans="1:16" x14ac:dyDescent="0.45">
      <c r="A461" t="s">
        <v>2807</v>
      </c>
      <c r="B461" t="s">
        <v>19</v>
      </c>
      <c r="C461" t="s">
        <v>2381</v>
      </c>
      <c r="D461" t="s">
        <v>1968</v>
      </c>
      <c r="E461" s="40" t="s">
        <v>2010</v>
      </c>
      <c r="G461" s="20" t="str" cm="1">
        <f t="array" ref="G461">IF(ISBLANK(A461),G460,IF(INDEX(_xlfn.TEXTSPLIT(INDEX(_xlfn.TEXTSPLIT(A461,"+"),1,2),"."),1,2)="stages",G460,_xlfn.TEXTSPLIT(INDEX(_xlfn.TEXTSPLIT(A461,"+"),1,2),".")))</f>
        <v>GhoulPenis</v>
      </c>
      <c r="H461" s="21"/>
      <c r="I461" s="21" t="str">
        <f t="shared" si="28"/>
        <v>stages</v>
      </c>
      <c r="J461" s="21" cm="1">
        <f t="array" ref="J461">IF(I461="","",IF(AND(I461="stages",J460=""),0,_xlfn.SWITCH(J460,0,1,1,2,2,3,3,4,4,5,5,6,6,7,7,8,8,9,9,10,10,11)))</f>
        <v>2</v>
      </c>
      <c r="K461" s="21" t="str">
        <f t="shared" si="29"/>
        <v>label</v>
      </c>
      <c r="L461" s="22" t="str">
        <f t="shared" si="30"/>
        <v>GhoulPenis.stages.2.label</v>
      </c>
      <c r="M461" s="21" t="str" cm="1">
        <f t="array" ref="M461">_xlfn.IFS(IFERROR(FIND("Penis",G461),FALSE),"Penis",IFERROR(FIND("Vagina",G461),FALSE),"Vagina",IFERROR(FIND("Anus",G461),FALSE),"Anus",IFERROR(FIND("Breasts",G461),FALSE),"Breasts",IF(RIGHT(G461,1)="F",TRUE,FALSE),"Vagina")</f>
        <v>Penis</v>
      </c>
      <c r="N461" s="22" t="str">
        <f>IF(J461="",D461,HLOOKUP(M461,Sheet1!$B$2:$E$13,J461+2,FALSE))</f>
        <v>Average</v>
      </c>
      <c r="O461" s="22" t="str">
        <f>IF(J461="","",HLOOKUP(M461,Sheet1!$B$16:$E$27,J461+2,FALSE))</f>
        <v>평범한</v>
      </c>
      <c r="P461" s="23" t="str">
        <f t="shared" si="31"/>
        <v>평범한</v>
      </c>
    </row>
    <row r="462" spans="1:16" x14ac:dyDescent="0.45">
      <c r="A462" t="s">
        <v>2808</v>
      </c>
      <c r="B462" t="s">
        <v>19</v>
      </c>
      <c r="C462" t="s">
        <v>2382</v>
      </c>
      <c r="D462" t="s">
        <v>1970</v>
      </c>
      <c r="E462" s="40" t="s">
        <v>2011</v>
      </c>
      <c r="G462" s="20" t="str" cm="1">
        <f t="array" ref="G462">IF(ISBLANK(A462),G461,IF(INDEX(_xlfn.TEXTSPLIT(INDEX(_xlfn.TEXTSPLIT(A462,"+"),1,2),"."),1,2)="stages",G461,_xlfn.TEXTSPLIT(INDEX(_xlfn.TEXTSPLIT(A462,"+"),1,2),".")))</f>
        <v>GhoulPenis</v>
      </c>
      <c r="H462" s="21"/>
      <c r="I462" s="21" t="str">
        <f t="shared" si="28"/>
        <v>stages</v>
      </c>
      <c r="J462" s="21" cm="1">
        <f t="array" ref="J462">IF(I462="","",IF(AND(I462="stages",J461=""),0,_xlfn.SWITCH(J461,0,1,1,2,2,3,3,4,4,5,5,6,6,7,7,8,8,9,9,10,10,11)))</f>
        <v>3</v>
      </c>
      <c r="K462" s="21" t="str">
        <f t="shared" si="29"/>
        <v>label</v>
      </c>
      <c r="L462" s="22" t="str">
        <f t="shared" si="30"/>
        <v>GhoulPenis.stages.3.label</v>
      </c>
      <c r="M462" s="21" t="str" cm="1">
        <f t="array" ref="M462">_xlfn.IFS(IFERROR(FIND("Penis",G462),FALSE),"Penis",IFERROR(FIND("Vagina",G462),FALSE),"Vagina",IFERROR(FIND("Anus",G462),FALSE),"Anus",IFERROR(FIND("Breasts",G462),FALSE),"Breasts",IF(RIGHT(G462,1)="F",TRUE,FALSE),"Vagina")</f>
        <v>Penis</v>
      </c>
      <c r="N462" s="22" t="str">
        <f>IF(J462="",D462,HLOOKUP(M462,Sheet1!$B$2:$E$13,J462+2,FALSE))</f>
        <v>Large</v>
      </c>
      <c r="O462" s="22" t="str">
        <f>IF(J462="","",HLOOKUP(M462,Sheet1!$B$16:$E$27,J462+2,FALSE))</f>
        <v>큰</v>
      </c>
      <c r="P462" s="23" t="str">
        <f t="shared" si="31"/>
        <v>큰</v>
      </c>
    </row>
    <row r="463" spans="1:16" x14ac:dyDescent="0.45">
      <c r="A463" t="s">
        <v>2809</v>
      </c>
      <c r="B463" t="s">
        <v>19</v>
      </c>
      <c r="C463" t="s">
        <v>2383</v>
      </c>
      <c r="D463" t="s">
        <v>1972</v>
      </c>
      <c r="E463" s="40" t="s">
        <v>2012</v>
      </c>
      <c r="G463" s="20" t="str" cm="1">
        <f t="array" ref="G463">IF(ISBLANK(A463),G462,IF(INDEX(_xlfn.TEXTSPLIT(INDEX(_xlfn.TEXTSPLIT(A463,"+"),1,2),"."),1,2)="stages",G462,_xlfn.TEXTSPLIT(INDEX(_xlfn.TEXTSPLIT(A463,"+"),1,2),".")))</f>
        <v>GhoulPenis</v>
      </c>
      <c r="H463" s="21"/>
      <c r="I463" s="21" t="str">
        <f t="shared" si="28"/>
        <v>stages</v>
      </c>
      <c r="J463" s="21" cm="1">
        <f t="array" ref="J463">IF(I463="","",IF(AND(I463="stages",J462=""),0,_xlfn.SWITCH(J462,0,1,1,2,2,3,3,4,4,5,5,6,6,7,7,8,8,9,9,10,10,11)))</f>
        <v>4</v>
      </c>
      <c r="K463" s="21" t="str">
        <f t="shared" si="29"/>
        <v>label</v>
      </c>
      <c r="L463" s="22" t="str">
        <f t="shared" si="30"/>
        <v>GhoulPenis.stages.4.label</v>
      </c>
      <c r="M463" s="21" t="str" cm="1">
        <f t="array" ref="M463">_xlfn.IFS(IFERROR(FIND("Penis",G463),FALSE),"Penis",IFERROR(FIND("Vagina",G463),FALSE),"Vagina",IFERROR(FIND("Anus",G463),FALSE),"Anus",IFERROR(FIND("Breasts",G463),FALSE),"Breasts",IF(RIGHT(G463,1)="F",TRUE,FALSE),"Vagina")</f>
        <v>Penis</v>
      </c>
      <c r="N463" s="22" t="str">
        <f>IF(J463="",D463,HLOOKUP(M463,Sheet1!$B$2:$E$13,J463+2,FALSE))</f>
        <v>Huge</v>
      </c>
      <c r="O463" s="22" t="str">
        <f>IF(J463="","",HLOOKUP(M463,Sheet1!$B$16:$E$27,J463+2,FALSE))</f>
        <v>대물</v>
      </c>
      <c r="P463" s="23" t="str">
        <f t="shared" si="31"/>
        <v>대물</v>
      </c>
    </row>
    <row r="464" spans="1:16" x14ac:dyDescent="0.45">
      <c r="A464" t="s">
        <v>2810</v>
      </c>
      <c r="B464" t="s">
        <v>19</v>
      </c>
      <c r="C464" t="s">
        <v>2384</v>
      </c>
      <c r="D464" t="s">
        <v>1974</v>
      </c>
      <c r="E464" s="40" t="s">
        <v>2013</v>
      </c>
      <c r="G464" s="20" t="str" cm="1">
        <f t="array" ref="G464">IF(ISBLANK(A464),G463,IF(INDEX(_xlfn.TEXTSPLIT(INDEX(_xlfn.TEXTSPLIT(A464,"+"),1,2),"."),1,2)="stages",G463,_xlfn.TEXTSPLIT(INDEX(_xlfn.TEXTSPLIT(A464,"+"),1,2),".")))</f>
        <v>GhoulPenis</v>
      </c>
      <c r="H464" s="21"/>
      <c r="I464" s="21" t="str">
        <f t="shared" si="28"/>
        <v>stages</v>
      </c>
      <c r="J464" s="21" cm="1">
        <f t="array" ref="J464">IF(I464="","",IF(AND(I464="stages",J463=""),0,_xlfn.SWITCH(J463,0,1,1,2,2,3,3,4,4,5,5,6,6,7,7,8,8,9,9,10,10,11)))</f>
        <v>5</v>
      </c>
      <c r="K464" s="21" t="str">
        <f t="shared" si="29"/>
        <v>label</v>
      </c>
      <c r="L464" s="22" t="str">
        <f t="shared" si="30"/>
        <v>GhoulPenis.stages.5.label</v>
      </c>
      <c r="M464" s="21" t="str" cm="1">
        <f t="array" ref="M464">_xlfn.IFS(IFERROR(FIND("Penis",G464),FALSE),"Penis",IFERROR(FIND("Vagina",G464),FALSE),"Vagina",IFERROR(FIND("Anus",G464),FALSE),"Anus",IFERROR(FIND("Breasts",G464),FALSE),"Breasts",IF(RIGHT(G464,1)="F",TRUE,FALSE),"Vagina")</f>
        <v>Penis</v>
      </c>
      <c r="N464" s="22" t="str">
        <f>IF(J464="",D464,HLOOKUP(M464,Sheet1!$B$2:$E$13,J464+2,FALSE))</f>
        <v>Towering</v>
      </c>
      <c r="O464" s="22" t="str">
        <f>IF(J464="","",HLOOKUP(M464,Sheet1!$B$16:$E$27,J464+2,FALSE))</f>
        <v>초대물</v>
      </c>
      <c r="P464" s="23" t="str">
        <f t="shared" si="31"/>
        <v>초대물</v>
      </c>
    </row>
    <row r="465" spans="1:16" x14ac:dyDescent="0.45">
      <c r="A465" t="s">
        <v>433</v>
      </c>
      <c r="B465" t="s">
        <v>19</v>
      </c>
      <c r="C465" t="s">
        <v>434</v>
      </c>
      <c r="D465" t="s">
        <v>435</v>
      </c>
      <c r="E465" s="41" t="s">
        <v>2494</v>
      </c>
      <c r="G465" s="20" t="str" cm="1">
        <f t="array" ref="G465:H465">IF(ISBLANK(A465),G464,IF(INDEX(_xlfn.TEXTSPLIT(INDEX(_xlfn.TEXTSPLIT(A465,"+"),1,2),"."),1,2)="stages",G464,_xlfn.TEXTSPLIT(INDEX(_xlfn.TEXTSPLIT(A465,"+"),1,2),".")))</f>
        <v>GhoulVagina</v>
      </c>
      <c r="H465" s="21" t="str">
        <v>label</v>
      </c>
      <c r="I465" s="21" t="str">
        <f t="shared" si="28"/>
        <v/>
      </c>
      <c r="J465" s="21" t="str" cm="1">
        <f t="array" ref="J465">IF(I465="","",IF(AND(I465="stages",J464=""),0,_xlfn.SWITCH(J464,0,1,1,2,2,3,3,4,4,5,5,6,6,7,7,8,8,9,9,10,10,11)))</f>
        <v/>
      </c>
      <c r="K465" s="21" t="str">
        <f t="shared" si="29"/>
        <v/>
      </c>
      <c r="L465" s="22" t="str">
        <f t="shared" si="30"/>
        <v>GhoulVagina.label</v>
      </c>
      <c r="M465" s="21" t="str" cm="1">
        <f t="array" ref="M465">_xlfn.IFS(IFERROR(FIND("Penis",G465),FALSE),"Penis",IFERROR(FIND("Vagina",G465),FALSE),"Vagina",IFERROR(FIND("Anus",G465),FALSE),"Anus",IFERROR(FIND("Breasts",G465),FALSE),"Breasts",IF(RIGHT(G465,1)="F",TRUE,FALSE),"Vagina")</f>
        <v>Vagina</v>
      </c>
      <c r="N465" s="22" t="str">
        <f>IF(J465="",D465,HLOOKUP(M465,Sheet1!$B$2:$E$13,J465+2,FALSE))</f>
        <v>ghoul vagina</v>
      </c>
      <c r="O465" s="22" t="str">
        <f>IF(J465="","",HLOOKUP(M465,Sheet1!$B$16:$E$27,J465+2,FALSE))</f>
        <v/>
      </c>
      <c r="P465" s="23" t="str">
        <f t="shared" si="31"/>
        <v>구울 보지</v>
      </c>
    </row>
    <row r="466" spans="1:16" x14ac:dyDescent="0.45">
      <c r="A466" t="s">
        <v>436</v>
      </c>
      <c r="B466" t="s">
        <v>19</v>
      </c>
      <c r="C466" t="s">
        <v>437</v>
      </c>
      <c r="D466" t="s">
        <v>438</v>
      </c>
      <c r="E466" t="s">
        <v>2458</v>
      </c>
      <c r="G466" s="20" t="str" cm="1">
        <f t="array" ref="G466:H466">IF(ISBLANK(A466),G465,IF(INDEX(_xlfn.TEXTSPLIT(INDEX(_xlfn.TEXTSPLIT(A466,"+"),1,2),"."),1,2)="stages",G465,_xlfn.TEXTSPLIT(INDEX(_xlfn.TEXTSPLIT(A466,"+"),1,2),".")))</f>
        <v>GhoulVagina</v>
      </c>
      <c r="H466" s="21" t="str">
        <v>labelNoun</v>
      </c>
      <c r="I466" s="21" t="str">
        <f t="shared" si="28"/>
        <v/>
      </c>
      <c r="J466" s="21" t="str" cm="1">
        <f t="array" ref="J466">IF(I466="","",IF(AND(I466="stages",J465=""),0,_xlfn.SWITCH(J465,0,1,1,2,2,3,3,4,4,5,5,6,6,7,7,8,8,9,9,10,10,11)))</f>
        <v/>
      </c>
      <c r="K466" s="21" t="str">
        <f t="shared" si="29"/>
        <v/>
      </c>
      <c r="L466" s="22" t="str">
        <f t="shared" si="30"/>
        <v>GhoulVagina.labelNoun</v>
      </c>
      <c r="M466" s="21" t="str" cm="1">
        <f t="array" ref="M466">_xlfn.IFS(IFERROR(FIND("Penis",G466),FALSE),"Penis",IFERROR(FIND("Vagina",G466),FALSE),"Vagina",IFERROR(FIND("Anus",G466),FALSE),"Anus",IFERROR(FIND("Breasts",G466),FALSE),"Breasts",IF(RIGHT(G466,1)="F",TRUE,FALSE),"Vagina")</f>
        <v>Vagina</v>
      </c>
      <c r="N466" s="22" t="str">
        <f>IF(J466="",D466,HLOOKUP(M466,Sheet1!$B$2:$E$13,J466+2,FALSE))</f>
        <v>a ghoul vagina</v>
      </c>
      <c r="O466" s="22" t="str">
        <f>IF(J466="","",HLOOKUP(M466,Sheet1!$B$16:$E$27,J466+2,FALSE))</f>
        <v/>
      </c>
      <c r="P466" s="23" t="str">
        <f t="shared" si="31"/>
        <v/>
      </c>
    </row>
    <row r="467" spans="1:16" x14ac:dyDescent="0.45">
      <c r="A467" t="s">
        <v>439</v>
      </c>
      <c r="B467" t="s">
        <v>19</v>
      </c>
      <c r="C467" t="s">
        <v>440</v>
      </c>
      <c r="D467" t="s">
        <v>441</v>
      </c>
      <c r="E467" t="s">
        <v>2458</v>
      </c>
      <c r="G467" s="20" t="str" cm="1">
        <f t="array" ref="G467:H467">IF(ISBLANK(A467),G466,IF(INDEX(_xlfn.TEXTSPLIT(INDEX(_xlfn.TEXTSPLIT(A467,"+"),1,2),"."),1,2)="stages",G466,_xlfn.TEXTSPLIT(INDEX(_xlfn.TEXTSPLIT(A467,"+"),1,2),".")))</f>
        <v>GhoulVagina</v>
      </c>
      <c r="H467" s="21" t="str">
        <v>description</v>
      </c>
      <c r="I467" s="21" t="str">
        <f t="shared" si="28"/>
        <v/>
      </c>
      <c r="J467" s="21" t="str" cm="1">
        <f t="array" ref="J467">IF(I467="","",IF(AND(I467="stages",J466=""),0,_xlfn.SWITCH(J466,0,1,1,2,2,3,3,4,4,5,5,6,6,7,7,8,8,9,9,10,10,11)))</f>
        <v/>
      </c>
      <c r="K467" s="21" t="str">
        <f t="shared" si="29"/>
        <v/>
      </c>
      <c r="L467" s="22" t="str">
        <f t="shared" si="30"/>
        <v>GhoulVagina.description</v>
      </c>
      <c r="M467" s="21" t="str" cm="1">
        <f t="array" ref="M467">_xlfn.IFS(IFERROR(FIND("Penis",G467),FALSE),"Penis",IFERROR(FIND("Vagina",G467),FALSE),"Vagina",IFERROR(FIND("Anus",G467),FALSE),"Anus",IFERROR(FIND("Breasts",G467),FALSE),"Breasts",IF(RIGHT(G467,1)="F",TRUE,FALSE),"Vagina")</f>
        <v>Vagina</v>
      </c>
      <c r="N467" s="22" t="str">
        <f>IF(J467="",D467,HLOOKUP(M467,Sheet1!$B$2:$E$13,J467+2,FALSE))</f>
        <v>A humanlike vagina that glows slightly. It is uncomfortably hot inside.</v>
      </c>
      <c r="O467" s="22" t="str">
        <f>IF(J467="","",HLOOKUP(M467,Sheet1!$B$16:$E$27,J467+2,FALSE))</f>
        <v/>
      </c>
      <c r="P467" s="23" t="str">
        <f t="shared" si="31"/>
        <v/>
      </c>
    </row>
    <row r="468" spans="1:16" x14ac:dyDescent="0.45">
      <c r="A468" t="s">
        <v>2811</v>
      </c>
      <c r="B468" t="s">
        <v>19</v>
      </c>
      <c r="C468" t="s">
        <v>2385</v>
      </c>
      <c r="D468" t="s">
        <v>1964</v>
      </c>
      <c r="E468" s="40" t="s">
        <v>2008</v>
      </c>
      <c r="G468" s="20" t="str" cm="1">
        <f t="array" ref="G468">IF(ISBLANK(A468),G467,IF(INDEX(_xlfn.TEXTSPLIT(INDEX(_xlfn.TEXTSPLIT(A468,"+"),1,2),"."),1,2)="stages",G467,_xlfn.TEXTSPLIT(INDEX(_xlfn.TEXTSPLIT(A468,"+"),1,2),".")))</f>
        <v>GhoulVagina</v>
      </c>
      <c r="H468" s="21"/>
      <c r="I468" s="21" t="str">
        <f t="shared" si="28"/>
        <v>stages</v>
      </c>
      <c r="J468" s="21" cm="1">
        <f t="array" ref="J468">IF(I468="","",IF(AND(I468="stages",J467=""),0,_xlfn.SWITCH(J467,0,1,1,2,2,3,3,4,4,5,5,6,6,7,7,8,8,9,9,10,10,11)))</f>
        <v>0</v>
      </c>
      <c r="K468" s="21" t="str">
        <f t="shared" si="29"/>
        <v>label</v>
      </c>
      <c r="L468" s="22" t="str">
        <f t="shared" si="30"/>
        <v>GhoulVagina.stages.0.label</v>
      </c>
      <c r="M468" s="21" t="str" cm="1">
        <f t="array" ref="M468">_xlfn.IFS(IFERROR(FIND("Penis",G468),FALSE),"Penis",IFERROR(FIND("Vagina",G468),FALSE),"Vagina",IFERROR(FIND("Anus",G468),FALSE),"Anus",IFERROR(FIND("Breasts",G468),FALSE),"Breasts",IF(RIGHT(G468,1)="F",TRUE,FALSE),"Vagina")</f>
        <v>Vagina</v>
      </c>
      <c r="N468" s="22" t="str">
        <f>IF(J468="",D468,HLOOKUP(M468,Sheet1!$B$2:$E$13,J468+2,FALSE))</f>
        <v>Micro</v>
      </c>
      <c r="O468" s="22" t="str">
        <f>IF(J468="","",HLOOKUP(M468,Sheet1!$B$16:$E$27,J468+2,FALSE))</f>
        <v>왜소한</v>
      </c>
      <c r="P468" s="23" t="str">
        <f t="shared" si="31"/>
        <v>왜소한</v>
      </c>
    </row>
    <row r="469" spans="1:16" x14ac:dyDescent="0.45">
      <c r="A469" t="s">
        <v>2812</v>
      </c>
      <c r="B469" t="s">
        <v>19</v>
      </c>
      <c r="C469" t="s">
        <v>2386</v>
      </c>
      <c r="D469" t="s">
        <v>1977</v>
      </c>
      <c r="E469" s="40" t="s">
        <v>2045</v>
      </c>
      <c r="G469" s="20" t="str" cm="1">
        <f t="array" ref="G469">IF(ISBLANK(A469),G468,IF(INDEX(_xlfn.TEXTSPLIT(INDEX(_xlfn.TEXTSPLIT(A469,"+"),1,2),"."),1,2)="stages",G468,_xlfn.TEXTSPLIT(INDEX(_xlfn.TEXTSPLIT(A469,"+"),1,2),".")))</f>
        <v>GhoulVagina</v>
      </c>
      <c r="H469" s="21"/>
      <c r="I469" s="21" t="str">
        <f t="shared" si="28"/>
        <v>stages</v>
      </c>
      <c r="J469" s="21" cm="1">
        <f t="array" ref="J469">IF(I469="","",IF(AND(I469="stages",J468=""),0,_xlfn.SWITCH(J468,0,1,1,2,2,3,3,4,4,5,5,6,6,7,7,8,8,9,9,10,10,11)))</f>
        <v>1</v>
      </c>
      <c r="K469" s="21" t="str">
        <f t="shared" si="29"/>
        <v>label</v>
      </c>
      <c r="L469" s="22" t="str">
        <f t="shared" si="30"/>
        <v>GhoulVagina.stages.1.label</v>
      </c>
      <c r="M469" s="21" t="str" cm="1">
        <f t="array" ref="M469">_xlfn.IFS(IFERROR(FIND("Penis",G469),FALSE),"Penis",IFERROR(FIND("Vagina",G469),FALSE),"Vagina",IFERROR(FIND("Anus",G469),FALSE),"Anus",IFERROR(FIND("Breasts",G469),FALSE),"Breasts",IF(RIGHT(G469,1)="F",TRUE,FALSE),"Vagina")</f>
        <v>Vagina</v>
      </c>
      <c r="N469" s="22" t="str">
        <f>IF(J469="",D469,HLOOKUP(M469,Sheet1!$B$2:$E$13,J469+2,FALSE))</f>
        <v>Tight</v>
      </c>
      <c r="O469" s="22" t="str">
        <f>IF(J469="","",HLOOKUP(M469,Sheet1!$B$16:$E$27,J469+2,FALSE))</f>
        <v>조이는</v>
      </c>
      <c r="P469" s="23" t="str">
        <f t="shared" si="31"/>
        <v>조이는</v>
      </c>
    </row>
    <row r="470" spans="1:16" x14ac:dyDescent="0.45">
      <c r="A470" t="s">
        <v>2813</v>
      </c>
      <c r="B470" t="s">
        <v>19</v>
      </c>
      <c r="C470" t="s">
        <v>2387</v>
      </c>
      <c r="D470" t="s">
        <v>1968</v>
      </c>
      <c r="E470" s="40" t="s">
        <v>2010</v>
      </c>
      <c r="G470" s="20" t="str" cm="1">
        <f t="array" ref="G470">IF(ISBLANK(A470),G469,IF(INDEX(_xlfn.TEXTSPLIT(INDEX(_xlfn.TEXTSPLIT(A470,"+"),1,2),"."),1,2)="stages",G469,_xlfn.TEXTSPLIT(INDEX(_xlfn.TEXTSPLIT(A470,"+"),1,2),".")))</f>
        <v>GhoulVagina</v>
      </c>
      <c r="H470" s="21"/>
      <c r="I470" s="21" t="str">
        <f t="shared" si="28"/>
        <v>stages</v>
      </c>
      <c r="J470" s="21" cm="1">
        <f t="array" ref="J470">IF(I470="","",IF(AND(I470="stages",J469=""),0,_xlfn.SWITCH(J469,0,1,1,2,2,3,3,4,4,5,5,6,6,7,7,8,8,9,9,10,10,11)))</f>
        <v>2</v>
      </c>
      <c r="K470" s="21" t="str">
        <f t="shared" si="29"/>
        <v>label</v>
      </c>
      <c r="L470" s="22" t="str">
        <f t="shared" si="30"/>
        <v>GhoulVagina.stages.2.label</v>
      </c>
      <c r="M470" s="21" t="str" cm="1">
        <f t="array" ref="M470">_xlfn.IFS(IFERROR(FIND("Penis",G470),FALSE),"Penis",IFERROR(FIND("Vagina",G470),FALSE),"Vagina",IFERROR(FIND("Anus",G470),FALSE),"Anus",IFERROR(FIND("Breasts",G470),FALSE),"Breasts",IF(RIGHT(G470,1)="F",TRUE,FALSE),"Vagina")</f>
        <v>Vagina</v>
      </c>
      <c r="N470" s="22" t="str">
        <f>IF(J470="",D470,HLOOKUP(M470,Sheet1!$B$2:$E$13,J470+2,FALSE))</f>
        <v>Average</v>
      </c>
      <c r="O470" s="22" t="str">
        <f>IF(J470="","",HLOOKUP(M470,Sheet1!$B$16:$E$27,J470+2,FALSE))</f>
        <v>평범한</v>
      </c>
      <c r="P470" s="23" t="str">
        <f t="shared" si="31"/>
        <v>평범한</v>
      </c>
    </row>
    <row r="471" spans="1:16" x14ac:dyDescent="0.45">
      <c r="A471" t="s">
        <v>2814</v>
      </c>
      <c r="B471" t="s">
        <v>19</v>
      </c>
      <c r="C471" t="s">
        <v>2388</v>
      </c>
      <c r="D471" t="s">
        <v>1979</v>
      </c>
      <c r="E471" s="40" t="s">
        <v>2047</v>
      </c>
      <c r="G471" s="20" t="str" cm="1">
        <f t="array" ref="G471">IF(ISBLANK(A471),G470,IF(INDEX(_xlfn.TEXTSPLIT(INDEX(_xlfn.TEXTSPLIT(A471,"+"),1,2),"."),1,2)="stages",G470,_xlfn.TEXTSPLIT(INDEX(_xlfn.TEXTSPLIT(A471,"+"),1,2),".")))</f>
        <v>GhoulVagina</v>
      </c>
      <c r="H471" s="21"/>
      <c r="I471" s="21" t="str">
        <f t="shared" si="28"/>
        <v>stages</v>
      </c>
      <c r="J471" s="21" cm="1">
        <f t="array" ref="J471">IF(I471="","",IF(AND(I471="stages",J470=""),0,_xlfn.SWITCH(J470,0,1,1,2,2,3,3,4,4,5,5,6,6,7,7,8,8,9,9,10,10,11)))</f>
        <v>3</v>
      </c>
      <c r="K471" s="21" t="str">
        <f t="shared" si="29"/>
        <v>label</v>
      </c>
      <c r="L471" s="22" t="str">
        <f t="shared" si="30"/>
        <v>GhoulVagina.stages.3.label</v>
      </c>
      <c r="M471" s="21" t="str" cm="1">
        <f t="array" ref="M471">_xlfn.IFS(IFERROR(FIND("Penis",G471),FALSE),"Penis",IFERROR(FIND("Vagina",G471),FALSE),"Vagina",IFERROR(FIND("Anus",G471),FALSE),"Anus",IFERROR(FIND("Breasts",G471),FALSE),"Breasts",IF(RIGHT(G471,1)="F",TRUE,FALSE),"Vagina")</f>
        <v>Vagina</v>
      </c>
      <c r="N471" s="22" t="str">
        <f>IF(J471="",D471,HLOOKUP(M471,Sheet1!$B$2:$E$13,J471+2,FALSE))</f>
        <v>Accommodating</v>
      </c>
      <c r="O471" s="22" t="str">
        <f>IF(J471="","",HLOOKUP(M471,Sheet1!$B$16:$E$27,J471+2,FALSE))</f>
        <v>느슨한</v>
      </c>
      <c r="P471" s="23" t="str">
        <f t="shared" si="31"/>
        <v>느슨한</v>
      </c>
    </row>
    <row r="472" spans="1:16" x14ac:dyDescent="0.45">
      <c r="A472" t="s">
        <v>2815</v>
      </c>
      <c r="B472" t="s">
        <v>19</v>
      </c>
      <c r="C472" t="s">
        <v>2389</v>
      </c>
      <c r="D472" t="s">
        <v>1981</v>
      </c>
      <c r="E472" s="40" t="s">
        <v>2049</v>
      </c>
      <c r="G472" s="20" t="str" cm="1">
        <f t="array" ref="G472">IF(ISBLANK(A472),G471,IF(INDEX(_xlfn.TEXTSPLIT(INDEX(_xlfn.TEXTSPLIT(A472,"+"),1,2),"."),1,2)="stages",G471,_xlfn.TEXTSPLIT(INDEX(_xlfn.TEXTSPLIT(A472,"+"),1,2),".")))</f>
        <v>GhoulVagina</v>
      </c>
      <c r="H472" s="21"/>
      <c r="I472" s="21" t="str">
        <f t="shared" si="28"/>
        <v>stages</v>
      </c>
      <c r="J472" s="21" cm="1">
        <f t="array" ref="J472">IF(I472="","",IF(AND(I472="stages",J471=""),0,_xlfn.SWITCH(J471,0,1,1,2,2,3,3,4,4,5,5,6,6,7,7,8,8,9,9,10,10,11)))</f>
        <v>4</v>
      </c>
      <c r="K472" s="21" t="str">
        <f t="shared" si="29"/>
        <v>label</v>
      </c>
      <c r="L472" s="22" t="str">
        <f t="shared" si="30"/>
        <v>GhoulVagina.stages.4.label</v>
      </c>
      <c r="M472" s="21" t="str" cm="1">
        <f t="array" ref="M472">_xlfn.IFS(IFERROR(FIND("Penis",G472),FALSE),"Penis",IFERROR(FIND("Vagina",G472),FALSE),"Vagina",IFERROR(FIND("Anus",G472),FALSE),"Anus",IFERROR(FIND("Breasts",G472),FALSE),"Breasts",IF(RIGHT(G472,1)="F",TRUE,FALSE),"Vagina")</f>
        <v>Vagina</v>
      </c>
      <c r="N472" s="22" t="str">
        <f>IF(J472="",D472,HLOOKUP(M472,Sheet1!$B$2:$E$13,J472+2,FALSE))</f>
        <v>Cavenous</v>
      </c>
      <c r="O472" s="22" t="str">
        <f>IF(J472="","",HLOOKUP(M472,Sheet1!$B$16:$E$27,J472+2,FALSE))</f>
        <v>동굴같은</v>
      </c>
      <c r="P472" s="23" t="str">
        <f t="shared" si="31"/>
        <v>동굴같은</v>
      </c>
    </row>
    <row r="473" spans="1:16" x14ac:dyDescent="0.45">
      <c r="A473" t="s">
        <v>2816</v>
      </c>
      <c r="B473" t="s">
        <v>19</v>
      </c>
      <c r="C473" t="s">
        <v>2390</v>
      </c>
      <c r="D473" t="s">
        <v>1983</v>
      </c>
      <c r="E473" s="40" t="s">
        <v>2051</v>
      </c>
      <c r="G473" s="20" t="str" cm="1">
        <f t="array" ref="G473">IF(ISBLANK(A473),G472,IF(INDEX(_xlfn.TEXTSPLIT(INDEX(_xlfn.TEXTSPLIT(A473,"+"),1,2),"."),1,2)="stages",G472,_xlfn.TEXTSPLIT(INDEX(_xlfn.TEXTSPLIT(A473,"+"),1,2),".")))</f>
        <v>GhoulVagina</v>
      </c>
      <c r="H473" s="21"/>
      <c r="I473" s="21" t="str">
        <f t="shared" si="28"/>
        <v>stages</v>
      </c>
      <c r="J473" s="21" cm="1">
        <f t="array" ref="J473">IF(I473="","",IF(AND(I473="stages",J472=""),0,_xlfn.SWITCH(J472,0,1,1,2,2,3,3,4,4,5,5,6,6,7,7,8,8,9,9,10,10,11)))</f>
        <v>5</v>
      </c>
      <c r="K473" s="21" t="str">
        <f t="shared" si="29"/>
        <v>label</v>
      </c>
      <c r="L473" s="22" t="str">
        <f t="shared" si="30"/>
        <v>GhoulVagina.stages.5.label</v>
      </c>
      <c r="M473" s="21" t="str" cm="1">
        <f t="array" ref="M473">_xlfn.IFS(IFERROR(FIND("Penis",G473),FALSE),"Penis",IFERROR(FIND("Vagina",G473),FALSE),"Vagina",IFERROR(FIND("Anus",G473),FALSE),"Anus",IFERROR(FIND("Breasts",G473),FALSE),"Breasts",IF(RIGHT(G473,1)="F",TRUE,FALSE),"Vagina")</f>
        <v>Vagina</v>
      </c>
      <c r="N473" s="22" t="str">
        <f>IF(J473="",D473,HLOOKUP(M473,Sheet1!$B$2:$E$13,J473+2,FALSE))</f>
        <v>Abyssal</v>
      </c>
      <c r="O473" s="22" t="str">
        <f>IF(J473="","",HLOOKUP(M473,Sheet1!$B$16:$E$27,J473+2,FALSE))</f>
        <v>심연같은</v>
      </c>
      <c r="P473" s="23" t="str">
        <f t="shared" si="31"/>
        <v>심연같은</v>
      </c>
    </row>
    <row r="474" spans="1:16" x14ac:dyDescent="0.45">
      <c r="A474" t="s">
        <v>442</v>
      </c>
      <c r="B474" t="s">
        <v>19</v>
      </c>
      <c r="C474" t="s">
        <v>443</v>
      </c>
      <c r="D474" t="s">
        <v>444</v>
      </c>
      <c r="E474" s="41" t="s">
        <v>2495</v>
      </c>
      <c r="G474" s="20" t="str" cm="1">
        <f t="array" ref="G474:H474">IF(ISBLANK(A474),G473,IF(INDEX(_xlfn.TEXTSPLIT(INDEX(_xlfn.TEXTSPLIT(A474,"+"),1,2),"."),1,2)="stages",G473,_xlfn.TEXTSPLIT(INDEX(_xlfn.TEXTSPLIT(A474,"+"),1,2),".")))</f>
        <v>GhoulAnus</v>
      </c>
      <c r="H474" s="21" t="str">
        <v>label</v>
      </c>
      <c r="I474" s="21" t="str">
        <f t="shared" si="28"/>
        <v/>
      </c>
      <c r="J474" s="21" t="str" cm="1">
        <f t="array" ref="J474">IF(I474="","",IF(AND(I474="stages",J473=""),0,_xlfn.SWITCH(J473,0,1,1,2,2,3,3,4,4,5,5,6,6,7,7,8,8,9,9,10,10,11)))</f>
        <v/>
      </c>
      <c r="K474" s="21" t="str">
        <f t="shared" si="29"/>
        <v/>
      </c>
      <c r="L474" s="22" t="str">
        <f t="shared" si="30"/>
        <v>GhoulAnus.label</v>
      </c>
      <c r="M474" s="21" t="str" cm="1">
        <f t="array" ref="M474">_xlfn.IFS(IFERROR(FIND("Penis",G474),FALSE),"Penis",IFERROR(FIND("Vagina",G474),FALSE),"Vagina",IFERROR(FIND("Anus",G474),FALSE),"Anus",IFERROR(FIND("Breasts",G474),FALSE),"Breasts",IF(RIGHT(G474,1)="F",TRUE,FALSE),"Vagina")</f>
        <v>Anus</v>
      </c>
      <c r="N474" s="22" t="str">
        <f>IF(J474="",D474,HLOOKUP(M474,Sheet1!$B$2:$E$13,J474+2,FALSE))</f>
        <v>ghoul anus</v>
      </c>
      <c r="O474" s="22" t="str">
        <f>IF(J474="","",HLOOKUP(M474,Sheet1!$B$16:$E$27,J474+2,FALSE))</f>
        <v/>
      </c>
      <c r="P474" s="23" t="str">
        <f t="shared" si="31"/>
        <v>구울 항문</v>
      </c>
    </row>
    <row r="475" spans="1:16" x14ac:dyDescent="0.45">
      <c r="A475" t="s">
        <v>445</v>
      </c>
      <c r="B475" t="s">
        <v>19</v>
      </c>
      <c r="C475" t="s">
        <v>446</v>
      </c>
      <c r="D475" t="s">
        <v>447</v>
      </c>
      <c r="E475" t="s">
        <v>2458</v>
      </c>
      <c r="G475" s="20" t="str" cm="1">
        <f t="array" ref="G475:H475">IF(ISBLANK(A475),G474,IF(INDEX(_xlfn.TEXTSPLIT(INDEX(_xlfn.TEXTSPLIT(A475,"+"),1,2),"."),1,2)="stages",G474,_xlfn.TEXTSPLIT(INDEX(_xlfn.TEXTSPLIT(A475,"+"),1,2),".")))</f>
        <v>GhoulAnus</v>
      </c>
      <c r="H475" s="21" t="str">
        <v>labelNoun</v>
      </c>
      <c r="I475" s="21" t="str">
        <f t="shared" si="28"/>
        <v/>
      </c>
      <c r="J475" s="21" t="str" cm="1">
        <f t="array" ref="J475">IF(I475="","",IF(AND(I475="stages",J474=""),0,_xlfn.SWITCH(J474,0,1,1,2,2,3,3,4,4,5,5,6,6,7,7,8,8,9,9,10,10,11)))</f>
        <v/>
      </c>
      <c r="K475" s="21" t="str">
        <f t="shared" si="29"/>
        <v/>
      </c>
      <c r="L475" s="22" t="str">
        <f t="shared" si="30"/>
        <v>GhoulAnus.labelNoun</v>
      </c>
      <c r="M475" s="21" t="str" cm="1">
        <f t="array" ref="M475">_xlfn.IFS(IFERROR(FIND("Penis",G475),FALSE),"Penis",IFERROR(FIND("Vagina",G475),FALSE),"Vagina",IFERROR(FIND("Anus",G475),FALSE),"Anus",IFERROR(FIND("Breasts",G475),FALSE),"Breasts",IF(RIGHT(G475,1)="F",TRUE,FALSE),"Vagina")</f>
        <v>Anus</v>
      </c>
      <c r="N475" s="22" t="str">
        <f>IF(J475="",D475,HLOOKUP(M475,Sheet1!$B$2:$E$13,J475+2,FALSE))</f>
        <v>a ghoul anus</v>
      </c>
      <c r="O475" s="22" t="str">
        <f>IF(J475="","",HLOOKUP(M475,Sheet1!$B$16:$E$27,J475+2,FALSE))</f>
        <v/>
      </c>
      <c r="P475" s="23" t="str">
        <f t="shared" si="31"/>
        <v/>
      </c>
    </row>
    <row r="476" spans="1:16" x14ac:dyDescent="0.45">
      <c r="A476" t="s">
        <v>448</v>
      </c>
      <c r="B476" t="s">
        <v>19</v>
      </c>
      <c r="C476" t="s">
        <v>449</v>
      </c>
      <c r="D476" t="s">
        <v>450</v>
      </c>
      <c r="E476" t="s">
        <v>2458</v>
      </c>
      <c r="G476" s="20" t="str" cm="1">
        <f t="array" ref="G476:H476">IF(ISBLANK(A476),G475,IF(INDEX(_xlfn.TEXTSPLIT(INDEX(_xlfn.TEXTSPLIT(A476,"+"),1,2),"."),1,2)="stages",G475,_xlfn.TEXTSPLIT(INDEX(_xlfn.TEXTSPLIT(A476,"+"),1,2),".")))</f>
        <v>GhoulAnus</v>
      </c>
      <c r="H476" s="21" t="str">
        <v>description</v>
      </c>
      <c r="I476" s="21" t="str">
        <f t="shared" si="28"/>
        <v/>
      </c>
      <c r="J476" s="21" t="str" cm="1">
        <f t="array" ref="J476">IF(I476="","",IF(AND(I476="stages",J475=""),0,_xlfn.SWITCH(J475,0,1,1,2,2,3,3,4,4,5,5,6,6,7,7,8,8,9,9,10,10,11)))</f>
        <v/>
      </c>
      <c r="K476" s="21" t="str">
        <f t="shared" si="29"/>
        <v/>
      </c>
      <c r="L476" s="22" t="str">
        <f t="shared" si="30"/>
        <v>GhoulAnus.description</v>
      </c>
      <c r="M476" s="21" t="str" cm="1">
        <f t="array" ref="M476">_xlfn.IFS(IFERROR(FIND("Penis",G476),FALSE),"Penis",IFERROR(FIND("Vagina",G476),FALSE),"Vagina",IFERROR(FIND("Anus",G476),FALSE),"Anus",IFERROR(FIND("Breasts",G476),FALSE),"Breasts",IF(RIGHT(G476,1)="F",TRUE,FALSE),"Vagina")</f>
        <v>Anus</v>
      </c>
      <c r="N476" s="22" t="str">
        <f>IF(J476="",D476,HLOOKUP(M476,Sheet1!$B$2:$E$13,J476+2,FALSE))</f>
        <v>An anus that glows slightly. It is uncomfortably hot inside.</v>
      </c>
      <c r="O476" s="22" t="str">
        <f>IF(J476="","",HLOOKUP(M476,Sheet1!$B$16:$E$27,J476+2,FALSE))</f>
        <v/>
      </c>
      <c r="P476" s="23" t="str">
        <f t="shared" si="31"/>
        <v/>
      </c>
    </row>
    <row r="477" spans="1:16" x14ac:dyDescent="0.45">
      <c r="A477" t="s">
        <v>2817</v>
      </c>
      <c r="B477" t="s">
        <v>19</v>
      </c>
      <c r="C477" t="s">
        <v>2391</v>
      </c>
      <c r="D477" t="s">
        <v>1964</v>
      </c>
      <c r="E477" s="40" t="s">
        <v>2008</v>
      </c>
      <c r="G477" s="20" t="str" cm="1">
        <f t="array" ref="G477">IF(ISBLANK(A477),G476,IF(INDEX(_xlfn.TEXTSPLIT(INDEX(_xlfn.TEXTSPLIT(A477,"+"),1,2),"."),1,2)="stages",G476,_xlfn.TEXTSPLIT(INDEX(_xlfn.TEXTSPLIT(A477,"+"),1,2),".")))</f>
        <v>GhoulAnus</v>
      </c>
      <c r="H477" s="21"/>
      <c r="I477" s="21" t="str">
        <f t="shared" si="28"/>
        <v>stages</v>
      </c>
      <c r="J477" s="21" cm="1">
        <f t="array" ref="J477">IF(I477="","",IF(AND(I477="stages",J476=""),0,_xlfn.SWITCH(J476,0,1,1,2,2,3,3,4,4,5,5,6,6,7,7,8,8,9,9,10,10,11)))</f>
        <v>0</v>
      </c>
      <c r="K477" s="21" t="str">
        <f t="shared" si="29"/>
        <v>label</v>
      </c>
      <c r="L477" s="22" t="str">
        <f t="shared" si="30"/>
        <v>GhoulAnus.stages.0.label</v>
      </c>
      <c r="M477" s="21" t="str" cm="1">
        <f t="array" ref="M477">_xlfn.IFS(IFERROR(FIND("Penis",G477),FALSE),"Penis",IFERROR(FIND("Vagina",G477),FALSE),"Vagina",IFERROR(FIND("Anus",G477),FALSE),"Anus",IFERROR(FIND("Breasts",G477),FALSE),"Breasts",IF(RIGHT(G477,1)="F",TRUE,FALSE),"Vagina")</f>
        <v>Anus</v>
      </c>
      <c r="N477" s="22" t="str">
        <f>IF(J477="",D477,HLOOKUP(M477,Sheet1!$B$2:$E$13,J477+2,FALSE))</f>
        <v>Micro</v>
      </c>
      <c r="O477" s="22" t="str">
        <f>IF(J477="","",HLOOKUP(M477,Sheet1!$B$16:$E$27,J477+2,FALSE))</f>
        <v>왜소한</v>
      </c>
      <c r="P477" s="23" t="str">
        <f t="shared" si="31"/>
        <v>왜소한</v>
      </c>
    </row>
    <row r="478" spans="1:16" x14ac:dyDescent="0.45">
      <c r="A478" t="s">
        <v>2818</v>
      </c>
      <c r="B478" t="s">
        <v>19</v>
      </c>
      <c r="C478" t="s">
        <v>2392</v>
      </c>
      <c r="D478" t="s">
        <v>1977</v>
      </c>
      <c r="E478" s="40" t="s">
        <v>2045</v>
      </c>
      <c r="G478" s="20" t="str" cm="1">
        <f t="array" ref="G478">IF(ISBLANK(A478),G477,IF(INDEX(_xlfn.TEXTSPLIT(INDEX(_xlfn.TEXTSPLIT(A478,"+"),1,2),"."),1,2)="stages",G477,_xlfn.TEXTSPLIT(INDEX(_xlfn.TEXTSPLIT(A478,"+"),1,2),".")))</f>
        <v>GhoulAnus</v>
      </c>
      <c r="H478" s="21"/>
      <c r="I478" s="21" t="str">
        <f t="shared" si="28"/>
        <v>stages</v>
      </c>
      <c r="J478" s="21" cm="1">
        <f t="array" ref="J478">IF(I478="","",IF(AND(I478="stages",J477=""),0,_xlfn.SWITCH(J477,0,1,1,2,2,3,3,4,4,5,5,6,6,7,7,8,8,9,9,10,10,11)))</f>
        <v>1</v>
      </c>
      <c r="K478" s="21" t="str">
        <f t="shared" si="29"/>
        <v>label</v>
      </c>
      <c r="L478" s="22" t="str">
        <f t="shared" si="30"/>
        <v>GhoulAnus.stages.1.label</v>
      </c>
      <c r="M478" s="21" t="str" cm="1">
        <f t="array" ref="M478">_xlfn.IFS(IFERROR(FIND("Penis",G478),FALSE),"Penis",IFERROR(FIND("Vagina",G478),FALSE),"Vagina",IFERROR(FIND("Anus",G478),FALSE),"Anus",IFERROR(FIND("Breasts",G478),FALSE),"Breasts",IF(RIGHT(G478,1)="F",TRUE,FALSE),"Vagina")</f>
        <v>Anus</v>
      </c>
      <c r="N478" s="22" t="str">
        <f>IF(J478="",D478,HLOOKUP(M478,Sheet1!$B$2:$E$13,J478+2,FALSE))</f>
        <v>Tight</v>
      </c>
      <c r="O478" s="22" t="str">
        <f>IF(J478="","",HLOOKUP(M478,Sheet1!$B$16:$E$27,J478+2,FALSE))</f>
        <v>조이는</v>
      </c>
      <c r="P478" s="23" t="str">
        <f t="shared" si="31"/>
        <v>조이는</v>
      </c>
    </row>
    <row r="479" spans="1:16" x14ac:dyDescent="0.45">
      <c r="A479" t="s">
        <v>2819</v>
      </c>
      <c r="B479" t="s">
        <v>19</v>
      </c>
      <c r="C479" t="s">
        <v>2393</v>
      </c>
      <c r="D479" t="s">
        <v>1968</v>
      </c>
      <c r="E479" s="40" t="s">
        <v>2010</v>
      </c>
      <c r="G479" s="20" t="str" cm="1">
        <f t="array" ref="G479">IF(ISBLANK(A479),G478,IF(INDEX(_xlfn.TEXTSPLIT(INDEX(_xlfn.TEXTSPLIT(A479,"+"),1,2),"."),1,2)="stages",G478,_xlfn.TEXTSPLIT(INDEX(_xlfn.TEXTSPLIT(A479,"+"),1,2),".")))</f>
        <v>GhoulAnus</v>
      </c>
      <c r="H479" s="21"/>
      <c r="I479" s="21" t="str">
        <f t="shared" si="28"/>
        <v>stages</v>
      </c>
      <c r="J479" s="21" cm="1">
        <f t="array" ref="J479">IF(I479="","",IF(AND(I479="stages",J478=""),0,_xlfn.SWITCH(J478,0,1,1,2,2,3,3,4,4,5,5,6,6,7,7,8,8,9,9,10,10,11)))</f>
        <v>2</v>
      </c>
      <c r="K479" s="21" t="str">
        <f t="shared" si="29"/>
        <v>label</v>
      </c>
      <c r="L479" s="22" t="str">
        <f t="shared" si="30"/>
        <v>GhoulAnus.stages.2.label</v>
      </c>
      <c r="M479" s="21" t="str" cm="1">
        <f t="array" ref="M479">_xlfn.IFS(IFERROR(FIND("Penis",G479),FALSE),"Penis",IFERROR(FIND("Vagina",G479),FALSE),"Vagina",IFERROR(FIND("Anus",G479),FALSE),"Anus",IFERROR(FIND("Breasts",G479),FALSE),"Breasts",IF(RIGHT(G479,1)="F",TRUE,FALSE),"Vagina")</f>
        <v>Anus</v>
      </c>
      <c r="N479" s="22" t="str">
        <f>IF(J479="",D479,HLOOKUP(M479,Sheet1!$B$2:$E$13,J479+2,FALSE))</f>
        <v>Average</v>
      </c>
      <c r="O479" s="22" t="str">
        <f>IF(J479="","",HLOOKUP(M479,Sheet1!$B$16:$E$27,J479+2,FALSE))</f>
        <v>평범한</v>
      </c>
      <c r="P479" s="23" t="str">
        <f t="shared" si="31"/>
        <v>평범한</v>
      </c>
    </row>
    <row r="480" spans="1:16" x14ac:dyDescent="0.45">
      <c r="A480" t="s">
        <v>2820</v>
      </c>
      <c r="B480" t="s">
        <v>19</v>
      </c>
      <c r="C480" t="s">
        <v>2394</v>
      </c>
      <c r="D480" t="s">
        <v>1979</v>
      </c>
      <c r="E480" s="40" t="s">
        <v>2047</v>
      </c>
      <c r="G480" s="20" t="str" cm="1">
        <f t="array" ref="G480">IF(ISBLANK(A480),G479,IF(INDEX(_xlfn.TEXTSPLIT(INDEX(_xlfn.TEXTSPLIT(A480,"+"),1,2),"."),1,2)="stages",G479,_xlfn.TEXTSPLIT(INDEX(_xlfn.TEXTSPLIT(A480,"+"),1,2),".")))</f>
        <v>GhoulAnus</v>
      </c>
      <c r="H480" s="21"/>
      <c r="I480" s="21" t="str">
        <f t="shared" si="28"/>
        <v>stages</v>
      </c>
      <c r="J480" s="21" cm="1">
        <f t="array" ref="J480">IF(I480="","",IF(AND(I480="stages",J479=""),0,_xlfn.SWITCH(J479,0,1,1,2,2,3,3,4,4,5,5,6,6,7,7,8,8,9,9,10,10,11)))</f>
        <v>3</v>
      </c>
      <c r="K480" s="21" t="str">
        <f t="shared" si="29"/>
        <v>label</v>
      </c>
      <c r="L480" s="22" t="str">
        <f t="shared" si="30"/>
        <v>GhoulAnus.stages.3.label</v>
      </c>
      <c r="M480" s="21" t="str" cm="1">
        <f t="array" ref="M480">_xlfn.IFS(IFERROR(FIND("Penis",G480),FALSE),"Penis",IFERROR(FIND("Vagina",G480),FALSE),"Vagina",IFERROR(FIND("Anus",G480),FALSE),"Anus",IFERROR(FIND("Breasts",G480),FALSE),"Breasts",IF(RIGHT(G480,1)="F",TRUE,FALSE),"Vagina")</f>
        <v>Anus</v>
      </c>
      <c r="N480" s="22" t="str">
        <f>IF(J480="",D480,HLOOKUP(M480,Sheet1!$B$2:$E$13,J480+2,FALSE))</f>
        <v>Accommodating</v>
      </c>
      <c r="O480" s="22" t="str">
        <f>IF(J480="","",HLOOKUP(M480,Sheet1!$B$16:$E$27,J480+2,FALSE))</f>
        <v>느슨한</v>
      </c>
      <c r="P480" s="23" t="str">
        <f t="shared" si="31"/>
        <v>느슨한</v>
      </c>
    </row>
    <row r="481" spans="1:16" x14ac:dyDescent="0.45">
      <c r="A481" t="s">
        <v>2821</v>
      </c>
      <c r="B481" t="s">
        <v>19</v>
      </c>
      <c r="C481" t="s">
        <v>2395</v>
      </c>
      <c r="D481" t="s">
        <v>1981</v>
      </c>
      <c r="E481" s="40" t="s">
        <v>2049</v>
      </c>
      <c r="G481" s="20" t="str" cm="1">
        <f t="array" ref="G481">IF(ISBLANK(A481),G480,IF(INDEX(_xlfn.TEXTSPLIT(INDEX(_xlfn.TEXTSPLIT(A481,"+"),1,2),"."),1,2)="stages",G480,_xlfn.TEXTSPLIT(INDEX(_xlfn.TEXTSPLIT(A481,"+"),1,2),".")))</f>
        <v>GhoulAnus</v>
      </c>
      <c r="H481" s="21"/>
      <c r="I481" s="21" t="str">
        <f t="shared" si="28"/>
        <v>stages</v>
      </c>
      <c r="J481" s="21" cm="1">
        <f t="array" ref="J481">IF(I481="","",IF(AND(I481="stages",J480=""),0,_xlfn.SWITCH(J480,0,1,1,2,2,3,3,4,4,5,5,6,6,7,7,8,8,9,9,10,10,11)))</f>
        <v>4</v>
      </c>
      <c r="K481" s="21" t="str">
        <f t="shared" si="29"/>
        <v>label</v>
      </c>
      <c r="L481" s="22" t="str">
        <f t="shared" si="30"/>
        <v>GhoulAnus.stages.4.label</v>
      </c>
      <c r="M481" s="21" t="str" cm="1">
        <f t="array" ref="M481">_xlfn.IFS(IFERROR(FIND("Penis",G481),FALSE),"Penis",IFERROR(FIND("Vagina",G481),FALSE),"Vagina",IFERROR(FIND("Anus",G481),FALSE),"Anus",IFERROR(FIND("Breasts",G481),FALSE),"Breasts",IF(RIGHT(G481,1)="F",TRUE,FALSE),"Vagina")</f>
        <v>Anus</v>
      </c>
      <c r="N481" s="22" t="str">
        <f>IF(J481="",D481,HLOOKUP(M481,Sheet1!$B$2:$E$13,J481+2,FALSE))</f>
        <v>Cavenous</v>
      </c>
      <c r="O481" s="22" t="str">
        <f>IF(J481="","",HLOOKUP(M481,Sheet1!$B$16:$E$27,J481+2,FALSE))</f>
        <v>동굴같은</v>
      </c>
      <c r="P481" s="23" t="str">
        <f t="shared" si="31"/>
        <v>동굴같은</v>
      </c>
    </row>
    <row r="482" spans="1:16" x14ac:dyDescent="0.45">
      <c r="A482" t="s">
        <v>2822</v>
      </c>
      <c r="B482" t="s">
        <v>19</v>
      </c>
      <c r="C482" t="s">
        <v>2396</v>
      </c>
      <c r="D482" t="s">
        <v>1983</v>
      </c>
      <c r="E482" s="40" t="s">
        <v>2051</v>
      </c>
      <c r="G482" s="20" t="str" cm="1">
        <f t="array" ref="G482">IF(ISBLANK(A482),G481,IF(INDEX(_xlfn.TEXTSPLIT(INDEX(_xlfn.TEXTSPLIT(A482,"+"),1,2),"."),1,2)="stages",G481,_xlfn.TEXTSPLIT(INDEX(_xlfn.TEXTSPLIT(A482,"+"),1,2),".")))</f>
        <v>GhoulAnus</v>
      </c>
      <c r="H482" s="21"/>
      <c r="I482" s="21" t="str">
        <f t="shared" si="28"/>
        <v>stages</v>
      </c>
      <c r="J482" s="21" cm="1">
        <f t="array" ref="J482">IF(I482="","",IF(AND(I482="stages",J481=""),0,_xlfn.SWITCH(J481,0,1,1,2,2,3,3,4,4,5,5,6,6,7,7,8,8,9,9,10,10,11)))</f>
        <v>5</v>
      </c>
      <c r="K482" s="21" t="str">
        <f t="shared" si="29"/>
        <v>label</v>
      </c>
      <c r="L482" s="22" t="str">
        <f t="shared" si="30"/>
        <v>GhoulAnus.stages.5.label</v>
      </c>
      <c r="M482" s="21" t="str" cm="1">
        <f t="array" ref="M482">_xlfn.IFS(IFERROR(FIND("Penis",G482),FALSE),"Penis",IFERROR(FIND("Vagina",G482),FALSE),"Vagina",IFERROR(FIND("Anus",G482),FALSE),"Anus",IFERROR(FIND("Breasts",G482),FALSE),"Breasts",IF(RIGHT(G482,1)="F",TRUE,FALSE),"Vagina")</f>
        <v>Anus</v>
      </c>
      <c r="N482" s="22" t="str">
        <f>IF(J482="",D482,HLOOKUP(M482,Sheet1!$B$2:$E$13,J482+2,FALSE))</f>
        <v>Abyssal</v>
      </c>
      <c r="O482" s="22" t="str">
        <f>IF(J482="","",HLOOKUP(M482,Sheet1!$B$16:$E$27,J482+2,FALSE))</f>
        <v>심연같은</v>
      </c>
      <c r="P482" s="23" t="str">
        <f t="shared" si="31"/>
        <v>심연같은</v>
      </c>
    </row>
    <row r="483" spans="1:16" x14ac:dyDescent="0.45">
      <c r="A483" t="s">
        <v>451</v>
      </c>
      <c r="B483" t="s">
        <v>19</v>
      </c>
      <c r="C483" t="s">
        <v>452</v>
      </c>
      <c r="D483" t="s">
        <v>453</v>
      </c>
      <c r="E483" s="41" t="s">
        <v>2496</v>
      </c>
      <c r="G483" s="20" t="str" cm="1">
        <f t="array" ref="G483:H483">IF(ISBLANK(A483),G482,IF(INDEX(_xlfn.TEXTSPLIT(INDEX(_xlfn.TEXTSPLIT(A483,"+"),1,2),"."),1,2)="stages",G482,_xlfn.TEXTSPLIT(INDEX(_xlfn.TEXTSPLIT(A483,"+"),1,2),".")))</f>
        <v>OrcPenis</v>
      </c>
      <c r="H483" s="21" t="str">
        <v>label</v>
      </c>
      <c r="I483" s="21" t="str">
        <f t="shared" si="28"/>
        <v/>
      </c>
      <c r="J483" s="21" t="str" cm="1">
        <f t="array" ref="J483">IF(I483="","",IF(AND(I483="stages",J482=""),0,_xlfn.SWITCH(J482,0,1,1,2,2,3,3,4,4,5,5,6,6,7,7,8,8,9,9,10,10,11)))</f>
        <v/>
      </c>
      <c r="K483" s="21" t="str">
        <f t="shared" si="29"/>
        <v/>
      </c>
      <c r="L483" s="22" t="str">
        <f t="shared" si="30"/>
        <v>OrcPenis.label</v>
      </c>
      <c r="M483" s="21" t="str" cm="1">
        <f t="array" ref="M483">_xlfn.IFS(IFERROR(FIND("Penis",G483),FALSE),"Penis",IFERROR(FIND("Vagina",G483),FALSE),"Vagina",IFERROR(FIND("Anus",G483),FALSE),"Anus",IFERROR(FIND("Breasts",G483),FALSE),"Breasts",IF(RIGHT(G483,1)="F",TRUE,FALSE),"Vagina")</f>
        <v>Penis</v>
      </c>
      <c r="N483" s="22" t="str">
        <f>IF(J483="",D483,HLOOKUP(M483,Sheet1!$B$2:$E$13,J483+2,FALSE))</f>
        <v>orc penis</v>
      </c>
      <c r="O483" s="22" t="str">
        <f>IF(J483="","",HLOOKUP(M483,Sheet1!$B$16:$E$27,J483+2,FALSE))</f>
        <v/>
      </c>
      <c r="P483" s="23" t="str">
        <f t="shared" si="31"/>
        <v>오크 자지</v>
      </c>
    </row>
    <row r="484" spans="1:16" x14ac:dyDescent="0.45">
      <c r="A484" t="s">
        <v>454</v>
      </c>
      <c r="B484" t="s">
        <v>19</v>
      </c>
      <c r="C484" t="s">
        <v>455</v>
      </c>
      <c r="D484" t="s">
        <v>456</v>
      </c>
      <c r="E484" t="s">
        <v>2458</v>
      </c>
      <c r="G484" s="20" t="str" cm="1">
        <f t="array" ref="G484:H484">IF(ISBLANK(A484),G483,IF(INDEX(_xlfn.TEXTSPLIT(INDEX(_xlfn.TEXTSPLIT(A484,"+"),1,2),"."),1,2)="stages",G483,_xlfn.TEXTSPLIT(INDEX(_xlfn.TEXTSPLIT(A484,"+"),1,2),".")))</f>
        <v>OrcPenis</v>
      </c>
      <c r="H484" s="21" t="str">
        <v>labelNoun</v>
      </c>
      <c r="I484" s="21" t="str">
        <f t="shared" si="28"/>
        <v/>
      </c>
      <c r="J484" s="21" t="str" cm="1">
        <f t="array" ref="J484">IF(I484="","",IF(AND(I484="stages",J483=""),0,_xlfn.SWITCH(J483,0,1,1,2,2,3,3,4,4,5,5,6,6,7,7,8,8,9,9,10,10,11)))</f>
        <v/>
      </c>
      <c r="K484" s="21" t="str">
        <f t="shared" si="29"/>
        <v/>
      </c>
      <c r="L484" s="22" t="str">
        <f t="shared" si="30"/>
        <v>OrcPenis.labelNoun</v>
      </c>
      <c r="M484" s="21" t="str" cm="1">
        <f t="array" ref="M484">_xlfn.IFS(IFERROR(FIND("Penis",G484),FALSE),"Penis",IFERROR(FIND("Vagina",G484),FALSE),"Vagina",IFERROR(FIND("Anus",G484),FALSE),"Anus",IFERROR(FIND("Breasts",G484),FALSE),"Breasts",IF(RIGHT(G484,1)="F",TRUE,FALSE),"Vagina")</f>
        <v>Penis</v>
      </c>
      <c r="N484" s="22" t="str">
        <f>IF(J484="",D484,HLOOKUP(M484,Sheet1!$B$2:$E$13,J484+2,FALSE))</f>
        <v>an orc penis</v>
      </c>
      <c r="O484" s="22" t="str">
        <f>IF(J484="","",HLOOKUP(M484,Sheet1!$B$16:$E$27,J484+2,FALSE))</f>
        <v/>
      </c>
      <c r="P484" s="23" t="str">
        <f t="shared" si="31"/>
        <v/>
      </c>
    </row>
    <row r="485" spans="1:16" x14ac:dyDescent="0.45">
      <c r="A485" t="s">
        <v>457</v>
      </c>
      <c r="B485" t="s">
        <v>19</v>
      </c>
      <c r="C485" t="s">
        <v>458</v>
      </c>
      <c r="D485" t="s">
        <v>459</v>
      </c>
      <c r="E485" t="s">
        <v>2458</v>
      </c>
      <c r="G485" s="20" t="str" cm="1">
        <f t="array" ref="G485:H485">IF(ISBLANK(A485),G484,IF(INDEX(_xlfn.TEXTSPLIT(INDEX(_xlfn.TEXTSPLIT(A485,"+"),1,2),"."),1,2)="stages",G484,_xlfn.TEXTSPLIT(INDEX(_xlfn.TEXTSPLIT(A485,"+"),1,2),".")))</f>
        <v>OrcPenis</v>
      </c>
      <c r="H485" s="21" t="str">
        <v>description</v>
      </c>
      <c r="I485" s="21" t="str">
        <f t="shared" si="28"/>
        <v/>
      </c>
      <c r="J485" s="21" t="str" cm="1">
        <f t="array" ref="J485">IF(I485="","",IF(AND(I485="stages",J484=""),0,_xlfn.SWITCH(J484,0,1,1,2,2,3,3,4,4,5,5,6,6,7,7,8,8,9,9,10,10,11)))</f>
        <v/>
      </c>
      <c r="K485" s="21" t="str">
        <f t="shared" si="29"/>
        <v/>
      </c>
      <c r="L485" s="22" t="str">
        <f t="shared" si="30"/>
        <v>OrcPenis.description</v>
      </c>
      <c r="M485" s="21" t="str" cm="1">
        <f t="array" ref="M485">_xlfn.IFS(IFERROR(FIND("Penis",G485),FALSE),"Penis",IFERROR(FIND("Vagina",G485),FALSE),"Vagina",IFERROR(FIND("Anus",G485),FALSE),"Anus",IFERROR(FIND("Breasts",G485),FALSE),"Breasts",IF(RIGHT(G485,1)="F",TRUE,FALSE),"Vagina")</f>
        <v>Penis</v>
      </c>
      <c r="N485" s="22" t="str">
        <f>IF(J485="",D485,HLOOKUP(M485,Sheet1!$B$2:$E$13,J485+2,FALSE))</f>
        <v>A girthy penis with a preputial ring, but otherwise similar to a humanoid penis.</v>
      </c>
      <c r="O485" s="22" t="str">
        <f>IF(J485="","",HLOOKUP(M485,Sheet1!$B$16:$E$27,J485+2,FALSE))</f>
        <v/>
      </c>
      <c r="P485" s="23" t="str">
        <f t="shared" si="31"/>
        <v/>
      </c>
    </row>
    <row r="486" spans="1:16" x14ac:dyDescent="0.45">
      <c r="A486" t="s">
        <v>2823</v>
      </c>
      <c r="B486" t="s">
        <v>19</v>
      </c>
      <c r="C486" t="s">
        <v>2397</v>
      </c>
      <c r="D486" t="s">
        <v>1964</v>
      </c>
      <c r="E486" s="40" t="s">
        <v>2008</v>
      </c>
      <c r="G486" s="20" t="str" cm="1">
        <f t="array" ref="G486">IF(ISBLANK(A486),G485,IF(INDEX(_xlfn.TEXTSPLIT(INDEX(_xlfn.TEXTSPLIT(A486,"+"),1,2),"."),1,2)="stages",G485,_xlfn.TEXTSPLIT(INDEX(_xlfn.TEXTSPLIT(A486,"+"),1,2),".")))</f>
        <v>OrcPenis</v>
      </c>
      <c r="H486" s="21"/>
      <c r="I486" s="21" t="str">
        <f t="shared" si="28"/>
        <v>stages</v>
      </c>
      <c r="J486" s="21" cm="1">
        <f t="array" ref="J486">IF(I486="","",IF(AND(I486="stages",J485=""),0,_xlfn.SWITCH(J485,0,1,1,2,2,3,3,4,4,5,5,6,6,7,7,8,8,9,9,10,10,11)))</f>
        <v>0</v>
      </c>
      <c r="K486" s="21" t="str">
        <f t="shared" si="29"/>
        <v>label</v>
      </c>
      <c r="L486" s="22" t="str">
        <f t="shared" si="30"/>
        <v>OrcPenis.stages.0.label</v>
      </c>
      <c r="M486" s="21" t="str" cm="1">
        <f t="array" ref="M486">_xlfn.IFS(IFERROR(FIND("Penis",G486),FALSE),"Penis",IFERROR(FIND("Vagina",G486),FALSE),"Vagina",IFERROR(FIND("Anus",G486),FALSE),"Anus",IFERROR(FIND("Breasts",G486),FALSE),"Breasts",IF(RIGHT(G486,1)="F",TRUE,FALSE),"Vagina")</f>
        <v>Penis</v>
      </c>
      <c r="N486" s="22" t="str">
        <f>IF(J486="",D486,HLOOKUP(M486,Sheet1!$B$2:$E$13,J486+2,FALSE))</f>
        <v>Micro</v>
      </c>
      <c r="O486" s="22" t="str">
        <f>IF(J486="","",HLOOKUP(M486,Sheet1!$B$16:$E$27,J486+2,FALSE))</f>
        <v>왜소한</v>
      </c>
      <c r="P486" s="23" t="str">
        <f t="shared" si="31"/>
        <v>왜소한</v>
      </c>
    </row>
    <row r="487" spans="1:16" x14ac:dyDescent="0.45">
      <c r="A487" t="s">
        <v>2824</v>
      </c>
      <c r="B487" t="s">
        <v>19</v>
      </c>
      <c r="C487" t="s">
        <v>2398</v>
      </c>
      <c r="D487" t="s">
        <v>1966</v>
      </c>
      <c r="E487" s="40" t="s">
        <v>2009</v>
      </c>
      <c r="G487" s="20" t="str" cm="1">
        <f t="array" ref="G487">IF(ISBLANK(A487),G486,IF(INDEX(_xlfn.TEXTSPLIT(INDEX(_xlfn.TEXTSPLIT(A487,"+"),1,2),"."),1,2)="stages",G486,_xlfn.TEXTSPLIT(INDEX(_xlfn.TEXTSPLIT(A487,"+"),1,2),".")))</f>
        <v>OrcPenis</v>
      </c>
      <c r="H487" s="21"/>
      <c r="I487" s="21" t="str">
        <f t="shared" si="28"/>
        <v>stages</v>
      </c>
      <c r="J487" s="21" cm="1">
        <f t="array" ref="J487">IF(I487="","",IF(AND(I487="stages",J486=""),0,_xlfn.SWITCH(J486,0,1,1,2,2,3,3,4,4,5,5,6,6,7,7,8,8,9,9,10,10,11)))</f>
        <v>1</v>
      </c>
      <c r="K487" s="21" t="str">
        <f t="shared" si="29"/>
        <v>label</v>
      </c>
      <c r="L487" s="22" t="str">
        <f t="shared" si="30"/>
        <v>OrcPenis.stages.1.label</v>
      </c>
      <c r="M487" s="21" t="str" cm="1">
        <f t="array" ref="M487">_xlfn.IFS(IFERROR(FIND("Penis",G487),FALSE),"Penis",IFERROR(FIND("Vagina",G487),FALSE),"Vagina",IFERROR(FIND("Anus",G487),FALSE),"Anus",IFERROR(FIND("Breasts",G487),FALSE),"Breasts",IF(RIGHT(G487,1)="F",TRUE,FALSE),"Vagina")</f>
        <v>Penis</v>
      </c>
      <c r="N487" s="22" t="str">
        <f>IF(J487="",D487,HLOOKUP(M487,Sheet1!$B$2:$E$13,J487+2,FALSE))</f>
        <v>Small</v>
      </c>
      <c r="O487" s="22" t="str">
        <f>IF(J487="","",HLOOKUP(M487,Sheet1!$B$16:$E$27,J487+2,FALSE))</f>
        <v>작은</v>
      </c>
      <c r="P487" s="23" t="str">
        <f t="shared" si="31"/>
        <v>작은</v>
      </c>
    </row>
    <row r="488" spans="1:16" x14ac:dyDescent="0.45">
      <c r="A488" t="s">
        <v>2825</v>
      </c>
      <c r="B488" t="s">
        <v>19</v>
      </c>
      <c r="C488" t="s">
        <v>2399</v>
      </c>
      <c r="D488" t="s">
        <v>1968</v>
      </c>
      <c r="E488" s="40" t="s">
        <v>2010</v>
      </c>
      <c r="G488" s="20" t="str" cm="1">
        <f t="array" ref="G488">IF(ISBLANK(A488),G487,IF(INDEX(_xlfn.TEXTSPLIT(INDEX(_xlfn.TEXTSPLIT(A488,"+"),1,2),"."),1,2)="stages",G487,_xlfn.TEXTSPLIT(INDEX(_xlfn.TEXTSPLIT(A488,"+"),1,2),".")))</f>
        <v>OrcPenis</v>
      </c>
      <c r="H488" s="21"/>
      <c r="I488" s="21" t="str">
        <f t="shared" si="28"/>
        <v>stages</v>
      </c>
      <c r="J488" s="21" cm="1">
        <f t="array" ref="J488">IF(I488="","",IF(AND(I488="stages",J487=""),0,_xlfn.SWITCH(J487,0,1,1,2,2,3,3,4,4,5,5,6,6,7,7,8,8,9,9,10,10,11)))</f>
        <v>2</v>
      </c>
      <c r="K488" s="21" t="str">
        <f t="shared" si="29"/>
        <v>label</v>
      </c>
      <c r="L488" s="22" t="str">
        <f t="shared" si="30"/>
        <v>OrcPenis.stages.2.label</v>
      </c>
      <c r="M488" s="21" t="str" cm="1">
        <f t="array" ref="M488">_xlfn.IFS(IFERROR(FIND("Penis",G488),FALSE),"Penis",IFERROR(FIND("Vagina",G488),FALSE),"Vagina",IFERROR(FIND("Anus",G488),FALSE),"Anus",IFERROR(FIND("Breasts",G488),FALSE),"Breasts",IF(RIGHT(G488,1)="F",TRUE,FALSE),"Vagina")</f>
        <v>Penis</v>
      </c>
      <c r="N488" s="22" t="str">
        <f>IF(J488="",D488,HLOOKUP(M488,Sheet1!$B$2:$E$13,J488+2,FALSE))</f>
        <v>Average</v>
      </c>
      <c r="O488" s="22" t="str">
        <f>IF(J488="","",HLOOKUP(M488,Sheet1!$B$16:$E$27,J488+2,FALSE))</f>
        <v>평범한</v>
      </c>
      <c r="P488" s="23" t="str">
        <f t="shared" si="31"/>
        <v>평범한</v>
      </c>
    </row>
    <row r="489" spans="1:16" x14ac:dyDescent="0.45">
      <c r="A489" t="s">
        <v>2826</v>
      </c>
      <c r="B489" t="s">
        <v>19</v>
      </c>
      <c r="C489" t="s">
        <v>2400</v>
      </c>
      <c r="D489" t="s">
        <v>1970</v>
      </c>
      <c r="E489" s="40" t="s">
        <v>2011</v>
      </c>
      <c r="G489" s="20" t="str" cm="1">
        <f t="array" ref="G489">IF(ISBLANK(A489),G488,IF(INDEX(_xlfn.TEXTSPLIT(INDEX(_xlfn.TEXTSPLIT(A489,"+"),1,2),"."),1,2)="stages",G488,_xlfn.TEXTSPLIT(INDEX(_xlfn.TEXTSPLIT(A489,"+"),1,2),".")))</f>
        <v>OrcPenis</v>
      </c>
      <c r="H489" s="21"/>
      <c r="I489" s="21" t="str">
        <f t="shared" si="28"/>
        <v>stages</v>
      </c>
      <c r="J489" s="21" cm="1">
        <f t="array" ref="J489">IF(I489="","",IF(AND(I489="stages",J488=""),0,_xlfn.SWITCH(J488,0,1,1,2,2,3,3,4,4,5,5,6,6,7,7,8,8,9,9,10,10,11)))</f>
        <v>3</v>
      </c>
      <c r="K489" s="21" t="str">
        <f t="shared" si="29"/>
        <v>label</v>
      </c>
      <c r="L489" s="22" t="str">
        <f t="shared" si="30"/>
        <v>OrcPenis.stages.3.label</v>
      </c>
      <c r="M489" s="21" t="str" cm="1">
        <f t="array" ref="M489">_xlfn.IFS(IFERROR(FIND("Penis",G489),FALSE),"Penis",IFERROR(FIND("Vagina",G489),FALSE),"Vagina",IFERROR(FIND("Anus",G489),FALSE),"Anus",IFERROR(FIND("Breasts",G489),FALSE),"Breasts",IF(RIGHT(G489,1)="F",TRUE,FALSE),"Vagina")</f>
        <v>Penis</v>
      </c>
      <c r="N489" s="22" t="str">
        <f>IF(J489="",D489,HLOOKUP(M489,Sheet1!$B$2:$E$13,J489+2,FALSE))</f>
        <v>Large</v>
      </c>
      <c r="O489" s="22" t="str">
        <f>IF(J489="","",HLOOKUP(M489,Sheet1!$B$16:$E$27,J489+2,FALSE))</f>
        <v>큰</v>
      </c>
      <c r="P489" s="23" t="str">
        <f t="shared" si="31"/>
        <v>큰</v>
      </c>
    </row>
    <row r="490" spans="1:16" x14ac:dyDescent="0.45">
      <c r="A490" t="s">
        <v>2827</v>
      </c>
      <c r="B490" t="s">
        <v>19</v>
      </c>
      <c r="C490" t="s">
        <v>2401</v>
      </c>
      <c r="D490" t="s">
        <v>1972</v>
      </c>
      <c r="E490" s="40" t="s">
        <v>2012</v>
      </c>
      <c r="G490" s="20" t="str" cm="1">
        <f t="array" ref="G490">IF(ISBLANK(A490),G489,IF(INDEX(_xlfn.TEXTSPLIT(INDEX(_xlfn.TEXTSPLIT(A490,"+"),1,2),"."),1,2)="stages",G489,_xlfn.TEXTSPLIT(INDEX(_xlfn.TEXTSPLIT(A490,"+"),1,2),".")))</f>
        <v>OrcPenis</v>
      </c>
      <c r="H490" s="21"/>
      <c r="I490" s="21" t="str">
        <f t="shared" si="28"/>
        <v>stages</v>
      </c>
      <c r="J490" s="21" cm="1">
        <f t="array" ref="J490">IF(I490="","",IF(AND(I490="stages",J489=""),0,_xlfn.SWITCH(J489,0,1,1,2,2,3,3,4,4,5,5,6,6,7,7,8,8,9,9,10,10,11)))</f>
        <v>4</v>
      </c>
      <c r="K490" s="21" t="str">
        <f t="shared" si="29"/>
        <v>label</v>
      </c>
      <c r="L490" s="22" t="str">
        <f t="shared" si="30"/>
        <v>OrcPenis.stages.4.label</v>
      </c>
      <c r="M490" s="21" t="str" cm="1">
        <f t="array" ref="M490">_xlfn.IFS(IFERROR(FIND("Penis",G490),FALSE),"Penis",IFERROR(FIND("Vagina",G490),FALSE),"Vagina",IFERROR(FIND("Anus",G490),FALSE),"Anus",IFERROR(FIND("Breasts",G490),FALSE),"Breasts",IF(RIGHT(G490,1)="F",TRUE,FALSE),"Vagina")</f>
        <v>Penis</v>
      </c>
      <c r="N490" s="22" t="str">
        <f>IF(J490="",D490,HLOOKUP(M490,Sheet1!$B$2:$E$13,J490+2,FALSE))</f>
        <v>Huge</v>
      </c>
      <c r="O490" s="22" t="str">
        <f>IF(J490="","",HLOOKUP(M490,Sheet1!$B$16:$E$27,J490+2,FALSE))</f>
        <v>대물</v>
      </c>
      <c r="P490" s="23" t="str">
        <f t="shared" si="31"/>
        <v>대물</v>
      </c>
    </row>
    <row r="491" spans="1:16" x14ac:dyDescent="0.45">
      <c r="A491" t="s">
        <v>2828</v>
      </c>
      <c r="B491" t="s">
        <v>19</v>
      </c>
      <c r="C491" t="s">
        <v>2402</v>
      </c>
      <c r="D491" t="s">
        <v>1974</v>
      </c>
      <c r="E491" s="40" t="s">
        <v>2013</v>
      </c>
      <c r="G491" s="20" t="str" cm="1">
        <f t="array" ref="G491">IF(ISBLANK(A491),G490,IF(INDEX(_xlfn.TEXTSPLIT(INDEX(_xlfn.TEXTSPLIT(A491,"+"),1,2),"."),1,2)="stages",G490,_xlfn.TEXTSPLIT(INDEX(_xlfn.TEXTSPLIT(A491,"+"),1,2),".")))</f>
        <v>OrcPenis</v>
      </c>
      <c r="H491" s="21"/>
      <c r="I491" s="21" t="str">
        <f t="shared" si="28"/>
        <v>stages</v>
      </c>
      <c r="J491" s="21" cm="1">
        <f t="array" ref="J491">IF(I491="","",IF(AND(I491="stages",J490=""),0,_xlfn.SWITCH(J490,0,1,1,2,2,3,3,4,4,5,5,6,6,7,7,8,8,9,9,10,10,11)))</f>
        <v>5</v>
      </c>
      <c r="K491" s="21" t="str">
        <f t="shared" si="29"/>
        <v>label</v>
      </c>
      <c r="L491" s="22" t="str">
        <f t="shared" si="30"/>
        <v>OrcPenis.stages.5.label</v>
      </c>
      <c r="M491" s="21" t="str" cm="1">
        <f t="array" ref="M491">_xlfn.IFS(IFERROR(FIND("Penis",G491),FALSE),"Penis",IFERROR(FIND("Vagina",G491),FALSE),"Vagina",IFERROR(FIND("Anus",G491),FALSE),"Anus",IFERROR(FIND("Breasts",G491),FALSE),"Breasts",IF(RIGHT(G491,1)="F",TRUE,FALSE),"Vagina")</f>
        <v>Penis</v>
      </c>
      <c r="N491" s="22" t="str">
        <f>IF(J491="",D491,HLOOKUP(M491,Sheet1!$B$2:$E$13,J491+2,FALSE))</f>
        <v>Towering</v>
      </c>
      <c r="O491" s="22" t="str">
        <f>IF(J491="","",HLOOKUP(M491,Sheet1!$B$16:$E$27,J491+2,FALSE))</f>
        <v>초대물</v>
      </c>
      <c r="P491" s="23" t="str">
        <f t="shared" si="31"/>
        <v>초대물</v>
      </c>
    </row>
    <row r="492" spans="1:16" x14ac:dyDescent="0.45">
      <c r="A492" t="s">
        <v>460</v>
      </c>
      <c r="B492" t="s">
        <v>19</v>
      </c>
      <c r="C492" t="s">
        <v>461</v>
      </c>
      <c r="D492" t="s">
        <v>462</v>
      </c>
      <c r="E492" s="41" t="s">
        <v>2497</v>
      </c>
      <c r="G492" s="20" t="str" cm="1">
        <f t="array" ref="G492:H492">IF(ISBLANK(A492),G491,IF(INDEX(_xlfn.TEXTSPLIT(INDEX(_xlfn.TEXTSPLIT(A492,"+"),1,2),"."),1,2)="stages",G491,_xlfn.TEXTSPLIT(INDEX(_xlfn.TEXTSPLIT(A492,"+"),1,2),".")))</f>
        <v>OrcVagina</v>
      </c>
      <c r="H492" s="21" t="str">
        <v>label</v>
      </c>
      <c r="I492" s="21" t="str">
        <f t="shared" si="28"/>
        <v/>
      </c>
      <c r="J492" s="21" t="str" cm="1">
        <f t="array" ref="J492">IF(I492="","",IF(AND(I492="stages",J491=""),0,_xlfn.SWITCH(J491,0,1,1,2,2,3,3,4,4,5,5,6,6,7,7,8,8,9,9,10,10,11)))</f>
        <v/>
      </c>
      <c r="K492" s="21" t="str">
        <f t="shared" si="29"/>
        <v/>
      </c>
      <c r="L492" s="22" t="str">
        <f t="shared" si="30"/>
        <v>OrcVagina.label</v>
      </c>
      <c r="M492" s="21" t="str" cm="1">
        <f t="array" ref="M492">_xlfn.IFS(IFERROR(FIND("Penis",G492),FALSE),"Penis",IFERROR(FIND("Vagina",G492),FALSE),"Vagina",IFERROR(FIND("Anus",G492),FALSE),"Anus",IFERROR(FIND("Breasts",G492),FALSE),"Breasts",IF(RIGHT(G492,1)="F",TRUE,FALSE),"Vagina")</f>
        <v>Vagina</v>
      </c>
      <c r="N492" s="22" t="str">
        <f>IF(J492="",D492,HLOOKUP(M492,Sheet1!$B$2:$E$13,J492+2,FALSE))</f>
        <v>orc vagina</v>
      </c>
      <c r="O492" s="22" t="str">
        <f>IF(J492="","",HLOOKUP(M492,Sheet1!$B$16:$E$27,J492+2,FALSE))</f>
        <v/>
      </c>
      <c r="P492" s="23" t="str">
        <f t="shared" si="31"/>
        <v>오크 보지</v>
      </c>
    </row>
    <row r="493" spans="1:16" x14ac:dyDescent="0.45">
      <c r="A493" t="s">
        <v>463</v>
      </c>
      <c r="B493" t="s">
        <v>19</v>
      </c>
      <c r="C493" t="s">
        <v>464</v>
      </c>
      <c r="D493" t="s">
        <v>465</v>
      </c>
      <c r="E493" t="s">
        <v>2458</v>
      </c>
      <c r="G493" s="20" t="str" cm="1">
        <f t="array" ref="G493:H493">IF(ISBLANK(A493),G492,IF(INDEX(_xlfn.TEXTSPLIT(INDEX(_xlfn.TEXTSPLIT(A493,"+"),1,2),"."),1,2)="stages",G492,_xlfn.TEXTSPLIT(INDEX(_xlfn.TEXTSPLIT(A493,"+"),1,2),".")))</f>
        <v>OrcVagina</v>
      </c>
      <c r="H493" s="21" t="str">
        <v>labelNoun</v>
      </c>
      <c r="I493" s="21" t="str">
        <f t="shared" si="28"/>
        <v/>
      </c>
      <c r="J493" s="21" t="str" cm="1">
        <f t="array" ref="J493">IF(I493="","",IF(AND(I493="stages",J492=""),0,_xlfn.SWITCH(J492,0,1,1,2,2,3,3,4,4,5,5,6,6,7,7,8,8,9,9,10,10,11)))</f>
        <v/>
      </c>
      <c r="K493" s="21" t="str">
        <f t="shared" si="29"/>
        <v/>
      </c>
      <c r="L493" s="22" t="str">
        <f t="shared" si="30"/>
        <v>OrcVagina.labelNoun</v>
      </c>
      <c r="M493" s="21" t="str" cm="1">
        <f t="array" ref="M493">_xlfn.IFS(IFERROR(FIND("Penis",G493),FALSE),"Penis",IFERROR(FIND("Vagina",G493),FALSE),"Vagina",IFERROR(FIND("Anus",G493),FALSE),"Anus",IFERROR(FIND("Breasts",G493),FALSE),"Breasts",IF(RIGHT(G493,1)="F",TRUE,FALSE),"Vagina")</f>
        <v>Vagina</v>
      </c>
      <c r="N493" s="22" t="str">
        <f>IF(J493="",D493,HLOOKUP(M493,Sheet1!$B$2:$E$13,J493+2,FALSE))</f>
        <v>an orc vagina</v>
      </c>
      <c r="O493" s="22" t="str">
        <f>IF(J493="","",HLOOKUP(M493,Sheet1!$B$16:$E$27,J493+2,FALSE))</f>
        <v/>
      </c>
      <c r="P493" s="23" t="str">
        <f t="shared" si="31"/>
        <v/>
      </c>
    </row>
    <row r="494" spans="1:16" x14ac:dyDescent="0.45">
      <c r="A494" t="s">
        <v>466</v>
      </c>
      <c r="B494" t="s">
        <v>19</v>
      </c>
      <c r="C494" t="s">
        <v>467</v>
      </c>
      <c r="D494" t="s">
        <v>468</v>
      </c>
      <c r="E494" t="s">
        <v>2458</v>
      </c>
      <c r="G494" s="20" t="str" cm="1">
        <f t="array" ref="G494:H494">IF(ISBLANK(A494),G493,IF(INDEX(_xlfn.TEXTSPLIT(INDEX(_xlfn.TEXTSPLIT(A494,"+"),1,2),"."),1,2)="stages",G493,_xlfn.TEXTSPLIT(INDEX(_xlfn.TEXTSPLIT(A494,"+"),1,2),".")))</f>
        <v>OrcVagina</v>
      </c>
      <c r="H494" s="21" t="str">
        <v>description</v>
      </c>
      <c r="I494" s="21" t="str">
        <f t="shared" si="28"/>
        <v/>
      </c>
      <c r="J494" s="21" t="str" cm="1">
        <f t="array" ref="J494">IF(I494="","",IF(AND(I494="stages",J493=""),0,_xlfn.SWITCH(J493,0,1,1,2,2,3,3,4,4,5,5,6,6,7,7,8,8,9,9,10,10,11)))</f>
        <v/>
      </c>
      <c r="K494" s="21" t="str">
        <f t="shared" si="29"/>
        <v/>
      </c>
      <c r="L494" s="22" t="str">
        <f t="shared" si="30"/>
        <v>OrcVagina.description</v>
      </c>
      <c r="M494" s="21" t="str" cm="1">
        <f t="array" ref="M494">_xlfn.IFS(IFERROR(FIND("Penis",G494),FALSE),"Penis",IFERROR(FIND("Vagina",G494),FALSE),"Vagina",IFERROR(FIND("Anus",G494),FALSE),"Anus",IFERROR(FIND("Breasts",G494),FALSE),"Breasts",IF(RIGHT(G494,1)="F",TRUE,FALSE),"Vagina")</f>
        <v>Vagina</v>
      </c>
      <c r="N494" s="22" t="str">
        <f>IF(J494="",D494,HLOOKUP(M494,Sheet1!$B$2:$E$13,J494+2,FALSE))</f>
        <v>A loose humanlike vagina with very large lips.</v>
      </c>
      <c r="O494" s="22" t="str">
        <f>IF(J494="","",HLOOKUP(M494,Sheet1!$B$16:$E$27,J494+2,FALSE))</f>
        <v/>
      </c>
      <c r="P494" s="23" t="str">
        <f t="shared" si="31"/>
        <v/>
      </c>
    </row>
    <row r="495" spans="1:16" x14ac:dyDescent="0.45">
      <c r="A495" t="s">
        <v>2829</v>
      </c>
      <c r="B495" t="s">
        <v>19</v>
      </c>
      <c r="C495" t="s">
        <v>2403</v>
      </c>
      <c r="D495" t="s">
        <v>1964</v>
      </c>
      <c r="E495" s="40" t="s">
        <v>2008</v>
      </c>
      <c r="G495" s="20" t="str" cm="1">
        <f t="array" ref="G495">IF(ISBLANK(A495),G494,IF(INDEX(_xlfn.TEXTSPLIT(INDEX(_xlfn.TEXTSPLIT(A495,"+"),1,2),"."),1,2)="stages",G494,_xlfn.TEXTSPLIT(INDEX(_xlfn.TEXTSPLIT(A495,"+"),1,2),".")))</f>
        <v>OrcVagina</v>
      </c>
      <c r="H495" s="21"/>
      <c r="I495" s="21" t="str">
        <f t="shared" si="28"/>
        <v>stages</v>
      </c>
      <c r="J495" s="21" cm="1">
        <f t="array" ref="J495">IF(I495="","",IF(AND(I495="stages",J494=""),0,_xlfn.SWITCH(J494,0,1,1,2,2,3,3,4,4,5,5,6,6,7,7,8,8,9,9,10,10,11)))</f>
        <v>0</v>
      </c>
      <c r="K495" s="21" t="str">
        <f t="shared" si="29"/>
        <v>label</v>
      </c>
      <c r="L495" s="22" t="str">
        <f t="shared" si="30"/>
        <v>OrcVagina.stages.0.label</v>
      </c>
      <c r="M495" s="21" t="str" cm="1">
        <f t="array" ref="M495">_xlfn.IFS(IFERROR(FIND("Penis",G495),FALSE),"Penis",IFERROR(FIND("Vagina",G495),FALSE),"Vagina",IFERROR(FIND("Anus",G495),FALSE),"Anus",IFERROR(FIND("Breasts",G495),FALSE),"Breasts",IF(RIGHT(G495,1)="F",TRUE,FALSE),"Vagina")</f>
        <v>Vagina</v>
      </c>
      <c r="N495" s="22" t="str">
        <f>IF(J495="",D495,HLOOKUP(M495,Sheet1!$B$2:$E$13,J495+2,FALSE))</f>
        <v>Micro</v>
      </c>
      <c r="O495" s="22" t="str">
        <f>IF(J495="","",HLOOKUP(M495,Sheet1!$B$16:$E$27,J495+2,FALSE))</f>
        <v>왜소한</v>
      </c>
      <c r="P495" s="23" t="str">
        <f t="shared" si="31"/>
        <v>왜소한</v>
      </c>
    </row>
    <row r="496" spans="1:16" x14ac:dyDescent="0.45">
      <c r="A496" t="s">
        <v>2830</v>
      </c>
      <c r="B496" t="s">
        <v>19</v>
      </c>
      <c r="C496" t="s">
        <v>2404</v>
      </c>
      <c r="D496" t="s">
        <v>1977</v>
      </c>
      <c r="E496" s="40" t="s">
        <v>2045</v>
      </c>
      <c r="G496" s="20" t="str" cm="1">
        <f t="array" ref="G496">IF(ISBLANK(A496),G495,IF(INDEX(_xlfn.TEXTSPLIT(INDEX(_xlfn.TEXTSPLIT(A496,"+"),1,2),"."),1,2)="stages",G495,_xlfn.TEXTSPLIT(INDEX(_xlfn.TEXTSPLIT(A496,"+"),1,2),".")))</f>
        <v>OrcVagina</v>
      </c>
      <c r="H496" s="21"/>
      <c r="I496" s="21" t="str">
        <f t="shared" si="28"/>
        <v>stages</v>
      </c>
      <c r="J496" s="21" cm="1">
        <f t="array" ref="J496">IF(I496="","",IF(AND(I496="stages",J495=""),0,_xlfn.SWITCH(J495,0,1,1,2,2,3,3,4,4,5,5,6,6,7,7,8,8,9,9,10,10,11)))</f>
        <v>1</v>
      </c>
      <c r="K496" s="21" t="str">
        <f t="shared" si="29"/>
        <v>label</v>
      </c>
      <c r="L496" s="22" t="str">
        <f t="shared" si="30"/>
        <v>OrcVagina.stages.1.label</v>
      </c>
      <c r="M496" s="21" t="str" cm="1">
        <f t="array" ref="M496">_xlfn.IFS(IFERROR(FIND("Penis",G496),FALSE),"Penis",IFERROR(FIND("Vagina",G496),FALSE),"Vagina",IFERROR(FIND("Anus",G496),FALSE),"Anus",IFERROR(FIND("Breasts",G496),FALSE),"Breasts",IF(RIGHT(G496,1)="F",TRUE,FALSE),"Vagina")</f>
        <v>Vagina</v>
      </c>
      <c r="N496" s="22" t="str">
        <f>IF(J496="",D496,HLOOKUP(M496,Sheet1!$B$2:$E$13,J496+2,FALSE))</f>
        <v>Tight</v>
      </c>
      <c r="O496" s="22" t="str">
        <f>IF(J496="","",HLOOKUP(M496,Sheet1!$B$16:$E$27,J496+2,FALSE))</f>
        <v>조이는</v>
      </c>
      <c r="P496" s="23" t="str">
        <f t="shared" si="31"/>
        <v>조이는</v>
      </c>
    </row>
    <row r="497" spans="1:16" x14ac:dyDescent="0.45">
      <c r="A497" t="s">
        <v>2831</v>
      </c>
      <c r="B497" t="s">
        <v>19</v>
      </c>
      <c r="C497" t="s">
        <v>2405</v>
      </c>
      <c r="D497" t="s">
        <v>1968</v>
      </c>
      <c r="E497" s="40" t="s">
        <v>2010</v>
      </c>
      <c r="G497" s="20" t="str" cm="1">
        <f t="array" ref="G497">IF(ISBLANK(A497),G496,IF(INDEX(_xlfn.TEXTSPLIT(INDEX(_xlfn.TEXTSPLIT(A497,"+"),1,2),"."),1,2)="stages",G496,_xlfn.TEXTSPLIT(INDEX(_xlfn.TEXTSPLIT(A497,"+"),1,2),".")))</f>
        <v>OrcVagina</v>
      </c>
      <c r="H497" s="21"/>
      <c r="I497" s="21" t="str">
        <f t="shared" si="28"/>
        <v>stages</v>
      </c>
      <c r="J497" s="21" cm="1">
        <f t="array" ref="J497">IF(I497="","",IF(AND(I497="stages",J496=""),0,_xlfn.SWITCH(J496,0,1,1,2,2,3,3,4,4,5,5,6,6,7,7,8,8,9,9,10,10,11)))</f>
        <v>2</v>
      </c>
      <c r="K497" s="21" t="str">
        <f t="shared" si="29"/>
        <v>label</v>
      </c>
      <c r="L497" s="22" t="str">
        <f t="shared" si="30"/>
        <v>OrcVagina.stages.2.label</v>
      </c>
      <c r="M497" s="21" t="str" cm="1">
        <f t="array" ref="M497">_xlfn.IFS(IFERROR(FIND("Penis",G497),FALSE),"Penis",IFERROR(FIND("Vagina",G497),FALSE),"Vagina",IFERROR(FIND("Anus",G497),FALSE),"Anus",IFERROR(FIND("Breasts",G497),FALSE),"Breasts",IF(RIGHT(G497,1)="F",TRUE,FALSE),"Vagina")</f>
        <v>Vagina</v>
      </c>
      <c r="N497" s="22" t="str">
        <f>IF(J497="",D497,HLOOKUP(M497,Sheet1!$B$2:$E$13,J497+2,FALSE))</f>
        <v>Average</v>
      </c>
      <c r="O497" s="22" t="str">
        <f>IF(J497="","",HLOOKUP(M497,Sheet1!$B$16:$E$27,J497+2,FALSE))</f>
        <v>평범한</v>
      </c>
      <c r="P497" s="23" t="str">
        <f t="shared" si="31"/>
        <v>평범한</v>
      </c>
    </row>
    <row r="498" spans="1:16" x14ac:dyDescent="0.45">
      <c r="A498" t="s">
        <v>2832</v>
      </c>
      <c r="B498" t="s">
        <v>19</v>
      </c>
      <c r="C498" t="s">
        <v>2406</v>
      </c>
      <c r="D498" t="s">
        <v>1979</v>
      </c>
      <c r="E498" s="40" t="s">
        <v>2047</v>
      </c>
      <c r="G498" s="20" t="str" cm="1">
        <f t="array" ref="G498">IF(ISBLANK(A498),G497,IF(INDEX(_xlfn.TEXTSPLIT(INDEX(_xlfn.TEXTSPLIT(A498,"+"),1,2),"."),1,2)="stages",G497,_xlfn.TEXTSPLIT(INDEX(_xlfn.TEXTSPLIT(A498,"+"),1,2),".")))</f>
        <v>OrcVagina</v>
      </c>
      <c r="H498" s="21"/>
      <c r="I498" s="21" t="str">
        <f t="shared" si="28"/>
        <v>stages</v>
      </c>
      <c r="J498" s="21" cm="1">
        <f t="array" ref="J498">IF(I498="","",IF(AND(I498="stages",J497=""),0,_xlfn.SWITCH(J497,0,1,1,2,2,3,3,4,4,5,5,6,6,7,7,8,8,9,9,10,10,11)))</f>
        <v>3</v>
      </c>
      <c r="K498" s="21" t="str">
        <f t="shared" si="29"/>
        <v>label</v>
      </c>
      <c r="L498" s="22" t="str">
        <f t="shared" si="30"/>
        <v>OrcVagina.stages.3.label</v>
      </c>
      <c r="M498" s="21" t="str" cm="1">
        <f t="array" ref="M498">_xlfn.IFS(IFERROR(FIND("Penis",G498),FALSE),"Penis",IFERROR(FIND("Vagina",G498),FALSE),"Vagina",IFERROR(FIND("Anus",G498),FALSE),"Anus",IFERROR(FIND("Breasts",G498),FALSE),"Breasts",IF(RIGHT(G498,1)="F",TRUE,FALSE),"Vagina")</f>
        <v>Vagina</v>
      </c>
      <c r="N498" s="22" t="str">
        <f>IF(J498="",D498,HLOOKUP(M498,Sheet1!$B$2:$E$13,J498+2,FALSE))</f>
        <v>Accommodating</v>
      </c>
      <c r="O498" s="22" t="str">
        <f>IF(J498="","",HLOOKUP(M498,Sheet1!$B$16:$E$27,J498+2,FALSE))</f>
        <v>느슨한</v>
      </c>
      <c r="P498" s="23" t="str">
        <f t="shared" si="31"/>
        <v>느슨한</v>
      </c>
    </row>
    <row r="499" spans="1:16" x14ac:dyDescent="0.45">
      <c r="A499" t="s">
        <v>2833</v>
      </c>
      <c r="B499" t="s">
        <v>19</v>
      </c>
      <c r="C499" t="s">
        <v>2407</v>
      </c>
      <c r="D499" t="s">
        <v>1981</v>
      </c>
      <c r="E499" s="40" t="s">
        <v>2049</v>
      </c>
      <c r="G499" s="20" t="str" cm="1">
        <f t="array" ref="G499">IF(ISBLANK(A499),G498,IF(INDEX(_xlfn.TEXTSPLIT(INDEX(_xlfn.TEXTSPLIT(A499,"+"),1,2),"."),1,2)="stages",G498,_xlfn.TEXTSPLIT(INDEX(_xlfn.TEXTSPLIT(A499,"+"),1,2),".")))</f>
        <v>OrcVagina</v>
      </c>
      <c r="H499" s="21"/>
      <c r="I499" s="21" t="str">
        <f t="shared" si="28"/>
        <v>stages</v>
      </c>
      <c r="J499" s="21" cm="1">
        <f t="array" ref="J499">IF(I499="","",IF(AND(I499="stages",J498=""),0,_xlfn.SWITCH(J498,0,1,1,2,2,3,3,4,4,5,5,6,6,7,7,8,8,9,9,10,10,11)))</f>
        <v>4</v>
      </c>
      <c r="K499" s="21" t="str">
        <f t="shared" si="29"/>
        <v>label</v>
      </c>
      <c r="L499" s="22" t="str">
        <f t="shared" si="30"/>
        <v>OrcVagina.stages.4.label</v>
      </c>
      <c r="M499" s="21" t="str" cm="1">
        <f t="array" ref="M499">_xlfn.IFS(IFERROR(FIND("Penis",G499),FALSE),"Penis",IFERROR(FIND("Vagina",G499),FALSE),"Vagina",IFERROR(FIND("Anus",G499),FALSE),"Anus",IFERROR(FIND("Breasts",G499),FALSE),"Breasts",IF(RIGHT(G499,1)="F",TRUE,FALSE),"Vagina")</f>
        <v>Vagina</v>
      </c>
      <c r="N499" s="22" t="str">
        <f>IF(J499="",D499,HLOOKUP(M499,Sheet1!$B$2:$E$13,J499+2,FALSE))</f>
        <v>Cavenous</v>
      </c>
      <c r="O499" s="22" t="str">
        <f>IF(J499="","",HLOOKUP(M499,Sheet1!$B$16:$E$27,J499+2,FALSE))</f>
        <v>동굴같은</v>
      </c>
      <c r="P499" s="23" t="str">
        <f t="shared" si="31"/>
        <v>동굴같은</v>
      </c>
    </row>
    <row r="500" spans="1:16" x14ac:dyDescent="0.45">
      <c r="A500" t="s">
        <v>2834</v>
      </c>
      <c r="B500" t="s">
        <v>19</v>
      </c>
      <c r="C500" t="s">
        <v>2408</v>
      </c>
      <c r="D500" t="s">
        <v>1983</v>
      </c>
      <c r="E500" s="40" t="s">
        <v>2051</v>
      </c>
      <c r="G500" s="20" t="str" cm="1">
        <f t="array" ref="G500">IF(ISBLANK(A500),G499,IF(INDEX(_xlfn.TEXTSPLIT(INDEX(_xlfn.TEXTSPLIT(A500,"+"),1,2),"."),1,2)="stages",G499,_xlfn.TEXTSPLIT(INDEX(_xlfn.TEXTSPLIT(A500,"+"),1,2),".")))</f>
        <v>OrcVagina</v>
      </c>
      <c r="H500" s="21"/>
      <c r="I500" s="21" t="str">
        <f t="shared" si="28"/>
        <v>stages</v>
      </c>
      <c r="J500" s="21" cm="1">
        <f t="array" ref="J500">IF(I500="","",IF(AND(I500="stages",J499=""),0,_xlfn.SWITCH(J499,0,1,1,2,2,3,3,4,4,5,5,6,6,7,7,8,8,9,9,10,10,11)))</f>
        <v>5</v>
      </c>
      <c r="K500" s="21" t="str">
        <f t="shared" si="29"/>
        <v>label</v>
      </c>
      <c r="L500" s="22" t="str">
        <f t="shared" si="30"/>
        <v>OrcVagina.stages.5.label</v>
      </c>
      <c r="M500" s="21" t="str" cm="1">
        <f t="array" ref="M500">_xlfn.IFS(IFERROR(FIND("Penis",G500),FALSE),"Penis",IFERROR(FIND("Vagina",G500),FALSE),"Vagina",IFERROR(FIND("Anus",G500),FALSE),"Anus",IFERROR(FIND("Breasts",G500),FALSE),"Breasts",IF(RIGHT(G500,1)="F",TRUE,FALSE),"Vagina")</f>
        <v>Vagina</v>
      </c>
      <c r="N500" s="22" t="str">
        <f>IF(J500="",D500,HLOOKUP(M500,Sheet1!$B$2:$E$13,J500+2,FALSE))</f>
        <v>Abyssal</v>
      </c>
      <c r="O500" s="22" t="str">
        <f>IF(J500="","",HLOOKUP(M500,Sheet1!$B$16:$E$27,J500+2,FALSE))</f>
        <v>심연같은</v>
      </c>
      <c r="P500" s="23" t="str">
        <f t="shared" si="31"/>
        <v>심연같은</v>
      </c>
    </row>
    <row r="501" spans="1:16" x14ac:dyDescent="0.45">
      <c r="A501" t="s">
        <v>469</v>
      </c>
      <c r="B501" t="s">
        <v>19</v>
      </c>
      <c r="C501" t="s">
        <v>470</v>
      </c>
      <c r="D501" t="s">
        <v>471</v>
      </c>
      <c r="E501" s="41" t="s">
        <v>2498</v>
      </c>
      <c r="G501" s="20" t="str" cm="1">
        <f t="array" ref="G501:H501">IF(ISBLANK(A501),G500,IF(INDEX(_xlfn.TEXTSPLIT(INDEX(_xlfn.TEXTSPLIT(A501,"+"),1,2),"."),1,2)="stages",G500,_xlfn.TEXTSPLIT(INDEX(_xlfn.TEXTSPLIT(A501,"+"),1,2),".")))</f>
        <v>OrcAnus</v>
      </c>
      <c r="H501" s="21" t="str">
        <v>label</v>
      </c>
      <c r="I501" s="21" t="str">
        <f t="shared" si="28"/>
        <v/>
      </c>
      <c r="J501" s="21" t="str" cm="1">
        <f t="array" ref="J501">IF(I501="","",IF(AND(I501="stages",J500=""),0,_xlfn.SWITCH(J500,0,1,1,2,2,3,3,4,4,5,5,6,6,7,7,8,8,9,9,10,10,11)))</f>
        <v/>
      </c>
      <c r="K501" s="21" t="str">
        <f t="shared" si="29"/>
        <v/>
      </c>
      <c r="L501" s="22" t="str">
        <f t="shared" si="30"/>
        <v>OrcAnus.label</v>
      </c>
      <c r="M501" s="21" t="str" cm="1">
        <f t="array" ref="M501">_xlfn.IFS(IFERROR(FIND("Penis",G501),FALSE),"Penis",IFERROR(FIND("Vagina",G501),FALSE),"Vagina",IFERROR(FIND("Anus",G501),FALSE),"Anus",IFERROR(FIND("Breasts",G501),FALSE),"Breasts",IF(RIGHT(G501,1)="F",TRUE,FALSE),"Vagina")</f>
        <v>Anus</v>
      </c>
      <c r="N501" s="22" t="str">
        <f>IF(J501="",D501,HLOOKUP(M501,Sheet1!$B$2:$E$13,J501+2,FALSE))</f>
        <v>orc anus</v>
      </c>
      <c r="O501" s="22" t="str">
        <f>IF(J501="","",HLOOKUP(M501,Sheet1!$B$16:$E$27,J501+2,FALSE))</f>
        <v/>
      </c>
      <c r="P501" s="23" t="str">
        <f t="shared" si="31"/>
        <v>오크 항문</v>
      </c>
    </row>
    <row r="502" spans="1:16" x14ac:dyDescent="0.45">
      <c r="A502" t="s">
        <v>472</v>
      </c>
      <c r="B502" t="s">
        <v>19</v>
      </c>
      <c r="C502" t="s">
        <v>473</v>
      </c>
      <c r="D502" t="s">
        <v>474</v>
      </c>
      <c r="E502" t="s">
        <v>2458</v>
      </c>
      <c r="G502" s="20" t="str" cm="1">
        <f t="array" ref="G502:H502">IF(ISBLANK(A502),G501,IF(INDEX(_xlfn.TEXTSPLIT(INDEX(_xlfn.TEXTSPLIT(A502,"+"),1,2),"."),1,2)="stages",G501,_xlfn.TEXTSPLIT(INDEX(_xlfn.TEXTSPLIT(A502,"+"),1,2),".")))</f>
        <v>OrcAnus</v>
      </c>
      <c r="H502" s="21" t="str">
        <v>labelNoun</v>
      </c>
      <c r="I502" s="21" t="str">
        <f t="shared" si="28"/>
        <v/>
      </c>
      <c r="J502" s="21" t="str" cm="1">
        <f t="array" ref="J502">IF(I502="","",IF(AND(I502="stages",J501=""),0,_xlfn.SWITCH(J501,0,1,1,2,2,3,3,4,4,5,5,6,6,7,7,8,8,9,9,10,10,11)))</f>
        <v/>
      </c>
      <c r="K502" s="21" t="str">
        <f t="shared" si="29"/>
        <v/>
      </c>
      <c r="L502" s="22" t="str">
        <f t="shared" si="30"/>
        <v>OrcAnus.labelNoun</v>
      </c>
      <c r="M502" s="21" t="str" cm="1">
        <f t="array" ref="M502">_xlfn.IFS(IFERROR(FIND("Penis",G502),FALSE),"Penis",IFERROR(FIND("Vagina",G502),FALSE),"Vagina",IFERROR(FIND("Anus",G502),FALSE),"Anus",IFERROR(FIND("Breasts",G502),FALSE),"Breasts",IF(RIGHT(G502,1)="F",TRUE,FALSE),"Vagina")</f>
        <v>Anus</v>
      </c>
      <c r="N502" s="22" t="str">
        <f>IF(J502="",D502,HLOOKUP(M502,Sheet1!$B$2:$E$13,J502+2,FALSE))</f>
        <v>an orc anus</v>
      </c>
      <c r="O502" s="22" t="str">
        <f>IF(J502="","",HLOOKUP(M502,Sheet1!$B$16:$E$27,J502+2,FALSE))</f>
        <v/>
      </c>
      <c r="P502" s="23" t="str">
        <f t="shared" si="31"/>
        <v/>
      </c>
    </row>
    <row r="503" spans="1:16" x14ac:dyDescent="0.45">
      <c r="A503" t="s">
        <v>475</v>
      </c>
      <c r="B503" t="s">
        <v>19</v>
      </c>
      <c r="C503" t="s">
        <v>476</v>
      </c>
      <c r="D503" t="s">
        <v>477</v>
      </c>
      <c r="E503" t="s">
        <v>2458</v>
      </c>
      <c r="G503" s="20" t="str" cm="1">
        <f t="array" ref="G503:H503">IF(ISBLANK(A503),G502,IF(INDEX(_xlfn.TEXTSPLIT(INDEX(_xlfn.TEXTSPLIT(A503,"+"),1,2),"."),1,2)="stages",G502,_xlfn.TEXTSPLIT(INDEX(_xlfn.TEXTSPLIT(A503,"+"),1,2),".")))</f>
        <v>OrcAnus</v>
      </c>
      <c r="H503" s="21" t="str">
        <v>description</v>
      </c>
      <c r="I503" s="21" t="str">
        <f t="shared" si="28"/>
        <v/>
      </c>
      <c r="J503" s="21" t="str" cm="1">
        <f t="array" ref="J503">IF(I503="","",IF(AND(I503="stages",J502=""),0,_xlfn.SWITCH(J502,0,1,1,2,2,3,3,4,4,5,5,6,6,7,7,8,8,9,9,10,10,11)))</f>
        <v/>
      </c>
      <c r="K503" s="21" t="str">
        <f t="shared" si="29"/>
        <v/>
      </c>
      <c r="L503" s="22" t="str">
        <f t="shared" si="30"/>
        <v>OrcAnus.description</v>
      </c>
      <c r="M503" s="21" t="str" cm="1">
        <f t="array" ref="M503">_xlfn.IFS(IFERROR(FIND("Penis",G503),FALSE),"Penis",IFERROR(FIND("Vagina",G503),FALSE),"Vagina",IFERROR(FIND("Anus",G503),FALSE),"Anus",IFERROR(FIND("Breasts",G503),FALSE),"Breasts",IF(RIGHT(G503,1)="F",TRUE,FALSE),"Vagina")</f>
        <v>Anus</v>
      </c>
      <c r="N503" s="22" t="str">
        <f>IF(J503="",D503,HLOOKUP(M503,Sheet1!$B$2:$E$13,J503+2,FALSE))</f>
        <v>An anus that looks like a mix between an humanlike anus and an equine anus.</v>
      </c>
      <c r="O503" s="22" t="str">
        <f>IF(J503="","",HLOOKUP(M503,Sheet1!$B$16:$E$27,J503+2,FALSE))</f>
        <v/>
      </c>
      <c r="P503" s="23" t="str">
        <f t="shared" si="31"/>
        <v/>
      </c>
    </row>
    <row r="504" spans="1:16" x14ac:dyDescent="0.45">
      <c r="A504" t="s">
        <v>2835</v>
      </c>
      <c r="B504" t="s">
        <v>19</v>
      </c>
      <c r="C504" t="s">
        <v>2409</v>
      </c>
      <c r="D504" t="s">
        <v>1964</v>
      </c>
      <c r="E504" s="40" t="s">
        <v>2008</v>
      </c>
      <c r="G504" s="20" t="str" cm="1">
        <f t="array" ref="G504">IF(ISBLANK(A504),G503,IF(INDEX(_xlfn.TEXTSPLIT(INDEX(_xlfn.TEXTSPLIT(A504,"+"),1,2),"."),1,2)="stages",G503,_xlfn.TEXTSPLIT(INDEX(_xlfn.TEXTSPLIT(A504,"+"),1,2),".")))</f>
        <v>OrcAnus</v>
      </c>
      <c r="H504" s="21"/>
      <c r="I504" s="21" t="str">
        <f t="shared" si="28"/>
        <v>stages</v>
      </c>
      <c r="J504" s="21" cm="1">
        <f t="array" ref="J504">IF(I504="","",IF(AND(I504="stages",J503=""),0,_xlfn.SWITCH(J503,0,1,1,2,2,3,3,4,4,5,5,6,6,7,7,8,8,9,9,10,10,11)))</f>
        <v>0</v>
      </c>
      <c r="K504" s="21" t="str">
        <f t="shared" si="29"/>
        <v>label</v>
      </c>
      <c r="L504" s="22" t="str">
        <f t="shared" si="30"/>
        <v>OrcAnus.stages.0.label</v>
      </c>
      <c r="M504" s="21" t="str" cm="1">
        <f t="array" ref="M504">_xlfn.IFS(IFERROR(FIND("Penis",G504),FALSE),"Penis",IFERROR(FIND("Vagina",G504),FALSE),"Vagina",IFERROR(FIND("Anus",G504),FALSE),"Anus",IFERROR(FIND("Breasts",G504),FALSE),"Breasts",IF(RIGHT(G504,1)="F",TRUE,FALSE),"Vagina")</f>
        <v>Anus</v>
      </c>
      <c r="N504" s="22" t="str">
        <f>IF(J504="",D504,HLOOKUP(M504,Sheet1!$B$2:$E$13,J504+2,FALSE))</f>
        <v>Micro</v>
      </c>
      <c r="O504" s="22" t="str">
        <f>IF(J504="","",HLOOKUP(M504,Sheet1!$B$16:$E$27,J504+2,FALSE))</f>
        <v>왜소한</v>
      </c>
      <c r="P504" s="23" t="str">
        <f t="shared" si="31"/>
        <v>왜소한</v>
      </c>
    </row>
    <row r="505" spans="1:16" x14ac:dyDescent="0.45">
      <c r="A505" t="s">
        <v>2836</v>
      </c>
      <c r="B505" t="s">
        <v>19</v>
      </c>
      <c r="C505" t="s">
        <v>2410</v>
      </c>
      <c r="D505" t="s">
        <v>1977</v>
      </c>
      <c r="E505" s="40" t="s">
        <v>2045</v>
      </c>
      <c r="G505" s="20" t="str" cm="1">
        <f t="array" ref="G505">IF(ISBLANK(A505),G504,IF(INDEX(_xlfn.TEXTSPLIT(INDEX(_xlfn.TEXTSPLIT(A505,"+"),1,2),"."),1,2)="stages",G504,_xlfn.TEXTSPLIT(INDEX(_xlfn.TEXTSPLIT(A505,"+"),1,2),".")))</f>
        <v>OrcAnus</v>
      </c>
      <c r="H505" s="21"/>
      <c r="I505" s="21" t="str">
        <f t="shared" si="28"/>
        <v>stages</v>
      </c>
      <c r="J505" s="21" cm="1">
        <f t="array" ref="J505">IF(I505="","",IF(AND(I505="stages",J504=""),0,_xlfn.SWITCH(J504,0,1,1,2,2,3,3,4,4,5,5,6,6,7,7,8,8,9,9,10,10,11)))</f>
        <v>1</v>
      </c>
      <c r="K505" s="21" t="str">
        <f t="shared" si="29"/>
        <v>label</v>
      </c>
      <c r="L505" s="22" t="str">
        <f t="shared" si="30"/>
        <v>OrcAnus.stages.1.label</v>
      </c>
      <c r="M505" s="21" t="str" cm="1">
        <f t="array" ref="M505">_xlfn.IFS(IFERROR(FIND("Penis",G505),FALSE),"Penis",IFERROR(FIND("Vagina",G505),FALSE),"Vagina",IFERROR(FIND("Anus",G505),FALSE),"Anus",IFERROR(FIND("Breasts",G505),FALSE),"Breasts",IF(RIGHT(G505,1)="F",TRUE,FALSE),"Vagina")</f>
        <v>Anus</v>
      </c>
      <c r="N505" s="22" t="str">
        <f>IF(J505="",D505,HLOOKUP(M505,Sheet1!$B$2:$E$13,J505+2,FALSE))</f>
        <v>Tight</v>
      </c>
      <c r="O505" s="22" t="str">
        <f>IF(J505="","",HLOOKUP(M505,Sheet1!$B$16:$E$27,J505+2,FALSE))</f>
        <v>조이는</v>
      </c>
      <c r="P505" s="23" t="str">
        <f t="shared" si="31"/>
        <v>조이는</v>
      </c>
    </row>
    <row r="506" spans="1:16" x14ac:dyDescent="0.45">
      <c r="A506" t="s">
        <v>2837</v>
      </c>
      <c r="B506" t="s">
        <v>19</v>
      </c>
      <c r="C506" t="s">
        <v>2411</v>
      </c>
      <c r="D506" t="s">
        <v>1968</v>
      </c>
      <c r="E506" s="40" t="s">
        <v>2010</v>
      </c>
      <c r="G506" s="20" t="str" cm="1">
        <f t="array" ref="G506">IF(ISBLANK(A506),G505,IF(INDEX(_xlfn.TEXTSPLIT(INDEX(_xlfn.TEXTSPLIT(A506,"+"),1,2),"."),1,2)="stages",G505,_xlfn.TEXTSPLIT(INDEX(_xlfn.TEXTSPLIT(A506,"+"),1,2),".")))</f>
        <v>OrcAnus</v>
      </c>
      <c r="H506" s="21"/>
      <c r="I506" s="21" t="str">
        <f t="shared" si="28"/>
        <v>stages</v>
      </c>
      <c r="J506" s="21" cm="1">
        <f t="array" ref="J506">IF(I506="","",IF(AND(I506="stages",J505=""),0,_xlfn.SWITCH(J505,0,1,1,2,2,3,3,4,4,5,5,6,6,7,7,8,8,9,9,10,10,11)))</f>
        <v>2</v>
      </c>
      <c r="K506" s="21" t="str">
        <f t="shared" si="29"/>
        <v>label</v>
      </c>
      <c r="L506" s="22" t="str">
        <f t="shared" si="30"/>
        <v>OrcAnus.stages.2.label</v>
      </c>
      <c r="M506" s="21" t="str" cm="1">
        <f t="array" ref="M506">_xlfn.IFS(IFERROR(FIND("Penis",G506),FALSE),"Penis",IFERROR(FIND("Vagina",G506),FALSE),"Vagina",IFERROR(FIND("Anus",G506),FALSE),"Anus",IFERROR(FIND("Breasts",G506),FALSE),"Breasts",IF(RIGHT(G506,1)="F",TRUE,FALSE),"Vagina")</f>
        <v>Anus</v>
      </c>
      <c r="N506" s="22" t="str">
        <f>IF(J506="",D506,HLOOKUP(M506,Sheet1!$B$2:$E$13,J506+2,FALSE))</f>
        <v>Average</v>
      </c>
      <c r="O506" s="22" t="str">
        <f>IF(J506="","",HLOOKUP(M506,Sheet1!$B$16:$E$27,J506+2,FALSE))</f>
        <v>평범한</v>
      </c>
      <c r="P506" s="23" t="str">
        <f t="shared" si="31"/>
        <v>평범한</v>
      </c>
    </row>
    <row r="507" spans="1:16" x14ac:dyDescent="0.45">
      <c r="A507" t="s">
        <v>2838</v>
      </c>
      <c r="B507" t="s">
        <v>19</v>
      </c>
      <c r="C507" t="s">
        <v>2412</v>
      </c>
      <c r="D507" t="s">
        <v>1979</v>
      </c>
      <c r="E507" s="40" t="s">
        <v>2047</v>
      </c>
      <c r="G507" s="20" t="str" cm="1">
        <f t="array" ref="G507">IF(ISBLANK(A507),G506,IF(INDEX(_xlfn.TEXTSPLIT(INDEX(_xlfn.TEXTSPLIT(A507,"+"),1,2),"."),1,2)="stages",G506,_xlfn.TEXTSPLIT(INDEX(_xlfn.TEXTSPLIT(A507,"+"),1,2),".")))</f>
        <v>OrcAnus</v>
      </c>
      <c r="H507" s="21"/>
      <c r="I507" s="21" t="str">
        <f t="shared" si="28"/>
        <v>stages</v>
      </c>
      <c r="J507" s="21" cm="1">
        <f t="array" ref="J507">IF(I507="","",IF(AND(I507="stages",J506=""),0,_xlfn.SWITCH(J506,0,1,1,2,2,3,3,4,4,5,5,6,6,7,7,8,8,9,9,10,10,11)))</f>
        <v>3</v>
      </c>
      <c r="K507" s="21" t="str">
        <f t="shared" si="29"/>
        <v>label</v>
      </c>
      <c r="L507" s="22" t="str">
        <f t="shared" si="30"/>
        <v>OrcAnus.stages.3.label</v>
      </c>
      <c r="M507" s="21" t="str" cm="1">
        <f t="array" ref="M507">_xlfn.IFS(IFERROR(FIND("Penis",G507),FALSE),"Penis",IFERROR(FIND("Vagina",G507),FALSE),"Vagina",IFERROR(FIND("Anus",G507),FALSE),"Anus",IFERROR(FIND("Breasts",G507),FALSE),"Breasts",IF(RIGHT(G507,1)="F",TRUE,FALSE),"Vagina")</f>
        <v>Anus</v>
      </c>
      <c r="N507" s="22" t="str">
        <f>IF(J507="",D507,HLOOKUP(M507,Sheet1!$B$2:$E$13,J507+2,FALSE))</f>
        <v>Accommodating</v>
      </c>
      <c r="O507" s="22" t="str">
        <f>IF(J507="","",HLOOKUP(M507,Sheet1!$B$16:$E$27,J507+2,FALSE))</f>
        <v>느슨한</v>
      </c>
      <c r="P507" s="23" t="str">
        <f t="shared" si="31"/>
        <v>느슨한</v>
      </c>
    </row>
    <row r="508" spans="1:16" x14ac:dyDescent="0.45">
      <c r="A508" t="s">
        <v>2839</v>
      </c>
      <c r="B508" t="s">
        <v>19</v>
      </c>
      <c r="C508" t="s">
        <v>2413</v>
      </c>
      <c r="D508" t="s">
        <v>1981</v>
      </c>
      <c r="E508" s="40" t="s">
        <v>2049</v>
      </c>
      <c r="G508" s="20" t="str" cm="1">
        <f t="array" ref="G508">IF(ISBLANK(A508),G507,IF(INDEX(_xlfn.TEXTSPLIT(INDEX(_xlfn.TEXTSPLIT(A508,"+"),1,2),"."),1,2)="stages",G507,_xlfn.TEXTSPLIT(INDEX(_xlfn.TEXTSPLIT(A508,"+"),1,2),".")))</f>
        <v>OrcAnus</v>
      </c>
      <c r="H508" s="21"/>
      <c r="I508" s="21" t="str">
        <f t="shared" si="28"/>
        <v>stages</v>
      </c>
      <c r="J508" s="21" cm="1">
        <f t="array" ref="J508">IF(I508="","",IF(AND(I508="stages",J507=""),0,_xlfn.SWITCH(J507,0,1,1,2,2,3,3,4,4,5,5,6,6,7,7,8,8,9,9,10,10,11)))</f>
        <v>4</v>
      </c>
      <c r="K508" s="21" t="str">
        <f t="shared" si="29"/>
        <v>label</v>
      </c>
      <c r="L508" s="22" t="str">
        <f t="shared" si="30"/>
        <v>OrcAnus.stages.4.label</v>
      </c>
      <c r="M508" s="21" t="str" cm="1">
        <f t="array" ref="M508">_xlfn.IFS(IFERROR(FIND("Penis",G508),FALSE),"Penis",IFERROR(FIND("Vagina",G508),FALSE),"Vagina",IFERROR(FIND("Anus",G508),FALSE),"Anus",IFERROR(FIND("Breasts",G508),FALSE),"Breasts",IF(RIGHT(G508,1)="F",TRUE,FALSE),"Vagina")</f>
        <v>Anus</v>
      </c>
      <c r="N508" s="22" t="str">
        <f>IF(J508="",D508,HLOOKUP(M508,Sheet1!$B$2:$E$13,J508+2,FALSE))</f>
        <v>Cavenous</v>
      </c>
      <c r="O508" s="22" t="str">
        <f>IF(J508="","",HLOOKUP(M508,Sheet1!$B$16:$E$27,J508+2,FALSE))</f>
        <v>동굴같은</v>
      </c>
      <c r="P508" s="23" t="str">
        <f t="shared" si="31"/>
        <v>동굴같은</v>
      </c>
    </row>
    <row r="509" spans="1:16" x14ac:dyDescent="0.45">
      <c r="A509" t="s">
        <v>2840</v>
      </c>
      <c r="B509" t="s">
        <v>19</v>
      </c>
      <c r="C509" t="s">
        <v>2414</v>
      </c>
      <c r="D509" t="s">
        <v>1983</v>
      </c>
      <c r="E509" s="40" t="s">
        <v>2051</v>
      </c>
      <c r="G509" s="20" t="str" cm="1">
        <f t="array" ref="G509">IF(ISBLANK(A509),G508,IF(INDEX(_xlfn.TEXTSPLIT(INDEX(_xlfn.TEXTSPLIT(A509,"+"),1,2),"."),1,2)="stages",G508,_xlfn.TEXTSPLIT(INDEX(_xlfn.TEXTSPLIT(A509,"+"),1,2),".")))</f>
        <v>OrcAnus</v>
      </c>
      <c r="H509" s="21"/>
      <c r="I509" s="21" t="str">
        <f t="shared" si="28"/>
        <v>stages</v>
      </c>
      <c r="J509" s="21" cm="1">
        <f t="array" ref="J509">IF(I509="","",IF(AND(I509="stages",J508=""),0,_xlfn.SWITCH(J508,0,1,1,2,2,3,3,4,4,5,5,6,6,7,7,8,8,9,9,10,10,11)))</f>
        <v>5</v>
      </c>
      <c r="K509" s="21" t="str">
        <f t="shared" si="29"/>
        <v>label</v>
      </c>
      <c r="L509" s="22" t="str">
        <f t="shared" si="30"/>
        <v>OrcAnus.stages.5.label</v>
      </c>
      <c r="M509" s="21" t="str" cm="1">
        <f t="array" ref="M509">_xlfn.IFS(IFERROR(FIND("Penis",G509),FALSE),"Penis",IFERROR(FIND("Vagina",G509),FALSE),"Vagina",IFERROR(FIND("Anus",G509),FALSE),"Anus",IFERROR(FIND("Breasts",G509),FALSE),"Breasts",IF(RIGHT(G509,1)="F",TRUE,FALSE),"Vagina")</f>
        <v>Anus</v>
      </c>
      <c r="N509" s="22" t="str">
        <f>IF(J509="",D509,HLOOKUP(M509,Sheet1!$B$2:$E$13,J509+2,FALSE))</f>
        <v>Abyssal</v>
      </c>
      <c r="O509" s="22" t="str">
        <f>IF(J509="","",HLOOKUP(M509,Sheet1!$B$16:$E$27,J509+2,FALSE))</f>
        <v>심연같은</v>
      </c>
      <c r="P509" s="23" t="str">
        <f t="shared" si="31"/>
        <v>심연같은</v>
      </c>
    </row>
    <row r="510" spans="1:16" x14ac:dyDescent="0.45">
      <c r="A510" t="s">
        <v>478</v>
      </c>
      <c r="B510" t="s">
        <v>19</v>
      </c>
      <c r="C510" t="s">
        <v>479</v>
      </c>
      <c r="D510" t="s">
        <v>480</v>
      </c>
      <c r="E510" s="41" t="s">
        <v>3005</v>
      </c>
      <c r="G510" s="20" t="str" cm="1">
        <f t="array" ref="G510:H510">IF(ISBLANK(A510),G509,IF(INDEX(_xlfn.TEXTSPLIT(INDEX(_xlfn.TEXTSPLIT(A510,"+"),1,2),"."),1,2)="stages",G509,_xlfn.TEXTSPLIT(INDEX(_xlfn.TEXTSPLIT(A510,"+"),1,2),".")))</f>
        <v>TreePenis</v>
      </c>
      <c r="H510" s="21" t="str">
        <v>label</v>
      </c>
      <c r="I510" s="21" t="str">
        <f t="shared" si="28"/>
        <v/>
      </c>
      <c r="J510" s="21" t="str" cm="1">
        <f t="array" ref="J510">IF(I510="","",IF(AND(I510="stages",J509=""),0,_xlfn.SWITCH(J509,0,1,1,2,2,3,3,4,4,5,5,6,6,7,7,8,8,9,9,10,10,11)))</f>
        <v/>
      </c>
      <c r="K510" s="21" t="str">
        <f t="shared" si="29"/>
        <v/>
      </c>
      <c r="L510" s="22" t="str">
        <f t="shared" si="30"/>
        <v>TreePenis.label</v>
      </c>
      <c r="M510" s="21" t="str" cm="1">
        <f t="array" ref="M510">_xlfn.IFS(IFERROR(FIND("Penis",G510),FALSE),"Penis",IFERROR(FIND("Vagina",G510),FALSE),"Vagina",IFERROR(FIND("Anus",G510),FALSE),"Anus",IFERROR(FIND("Breasts",G510),FALSE),"Breasts",IF(RIGHT(G510,1)="F",TRUE,FALSE),"Vagina")</f>
        <v>Penis</v>
      </c>
      <c r="N510" s="22" t="str">
        <f>IF(J510="",D510,HLOOKUP(M510,Sheet1!$B$2:$E$13,J510+2,FALSE))</f>
        <v>bark penis</v>
      </c>
      <c r="O510" s="22" t="str">
        <f>IF(J510="","",HLOOKUP(M510,Sheet1!$B$16:$E$27,J510+2,FALSE))</f>
        <v/>
      </c>
      <c r="P510" s="23" t="str">
        <f t="shared" si="31"/>
        <v>나무 자지</v>
      </c>
    </row>
    <row r="511" spans="1:16" x14ac:dyDescent="0.45">
      <c r="A511" t="s">
        <v>481</v>
      </c>
      <c r="B511" t="s">
        <v>19</v>
      </c>
      <c r="C511" t="s">
        <v>482</v>
      </c>
      <c r="D511" t="s">
        <v>483</v>
      </c>
      <c r="E511" t="s">
        <v>2458</v>
      </c>
      <c r="G511" s="20" t="str" cm="1">
        <f t="array" ref="G511:H511">IF(ISBLANK(A511),G510,IF(INDEX(_xlfn.TEXTSPLIT(INDEX(_xlfn.TEXTSPLIT(A511,"+"),1,2),"."),1,2)="stages",G510,_xlfn.TEXTSPLIT(INDEX(_xlfn.TEXTSPLIT(A511,"+"),1,2),".")))</f>
        <v>TreePenis</v>
      </c>
      <c r="H511" s="21" t="str">
        <v>labelNoun</v>
      </c>
      <c r="I511" s="21" t="str">
        <f t="shared" si="28"/>
        <v/>
      </c>
      <c r="J511" s="21" t="str" cm="1">
        <f t="array" ref="J511">IF(I511="","",IF(AND(I511="stages",J510=""),0,_xlfn.SWITCH(J510,0,1,1,2,2,3,3,4,4,5,5,6,6,7,7,8,8,9,9,10,10,11)))</f>
        <v/>
      </c>
      <c r="K511" s="21" t="str">
        <f t="shared" si="29"/>
        <v/>
      </c>
      <c r="L511" s="22" t="str">
        <f t="shared" si="30"/>
        <v>TreePenis.labelNoun</v>
      </c>
      <c r="M511" s="21" t="str" cm="1">
        <f t="array" ref="M511">_xlfn.IFS(IFERROR(FIND("Penis",G511),FALSE),"Penis",IFERROR(FIND("Vagina",G511),FALSE),"Vagina",IFERROR(FIND("Anus",G511),FALSE),"Anus",IFERROR(FIND("Breasts",G511),FALSE),"Breasts",IF(RIGHT(G511,1)="F",TRUE,FALSE),"Vagina")</f>
        <v>Penis</v>
      </c>
      <c r="N511" s="22" t="str">
        <f>IF(J511="",D511,HLOOKUP(M511,Sheet1!$B$2:$E$13,J511+2,FALSE))</f>
        <v>a wooden penis</v>
      </c>
      <c r="O511" s="22" t="str">
        <f>IF(J511="","",HLOOKUP(M511,Sheet1!$B$16:$E$27,J511+2,FALSE))</f>
        <v/>
      </c>
      <c r="P511" s="23" t="str">
        <f t="shared" si="31"/>
        <v/>
      </c>
    </row>
    <row r="512" spans="1:16" x14ac:dyDescent="0.45">
      <c r="A512" t="s">
        <v>484</v>
      </c>
      <c r="B512" t="s">
        <v>19</v>
      </c>
      <c r="C512" t="s">
        <v>485</v>
      </c>
      <c r="D512" t="s">
        <v>486</v>
      </c>
      <c r="E512" t="s">
        <v>2458</v>
      </c>
      <c r="G512" s="20" t="str" cm="1">
        <f t="array" ref="G512:H512">IF(ISBLANK(A512),G511,IF(INDEX(_xlfn.TEXTSPLIT(INDEX(_xlfn.TEXTSPLIT(A512,"+"),1,2),"."),1,2)="stages",G511,_xlfn.TEXTSPLIT(INDEX(_xlfn.TEXTSPLIT(A512,"+"),1,2),".")))</f>
        <v>TreePenis</v>
      </c>
      <c r="H512" s="21" t="str">
        <v>description</v>
      </c>
      <c r="I512" s="21" t="str">
        <f t="shared" si="28"/>
        <v/>
      </c>
      <c r="J512" s="21" t="str" cm="1">
        <f t="array" ref="J512">IF(I512="","",IF(AND(I512="stages",J511=""),0,_xlfn.SWITCH(J511,0,1,1,2,2,3,3,4,4,5,5,6,6,7,7,8,8,9,9,10,10,11)))</f>
        <v/>
      </c>
      <c r="K512" s="21" t="str">
        <f t="shared" si="29"/>
        <v/>
      </c>
      <c r="L512" s="22" t="str">
        <f t="shared" si="30"/>
        <v>TreePenis.description</v>
      </c>
      <c r="M512" s="21" t="str" cm="1">
        <f t="array" ref="M512">_xlfn.IFS(IFERROR(FIND("Penis",G512),FALSE),"Penis",IFERROR(FIND("Vagina",G512),FALSE),"Vagina",IFERROR(FIND("Anus",G512),FALSE),"Anus",IFERROR(FIND("Breasts",G512),FALSE),"Breasts",IF(RIGHT(G512,1)="F",TRUE,FALSE),"Vagina")</f>
        <v>Penis</v>
      </c>
      <c r="N512" s="22" t="str">
        <f>IF(J512="",D512,HLOOKUP(M512,Sheet1!$B$2:$E$13,J512+2,FALSE))</f>
        <v>A naturally grown wooden penis. The testicles are completely covered in hard, wooden bark, while the texture along the shaft is softer, leaving the tip uncovered.</v>
      </c>
      <c r="O512" s="22" t="str">
        <f>IF(J512="","",HLOOKUP(M512,Sheet1!$B$16:$E$27,J512+2,FALSE))</f>
        <v/>
      </c>
      <c r="P512" s="23" t="str">
        <f t="shared" si="31"/>
        <v/>
      </c>
    </row>
    <row r="513" spans="1:16" x14ac:dyDescent="0.45">
      <c r="A513" t="s">
        <v>2841</v>
      </c>
      <c r="B513" t="s">
        <v>19</v>
      </c>
      <c r="C513" t="s">
        <v>2415</v>
      </c>
      <c r="D513" t="s">
        <v>1964</v>
      </c>
      <c r="E513" s="40" t="s">
        <v>2008</v>
      </c>
      <c r="G513" s="20" t="str" cm="1">
        <f t="array" ref="G513">IF(ISBLANK(A513),G512,IF(INDEX(_xlfn.TEXTSPLIT(INDEX(_xlfn.TEXTSPLIT(A513,"+"),1,2),"."),1,2)="stages",G512,_xlfn.TEXTSPLIT(INDEX(_xlfn.TEXTSPLIT(A513,"+"),1,2),".")))</f>
        <v>TreePenis</v>
      </c>
      <c r="H513" s="21"/>
      <c r="I513" s="21" t="str">
        <f t="shared" si="28"/>
        <v>stages</v>
      </c>
      <c r="J513" s="21" cm="1">
        <f t="array" ref="J513">IF(I513="","",IF(AND(I513="stages",J512=""),0,_xlfn.SWITCH(J512,0,1,1,2,2,3,3,4,4,5,5,6,6,7,7,8,8,9,9,10,10,11)))</f>
        <v>0</v>
      </c>
      <c r="K513" s="21" t="str">
        <f t="shared" si="29"/>
        <v>label</v>
      </c>
      <c r="L513" s="22" t="str">
        <f t="shared" si="30"/>
        <v>TreePenis.stages.0.label</v>
      </c>
      <c r="M513" s="21" t="str" cm="1">
        <f t="array" ref="M513">_xlfn.IFS(IFERROR(FIND("Penis",G513),FALSE),"Penis",IFERROR(FIND("Vagina",G513),FALSE),"Vagina",IFERROR(FIND("Anus",G513),FALSE),"Anus",IFERROR(FIND("Breasts",G513),FALSE),"Breasts",IF(RIGHT(G513,1)="F",TRUE,FALSE),"Vagina")</f>
        <v>Penis</v>
      </c>
      <c r="N513" s="22" t="str">
        <f>IF(J513="",D513,HLOOKUP(M513,Sheet1!$B$2:$E$13,J513+2,FALSE))</f>
        <v>Micro</v>
      </c>
      <c r="O513" s="22" t="str">
        <f>IF(J513="","",HLOOKUP(M513,Sheet1!$B$16:$E$27,J513+2,FALSE))</f>
        <v>왜소한</v>
      </c>
      <c r="P513" s="23" t="str">
        <f t="shared" si="31"/>
        <v>왜소한</v>
      </c>
    </row>
    <row r="514" spans="1:16" x14ac:dyDescent="0.45">
      <c r="A514" t="s">
        <v>2842</v>
      </c>
      <c r="B514" t="s">
        <v>19</v>
      </c>
      <c r="C514" t="s">
        <v>2416</v>
      </c>
      <c r="D514" t="s">
        <v>1966</v>
      </c>
      <c r="E514" s="40" t="s">
        <v>2009</v>
      </c>
      <c r="G514" s="20" t="str" cm="1">
        <f t="array" ref="G514">IF(ISBLANK(A514),G513,IF(INDEX(_xlfn.TEXTSPLIT(INDEX(_xlfn.TEXTSPLIT(A514,"+"),1,2),"."),1,2)="stages",G513,_xlfn.TEXTSPLIT(INDEX(_xlfn.TEXTSPLIT(A514,"+"),1,2),".")))</f>
        <v>TreePenis</v>
      </c>
      <c r="H514" s="21"/>
      <c r="I514" s="21" t="str">
        <f t="shared" si="28"/>
        <v>stages</v>
      </c>
      <c r="J514" s="21" cm="1">
        <f t="array" ref="J514">IF(I514="","",IF(AND(I514="stages",J513=""),0,_xlfn.SWITCH(J513,0,1,1,2,2,3,3,4,4,5,5,6,6,7,7,8,8,9,9,10,10,11)))</f>
        <v>1</v>
      </c>
      <c r="K514" s="21" t="str">
        <f t="shared" si="29"/>
        <v>label</v>
      </c>
      <c r="L514" s="22" t="str">
        <f t="shared" si="30"/>
        <v>TreePenis.stages.1.label</v>
      </c>
      <c r="M514" s="21" t="str" cm="1">
        <f t="array" ref="M514">_xlfn.IFS(IFERROR(FIND("Penis",G514),FALSE),"Penis",IFERROR(FIND("Vagina",G514),FALSE),"Vagina",IFERROR(FIND("Anus",G514),FALSE),"Anus",IFERROR(FIND("Breasts",G514),FALSE),"Breasts",IF(RIGHT(G514,1)="F",TRUE,FALSE),"Vagina")</f>
        <v>Penis</v>
      </c>
      <c r="N514" s="22" t="str">
        <f>IF(J514="",D514,HLOOKUP(M514,Sheet1!$B$2:$E$13,J514+2,FALSE))</f>
        <v>Small</v>
      </c>
      <c r="O514" s="22" t="str">
        <f>IF(J514="","",HLOOKUP(M514,Sheet1!$B$16:$E$27,J514+2,FALSE))</f>
        <v>작은</v>
      </c>
      <c r="P514" s="23" t="str">
        <f t="shared" si="31"/>
        <v>작은</v>
      </c>
    </row>
    <row r="515" spans="1:16" x14ac:dyDescent="0.45">
      <c r="A515" t="s">
        <v>2843</v>
      </c>
      <c r="B515" t="s">
        <v>19</v>
      </c>
      <c r="C515" t="s">
        <v>2417</v>
      </c>
      <c r="D515" t="s">
        <v>1968</v>
      </c>
      <c r="E515" s="40" t="s">
        <v>2010</v>
      </c>
      <c r="G515" s="20" t="str" cm="1">
        <f t="array" ref="G515">IF(ISBLANK(A515),G514,IF(INDEX(_xlfn.TEXTSPLIT(INDEX(_xlfn.TEXTSPLIT(A515,"+"),1,2),"."),1,2)="stages",G514,_xlfn.TEXTSPLIT(INDEX(_xlfn.TEXTSPLIT(A515,"+"),1,2),".")))</f>
        <v>TreePenis</v>
      </c>
      <c r="H515" s="21"/>
      <c r="I515" s="21" t="str">
        <f t="shared" si="28"/>
        <v>stages</v>
      </c>
      <c r="J515" s="21" cm="1">
        <f t="array" ref="J515">IF(I515="","",IF(AND(I515="stages",J514=""),0,_xlfn.SWITCH(J514,0,1,1,2,2,3,3,4,4,5,5,6,6,7,7,8,8,9,9,10,10,11)))</f>
        <v>2</v>
      </c>
      <c r="K515" s="21" t="str">
        <f t="shared" si="29"/>
        <v>label</v>
      </c>
      <c r="L515" s="22" t="str">
        <f t="shared" si="30"/>
        <v>TreePenis.stages.2.label</v>
      </c>
      <c r="M515" s="21" t="str" cm="1">
        <f t="array" ref="M515">_xlfn.IFS(IFERROR(FIND("Penis",G515),FALSE),"Penis",IFERROR(FIND("Vagina",G515),FALSE),"Vagina",IFERROR(FIND("Anus",G515),FALSE),"Anus",IFERROR(FIND("Breasts",G515),FALSE),"Breasts",IF(RIGHT(G515,1)="F",TRUE,FALSE),"Vagina")</f>
        <v>Penis</v>
      </c>
      <c r="N515" s="22" t="str">
        <f>IF(J515="",D515,HLOOKUP(M515,Sheet1!$B$2:$E$13,J515+2,FALSE))</f>
        <v>Average</v>
      </c>
      <c r="O515" s="22" t="str">
        <f>IF(J515="","",HLOOKUP(M515,Sheet1!$B$16:$E$27,J515+2,FALSE))</f>
        <v>평범한</v>
      </c>
      <c r="P515" s="23" t="str">
        <f t="shared" si="31"/>
        <v>평범한</v>
      </c>
    </row>
    <row r="516" spans="1:16" x14ac:dyDescent="0.45">
      <c r="A516" t="s">
        <v>2844</v>
      </c>
      <c r="B516" t="s">
        <v>19</v>
      </c>
      <c r="C516" t="s">
        <v>2418</v>
      </c>
      <c r="D516" t="s">
        <v>1970</v>
      </c>
      <c r="E516" s="40" t="s">
        <v>2011</v>
      </c>
      <c r="G516" s="20" t="str" cm="1">
        <f t="array" ref="G516">IF(ISBLANK(A516),G515,IF(INDEX(_xlfn.TEXTSPLIT(INDEX(_xlfn.TEXTSPLIT(A516,"+"),1,2),"."),1,2)="stages",G515,_xlfn.TEXTSPLIT(INDEX(_xlfn.TEXTSPLIT(A516,"+"),1,2),".")))</f>
        <v>TreePenis</v>
      </c>
      <c r="H516" s="21"/>
      <c r="I516" s="21" t="str">
        <f t="shared" si="28"/>
        <v>stages</v>
      </c>
      <c r="J516" s="21" cm="1">
        <f t="array" ref="J516">IF(I516="","",IF(AND(I516="stages",J515=""),0,_xlfn.SWITCH(J515,0,1,1,2,2,3,3,4,4,5,5,6,6,7,7,8,8,9,9,10,10,11)))</f>
        <v>3</v>
      </c>
      <c r="K516" s="21" t="str">
        <f t="shared" si="29"/>
        <v>label</v>
      </c>
      <c r="L516" s="22" t="str">
        <f t="shared" si="30"/>
        <v>TreePenis.stages.3.label</v>
      </c>
      <c r="M516" s="21" t="str" cm="1">
        <f t="array" ref="M516">_xlfn.IFS(IFERROR(FIND("Penis",G516),FALSE),"Penis",IFERROR(FIND("Vagina",G516),FALSE),"Vagina",IFERROR(FIND("Anus",G516),FALSE),"Anus",IFERROR(FIND("Breasts",G516),FALSE),"Breasts",IF(RIGHT(G516,1)="F",TRUE,FALSE),"Vagina")</f>
        <v>Penis</v>
      </c>
      <c r="N516" s="22" t="str">
        <f>IF(J516="",D516,HLOOKUP(M516,Sheet1!$B$2:$E$13,J516+2,FALSE))</f>
        <v>Large</v>
      </c>
      <c r="O516" s="22" t="str">
        <f>IF(J516="","",HLOOKUP(M516,Sheet1!$B$16:$E$27,J516+2,FALSE))</f>
        <v>큰</v>
      </c>
      <c r="P516" s="23" t="str">
        <f t="shared" si="31"/>
        <v>큰</v>
      </c>
    </row>
    <row r="517" spans="1:16" x14ac:dyDescent="0.45">
      <c r="A517" t="s">
        <v>2845</v>
      </c>
      <c r="B517" t="s">
        <v>19</v>
      </c>
      <c r="C517" t="s">
        <v>2419</v>
      </c>
      <c r="D517" t="s">
        <v>1972</v>
      </c>
      <c r="E517" s="40" t="s">
        <v>2012</v>
      </c>
      <c r="G517" s="20" t="str" cm="1">
        <f t="array" ref="G517">IF(ISBLANK(A517),G516,IF(INDEX(_xlfn.TEXTSPLIT(INDEX(_xlfn.TEXTSPLIT(A517,"+"),1,2),"."),1,2)="stages",G516,_xlfn.TEXTSPLIT(INDEX(_xlfn.TEXTSPLIT(A517,"+"),1,2),".")))</f>
        <v>TreePenis</v>
      </c>
      <c r="H517" s="21"/>
      <c r="I517" s="21" t="str">
        <f t="shared" si="28"/>
        <v>stages</v>
      </c>
      <c r="J517" s="21" cm="1">
        <f t="array" ref="J517">IF(I517="","",IF(AND(I517="stages",J516=""),0,_xlfn.SWITCH(J516,0,1,1,2,2,3,3,4,4,5,5,6,6,7,7,8,8,9,9,10,10,11)))</f>
        <v>4</v>
      </c>
      <c r="K517" s="21" t="str">
        <f t="shared" si="29"/>
        <v>label</v>
      </c>
      <c r="L517" s="22" t="str">
        <f t="shared" si="30"/>
        <v>TreePenis.stages.4.label</v>
      </c>
      <c r="M517" s="21" t="str" cm="1">
        <f t="array" ref="M517">_xlfn.IFS(IFERROR(FIND("Penis",G517),FALSE),"Penis",IFERROR(FIND("Vagina",G517),FALSE),"Vagina",IFERROR(FIND("Anus",G517),FALSE),"Anus",IFERROR(FIND("Breasts",G517),FALSE),"Breasts",IF(RIGHT(G517,1)="F",TRUE,FALSE),"Vagina")</f>
        <v>Penis</v>
      </c>
      <c r="N517" s="22" t="str">
        <f>IF(J517="",D517,HLOOKUP(M517,Sheet1!$B$2:$E$13,J517+2,FALSE))</f>
        <v>Huge</v>
      </c>
      <c r="O517" s="22" t="str">
        <f>IF(J517="","",HLOOKUP(M517,Sheet1!$B$16:$E$27,J517+2,FALSE))</f>
        <v>대물</v>
      </c>
      <c r="P517" s="23" t="str">
        <f t="shared" si="31"/>
        <v>대물</v>
      </c>
    </row>
    <row r="518" spans="1:16" x14ac:dyDescent="0.45">
      <c r="A518" t="s">
        <v>2846</v>
      </c>
      <c r="B518" t="s">
        <v>19</v>
      </c>
      <c r="C518" t="s">
        <v>2420</v>
      </c>
      <c r="D518" t="s">
        <v>1974</v>
      </c>
      <c r="E518" s="40" t="s">
        <v>2013</v>
      </c>
      <c r="G518" s="20" t="str" cm="1">
        <f t="array" ref="G518">IF(ISBLANK(A518),G517,IF(INDEX(_xlfn.TEXTSPLIT(INDEX(_xlfn.TEXTSPLIT(A518,"+"),1,2),"."),1,2)="stages",G517,_xlfn.TEXTSPLIT(INDEX(_xlfn.TEXTSPLIT(A518,"+"),1,2),".")))</f>
        <v>TreePenis</v>
      </c>
      <c r="H518" s="21"/>
      <c r="I518" s="21" t="str">
        <f t="shared" ref="I518:I572" si="32">IF(ISBLANK(H518),"stages","")</f>
        <v>stages</v>
      </c>
      <c r="J518" s="21" cm="1">
        <f t="array" ref="J518">IF(I518="","",IF(AND(I518="stages",J517=""),0,_xlfn.SWITCH(J517,0,1,1,2,2,3,3,4,4,5,5,6,6,7,7,8,8,9,9,10,10,11)))</f>
        <v>5</v>
      </c>
      <c r="K518" s="21" t="str">
        <f t="shared" si="29"/>
        <v>label</v>
      </c>
      <c r="L518" s="22" t="str">
        <f t="shared" si="30"/>
        <v>TreePenis.stages.5.label</v>
      </c>
      <c r="M518" s="21" t="str" cm="1">
        <f t="array" ref="M518">_xlfn.IFS(IFERROR(FIND("Penis",G518),FALSE),"Penis",IFERROR(FIND("Vagina",G518),FALSE),"Vagina",IFERROR(FIND("Anus",G518),FALSE),"Anus",IFERROR(FIND("Breasts",G518),FALSE),"Breasts",IF(RIGHT(G518,1)="F",TRUE,FALSE),"Vagina")</f>
        <v>Penis</v>
      </c>
      <c r="N518" s="22" t="str">
        <f>IF(J518="",D518,HLOOKUP(M518,Sheet1!$B$2:$E$13,J518+2,FALSE))</f>
        <v>Towering</v>
      </c>
      <c r="O518" s="22" t="str">
        <f>IF(J518="","",HLOOKUP(M518,Sheet1!$B$16:$E$27,J518+2,FALSE))</f>
        <v>초대물</v>
      </c>
      <c r="P518" s="23" t="str">
        <f t="shared" si="31"/>
        <v>초대물</v>
      </c>
    </row>
    <row r="519" spans="1:16" x14ac:dyDescent="0.45">
      <c r="A519" t="s">
        <v>487</v>
      </c>
      <c r="B519" t="s">
        <v>19</v>
      </c>
      <c r="C519" t="s">
        <v>488</v>
      </c>
      <c r="D519" t="s">
        <v>489</v>
      </c>
      <c r="E519" s="41" t="s">
        <v>3006</v>
      </c>
      <c r="G519" s="20" t="str" cm="1">
        <f t="array" ref="G519:H519">IF(ISBLANK(A519),G518,IF(INDEX(_xlfn.TEXTSPLIT(INDEX(_xlfn.TEXTSPLIT(A519,"+"),1,2),"."),1,2)="stages",G518,_xlfn.TEXTSPLIT(INDEX(_xlfn.TEXTSPLIT(A519,"+"),1,2),".")))</f>
        <v>TreeVagina</v>
      </c>
      <c r="H519" s="21" t="str">
        <v>label</v>
      </c>
      <c r="I519" s="21" t="str">
        <f t="shared" si="32"/>
        <v/>
      </c>
      <c r="J519" s="21" t="str" cm="1">
        <f t="array" ref="J519">IF(I519="","",IF(AND(I519="stages",J518=""),0,_xlfn.SWITCH(J518,0,1,1,2,2,3,3,4,4,5,5,6,6,7,7,8,8,9,9,10,10,11)))</f>
        <v/>
      </c>
      <c r="K519" s="21" t="str">
        <f t="shared" ref="K519:K572" si="33">IF(ISNUMBER(J519),"label","")</f>
        <v/>
      </c>
      <c r="L519" s="22" t="str">
        <f t="shared" ref="L519:L572" si="34">_xlfn.TEXTJOIN(".",TRUE,G519,H519,I519,J519,K519)</f>
        <v>TreeVagina.label</v>
      </c>
      <c r="M519" s="21" t="str" cm="1">
        <f t="array" ref="M519">_xlfn.IFS(IFERROR(FIND("Penis",G519),FALSE),"Penis",IFERROR(FIND("Vagina",G519),FALSE),"Vagina",IFERROR(FIND("Anus",G519),FALSE),"Anus",IFERROR(FIND("Breasts",G519),FALSE),"Breasts",IF(RIGHT(G519,1)="F",TRUE,FALSE),"Vagina")</f>
        <v>Vagina</v>
      </c>
      <c r="N519" s="22" t="str">
        <f>IF(J519="",D519,HLOOKUP(M519,Sheet1!$B$2:$E$13,J519+2,FALSE))</f>
        <v>bark vagina</v>
      </c>
      <c r="O519" s="22" t="str">
        <f>IF(J519="","",HLOOKUP(M519,Sheet1!$B$16:$E$27,J519+2,FALSE))</f>
        <v/>
      </c>
      <c r="P519" s="23" t="str">
        <f t="shared" ref="P519:P572" si="35">IF(E519="",O519,E519)</f>
        <v>나무 보지</v>
      </c>
    </row>
    <row r="520" spans="1:16" x14ac:dyDescent="0.45">
      <c r="A520" t="s">
        <v>490</v>
      </c>
      <c r="B520" t="s">
        <v>19</v>
      </c>
      <c r="C520" t="s">
        <v>491</v>
      </c>
      <c r="D520" t="s">
        <v>492</v>
      </c>
      <c r="E520" t="s">
        <v>2458</v>
      </c>
      <c r="G520" s="20" t="str" cm="1">
        <f t="array" ref="G520:H520">IF(ISBLANK(A520),G519,IF(INDEX(_xlfn.TEXTSPLIT(INDEX(_xlfn.TEXTSPLIT(A520,"+"),1,2),"."),1,2)="stages",G519,_xlfn.TEXTSPLIT(INDEX(_xlfn.TEXTSPLIT(A520,"+"),1,2),".")))</f>
        <v>TreeVagina</v>
      </c>
      <c r="H520" s="21" t="str">
        <v>labelNoun</v>
      </c>
      <c r="I520" s="21" t="str">
        <f t="shared" si="32"/>
        <v/>
      </c>
      <c r="J520" s="21" t="str" cm="1">
        <f t="array" ref="J520">IF(I520="","",IF(AND(I520="stages",J519=""),0,_xlfn.SWITCH(J519,0,1,1,2,2,3,3,4,4,5,5,6,6,7,7,8,8,9,9,10,10,11)))</f>
        <v/>
      </c>
      <c r="K520" s="21" t="str">
        <f t="shared" si="33"/>
        <v/>
      </c>
      <c r="L520" s="22" t="str">
        <f t="shared" si="34"/>
        <v>TreeVagina.labelNoun</v>
      </c>
      <c r="M520" s="21" t="str" cm="1">
        <f t="array" ref="M520">_xlfn.IFS(IFERROR(FIND("Penis",G520),FALSE),"Penis",IFERROR(FIND("Vagina",G520),FALSE),"Vagina",IFERROR(FIND("Anus",G520),FALSE),"Anus",IFERROR(FIND("Breasts",G520),FALSE),"Breasts",IF(RIGHT(G520,1)="F",TRUE,FALSE),"Vagina")</f>
        <v>Vagina</v>
      </c>
      <c r="N520" s="22" t="str">
        <f>IF(J520="",D520,HLOOKUP(M520,Sheet1!$B$2:$E$13,J520+2,FALSE))</f>
        <v>a wooden vagina</v>
      </c>
      <c r="O520" s="22" t="str">
        <f>IF(J520="","",HLOOKUP(M520,Sheet1!$B$16:$E$27,J520+2,FALSE))</f>
        <v/>
      </c>
      <c r="P520" s="23" t="str">
        <f t="shared" si="35"/>
        <v/>
      </c>
    </row>
    <row r="521" spans="1:16" x14ac:dyDescent="0.45">
      <c r="A521" t="s">
        <v>493</v>
      </c>
      <c r="B521" t="s">
        <v>19</v>
      </c>
      <c r="C521" t="s">
        <v>494</v>
      </c>
      <c r="D521" t="s">
        <v>495</v>
      </c>
      <c r="E521" t="s">
        <v>2458</v>
      </c>
      <c r="G521" s="20" t="str" cm="1">
        <f t="array" ref="G521:H521">IF(ISBLANK(A521),G520,IF(INDEX(_xlfn.TEXTSPLIT(INDEX(_xlfn.TEXTSPLIT(A521,"+"),1,2),"."),1,2)="stages",G520,_xlfn.TEXTSPLIT(INDEX(_xlfn.TEXTSPLIT(A521,"+"),1,2),".")))</f>
        <v>TreeVagina</v>
      </c>
      <c r="H521" s="21" t="str">
        <v>description</v>
      </c>
      <c r="I521" s="21" t="str">
        <f t="shared" si="32"/>
        <v/>
      </c>
      <c r="J521" s="21" t="str" cm="1">
        <f t="array" ref="J521">IF(I521="","",IF(AND(I521="stages",J520=""),0,_xlfn.SWITCH(J520,0,1,1,2,2,3,3,4,4,5,5,6,6,7,7,8,8,9,9,10,10,11)))</f>
        <v/>
      </c>
      <c r="K521" s="21" t="str">
        <f t="shared" si="33"/>
        <v/>
      </c>
      <c r="L521" s="22" t="str">
        <f t="shared" si="34"/>
        <v>TreeVagina.description</v>
      </c>
      <c r="M521" s="21" t="str" cm="1">
        <f t="array" ref="M521">_xlfn.IFS(IFERROR(FIND("Penis",G521),FALSE),"Penis",IFERROR(FIND("Vagina",G521),FALSE),"Vagina",IFERROR(FIND("Anus",G521),FALSE),"Anus",IFERROR(FIND("Breasts",G521),FALSE),"Breasts",IF(RIGHT(G521,1)="F",TRUE,FALSE),"Vagina")</f>
        <v>Vagina</v>
      </c>
      <c r="N521" s="22" t="str">
        <f>IF(J521="",D521,HLOOKUP(M521,Sheet1!$B$2:$E$13,J521+2,FALSE))</f>
        <v>A naturally grown wooden vagina. While the outside looks like bark, the inside is soft.</v>
      </c>
      <c r="O521" s="22" t="str">
        <f>IF(J521="","",HLOOKUP(M521,Sheet1!$B$16:$E$27,J521+2,FALSE))</f>
        <v/>
      </c>
      <c r="P521" s="23" t="str">
        <f t="shared" si="35"/>
        <v/>
      </c>
    </row>
    <row r="522" spans="1:16" x14ac:dyDescent="0.45">
      <c r="A522" t="s">
        <v>2847</v>
      </c>
      <c r="B522" t="s">
        <v>19</v>
      </c>
      <c r="C522" t="s">
        <v>2421</v>
      </c>
      <c r="D522" t="s">
        <v>1964</v>
      </c>
      <c r="E522" s="40" t="s">
        <v>2008</v>
      </c>
      <c r="G522" s="20" t="str" cm="1">
        <f t="array" ref="G522">IF(ISBLANK(A522),G521,IF(INDEX(_xlfn.TEXTSPLIT(INDEX(_xlfn.TEXTSPLIT(A522,"+"),1,2),"."),1,2)="stages",G521,_xlfn.TEXTSPLIT(INDEX(_xlfn.TEXTSPLIT(A522,"+"),1,2),".")))</f>
        <v>TreeVagina</v>
      </c>
      <c r="H522" s="21"/>
      <c r="I522" s="21" t="str">
        <f t="shared" si="32"/>
        <v>stages</v>
      </c>
      <c r="J522" s="21" cm="1">
        <f t="array" ref="J522">IF(I522="","",IF(AND(I522="stages",J521=""),0,_xlfn.SWITCH(J521,0,1,1,2,2,3,3,4,4,5,5,6,6,7,7,8,8,9,9,10,10,11)))</f>
        <v>0</v>
      </c>
      <c r="K522" s="21" t="str">
        <f t="shared" si="33"/>
        <v>label</v>
      </c>
      <c r="L522" s="22" t="str">
        <f t="shared" si="34"/>
        <v>TreeVagina.stages.0.label</v>
      </c>
      <c r="M522" s="21" t="str" cm="1">
        <f t="array" ref="M522">_xlfn.IFS(IFERROR(FIND("Penis",G522),FALSE),"Penis",IFERROR(FIND("Vagina",G522),FALSE),"Vagina",IFERROR(FIND("Anus",G522),FALSE),"Anus",IFERROR(FIND("Breasts",G522),FALSE),"Breasts",IF(RIGHT(G522,1)="F",TRUE,FALSE),"Vagina")</f>
        <v>Vagina</v>
      </c>
      <c r="N522" s="22" t="str">
        <f>IF(J522="",D522,HLOOKUP(M522,Sheet1!$B$2:$E$13,J522+2,FALSE))</f>
        <v>Micro</v>
      </c>
      <c r="O522" s="22" t="str">
        <f>IF(J522="","",HLOOKUP(M522,Sheet1!$B$16:$E$27,J522+2,FALSE))</f>
        <v>왜소한</v>
      </c>
      <c r="P522" s="23" t="str">
        <f t="shared" si="35"/>
        <v>왜소한</v>
      </c>
    </row>
    <row r="523" spans="1:16" x14ac:dyDescent="0.45">
      <c r="A523" t="s">
        <v>2848</v>
      </c>
      <c r="B523" t="s">
        <v>19</v>
      </c>
      <c r="C523" t="s">
        <v>2422</v>
      </c>
      <c r="D523" t="s">
        <v>1977</v>
      </c>
      <c r="E523" s="40" t="s">
        <v>2045</v>
      </c>
      <c r="G523" s="20" t="str" cm="1">
        <f t="array" ref="G523">IF(ISBLANK(A523),G522,IF(INDEX(_xlfn.TEXTSPLIT(INDEX(_xlfn.TEXTSPLIT(A523,"+"),1,2),"."),1,2)="stages",G522,_xlfn.TEXTSPLIT(INDEX(_xlfn.TEXTSPLIT(A523,"+"),1,2),".")))</f>
        <v>TreeVagina</v>
      </c>
      <c r="H523" s="21"/>
      <c r="I523" s="21" t="str">
        <f t="shared" si="32"/>
        <v>stages</v>
      </c>
      <c r="J523" s="21" cm="1">
        <f t="array" ref="J523">IF(I523="","",IF(AND(I523="stages",J522=""),0,_xlfn.SWITCH(J522,0,1,1,2,2,3,3,4,4,5,5,6,6,7,7,8,8,9,9,10,10,11)))</f>
        <v>1</v>
      </c>
      <c r="K523" s="21" t="str">
        <f t="shared" si="33"/>
        <v>label</v>
      </c>
      <c r="L523" s="22" t="str">
        <f t="shared" si="34"/>
        <v>TreeVagina.stages.1.label</v>
      </c>
      <c r="M523" s="21" t="str" cm="1">
        <f t="array" ref="M523">_xlfn.IFS(IFERROR(FIND("Penis",G523),FALSE),"Penis",IFERROR(FIND("Vagina",G523),FALSE),"Vagina",IFERROR(FIND("Anus",G523),FALSE),"Anus",IFERROR(FIND("Breasts",G523),FALSE),"Breasts",IF(RIGHT(G523,1)="F",TRUE,FALSE),"Vagina")</f>
        <v>Vagina</v>
      </c>
      <c r="N523" s="22" t="str">
        <f>IF(J523="",D523,HLOOKUP(M523,Sheet1!$B$2:$E$13,J523+2,FALSE))</f>
        <v>Tight</v>
      </c>
      <c r="O523" s="22" t="str">
        <f>IF(J523="","",HLOOKUP(M523,Sheet1!$B$16:$E$27,J523+2,FALSE))</f>
        <v>조이는</v>
      </c>
      <c r="P523" s="23" t="str">
        <f t="shared" si="35"/>
        <v>조이는</v>
      </c>
    </row>
    <row r="524" spans="1:16" x14ac:dyDescent="0.45">
      <c r="A524" t="s">
        <v>2849</v>
      </c>
      <c r="B524" t="s">
        <v>19</v>
      </c>
      <c r="C524" t="s">
        <v>2423</v>
      </c>
      <c r="D524" t="s">
        <v>1968</v>
      </c>
      <c r="E524" s="40" t="s">
        <v>2010</v>
      </c>
      <c r="G524" s="20" t="str" cm="1">
        <f t="array" ref="G524">IF(ISBLANK(A524),G523,IF(INDEX(_xlfn.TEXTSPLIT(INDEX(_xlfn.TEXTSPLIT(A524,"+"),1,2),"."),1,2)="stages",G523,_xlfn.TEXTSPLIT(INDEX(_xlfn.TEXTSPLIT(A524,"+"),1,2),".")))</f>
        <v>TreeVagina</v>
      </c>
      <c r="H524" s="21"/>
      <c r="I524" s="21" t="str">
        <f t="shared" si="32"/>
        <v>stages</v>
      </c>
      <c r="J524" s="21" cm="1">
        <f t="array" ref="J524">IF(I524="","",IF(AND(I524="stages",J523=""),0,_xlfn.SWITCH(J523,0,1,1,2,2,3,3,4,4,5,5,6,6,7,7,8,8,9,9,10,10,11)))</f>
        <v>2</v>
      </c>
      <c r="K524" s="21" t="str">
        <f t="shared" si="33"/>
        <v>label</v>
      </c>
      <c r="L524" s="22" t="str">
        <f t="shared" si="34"/>
        <v>TreeVagina.stages.2.label</v>
      </c>
      <c r="M524" s="21" t="str" cm="1">
        <f t="array" ref="M524">_xlfn.IFS(IFERROR(FIND("Penis",G524),FALSE),"Penis",IFERROR(FIND("Vagina",G524),FALSE),"Vagina",IFERROR(FIND("Anus",G524),FALSE),"Anus",IFERROR(FIND("Breasts",G524),FALSE),"Breasts",IF(RIGHT(G524,1)="F",TRUE,FALSE),"Vagina")</f>
        <v>Vagina</v>
      </c>
      <c r="N524" s="22" t="str">
        <f>IF(J524="",D524,HLOOKUP(M524,Sheet1!$B$2:$E$13,J524+2,FALSE))</f>
        <v>Average</v>
      </c>
      <c r="O524" s="22" t="str">
        <f>IF(J524="","",HLOOKUP(M524,Sheet1!$B$16:$E$27,J524+2,FALSE))</f>
        <v>평범한</v>
      </c>
      <c r="P524" s="23" t="str">
        <f t="shared" si="35"/>
        <v>평범한</v>
      </c>
    </row>
    <row r="525" spans="1:16" x14ac:dyDescent="0.45">
      <c r="A525" t="s">
        <v>2850</v>
      </c>
      <c r="B525" t="s">
        <v>19</v>
      </c>
      <c r="C525" t="s">
        <v>2424</v>
      </c>
      <c r="D525" t="s">
        <v>1979</v>
      </c>
      <c r="E525" s="40" t="s">
        <v>2047</v>
      </c>
      <c r="G525" s="20" t="str" cm="1">
        <f t="array" ref="G525">IF(ISBLANK(A525),G524,IF(INDEX(_xlfn.TEXTSPLIT(INDEX(_xlfn.TEXTSPLIT(A525,"+"),1,2),"."),1,2)="stages",G524,_xlfn.TEXTSPLIT(INDEX(_xlfn.TEXTSPLIT(A525,"+"),1,2),".")))</f>
        <v>TreeVagina</v>
      </c>
      <c r="H525" s="21"/>
      <c r="I525" s="21" t="str">
        <f t="shared" si="32"/>
        <v>stages</v>
      </c>
      <c r="J525" s="21" cm="1">
        <f t="array" ref="J525">IF(I525="","",IF(AND(I525="stages",J524=""),0,_xlfn.SWITCH(J524,0,1,1,2,2,3,3,4,4,5,5,6,6,7,7,8,8,9,9,10,10,11)))</f>
        <v>3</v>
      </c>
      <c r="K525" s="21" t="str">
        <f t="shared" si="33"/>
        <v>label</v>
      </c>
      <c r="L525" s="22" t="str">
        <f t="shared" si="34"/>
        <v>TreeVagina.stages.3.label</v>
      </c>
      <c r="M525" s="21" t="str" cm="1">
        <f t="array" ref="M525">_xlfn.IFS(IFERROR(FIND("Penis",G525),FALSE),"Penis",IFERROR(FIND("Vagina",G525),FALSE),"Vagina",IFERROR(FIND("Anus",G525),FALSE),"Anus",IFERROR(FIND("Breasts",G525),FALSE),"Breasts",IF(RIGHT(G525,1)="F",TRUE,FALSE),"Vagina")</f>
        <v>Vagina</v>
      </c>
      <c r="N525" s="22" t="str">
        <f>IF(J525="",D525,HLOOKUP(M525,Sheet1!$B$2:$E$13,J525+2,FALSE))</f>
        <v>Accommodating</v>
      </c>
      <c r="O525" s="22" t="str">
        <f>IF(J525="","",HLOOKUP(M525,Sheet1!$B$16:$E$27,J525+2,FALSE))</f>
        <v>느슨한</v>
      </c>
      <c r="P525" s="23" t="str">
        <f t="shared" si="35"/>
        <v>느슨한</v>
      </c>
    </row>
    <row r="526" spans="1:16" x14ac:dyDescent="0.45">
      <c r="A526" t="s">
        <v>2851</v>
      </c>
      <c r="B526" t="s">
        <v>19</v>
      </c>
      <c r="C526" t="s">
        <v>2425</v>
      </c>
      <c r="D526" t="s">
        <v>1981</v>
      </c>
      <c r="E526" s="40" t="s">
        <v>2049</v>
      </c>
      <c r="G526" s="20" t="str" cm="1">
        <f t="array" ref="G526">IF(ISBLANK(A526),G525,IF(INDEX(_xlfn.TEXTSPLIT(INDEX(_xlfn.TEXTSPLIT(A526,"+"),1,2),"."),1,2)="stages",G525,_xlfn.TEXTSPLIT(INDEX(_xlfn.TEXTSPLIT(A526,"+"),1,2),".")))</f>
        <v>TreeVagina</v>
      </c>
      <c r="H526" s="21"/>
      <c r="I526" s="21" t="str">
        <f t="shared" si="32"/>
        <v>stages</v>
      </c>
      <c r="J526" s="21" cm="1">
        <f t="array" ref="J526">IF(I526="","",IF(AND(I526="stages",J525=""),0,_xlfn.SWITCH(J525,0,1,1,2,2,3,3,4,4,5,5,6,6,7,7,8,8,9,9,10,10,11)))</f>
        <v>4</v>
      </c>
      <c r="K526" s="21" t="str">
        <f t="shared" si="33"/>
        <v>label</v>
      </c>
      <c r="L526" s="22" t="str">
        <f t="shared" si="34"/>
        <v>TreeVagina.stages.4.label</v>
      </c>
      <c r="M526" s="21" t="str" cm="1">
        <f t="array" ref="M526">_xlfn.IFS(IFERROR(FIND("Penis",G526),FALSE),"Penis",IFERROR(FIND("Vagina",G526),FALSE),"Vagina",IFERROR(FIND("Anus",G526),FALSE),"Anus",IFERROR(FIND("Breasts",G526),FALSE),"Breasts",IF(RIGHT(G526,1)="F",TRUE,FALSE),"Vagina")</f>
        <v>Vagina</v>
      </c>
      <c r="N526" s="22" t="str">
        <f>IF(J526="",D526,HLOOKUP(M526,Sheet1!$B$2:$E$13,J526+2,FALSE))</f>
        <v>Cavenous</v>
      </c>
      <c r="O526" s="22" t="str">
        <f>IF(J526="","",HLOOKUP(M526,Sheet1!$B$16:$E$27,J526+2,FALSE))</f>
        <v>동굴같은</v>
      </c>
      <c r="P526" s="23" t="str">
        <f t="shared" si="35"/>
        <v>동굴같은</v>
      </c>
    </row>
    <row r="527" spans="1:16" x14ac:dyDescent="0.45">
      <c r="A527" t="s">
        <v>2852</v>
      </c>
      <c r="B527" t="s">
        <v>19</v>
      </c>
      <c r="C527" t="s">
        <v>2426</v>
      </c>
      <c r="D527" t="s">
        <v>1983</v>
      </c>
      <c r="E527" s="40" t="s">
        <v>2051</v>
      </c>
      <c r="G527" s="20" t="str" cm="1">
        <f t="array" ref="G527">IF(ISBLANK(A527),G526,IF(INDEX(_xlfn.TEXTSPLIT(INDEX(_xlfn.TEXTSPLIT(A527,"+"),1,2),"."),1,2)="stages",G526,_xlfn.TEXTSPLIT(INDEX(_xlfn.TEXTSPLIT(A527,"+"),1,2),".")))</f>
        <v>TreeVagina</v>
      </c>
      <c r="H527" s="21"/>
      <c r="I527" s="21" t="str">
        <f t="shared" si="32"/>
        <v>stages</v>
      </c>
      <c r="J527" s="21" cm="1">
        <f t="array" ref="J527">IF(I527="","",IF(AND(I527="stages",J526=""),0,_xlfn.SWITCH(J526,0,1,1,2,2,3,3,4,4,5,5,6,6,7,7,8,8,9,9,10,10,11)))</f>
        <v>5</v>
      </c>
      <c r="K527" s="21" t="str">
        <f t="shared" si="33"/>
        <v>label</v>
      </c>
      <c r="L527" s="22" t="str">
        <f t="shared" si="34"/>
        <v>TreeVagina.stages.5.label</v>
      </c>
      <c r="M527" s="21" t="str" cm="1">
        <f t="array" ref="M527">_xlfn.IFS(IFERROR(FIND("Penis",G527),FALSE),"Penis",IFERROR(FIND("Vagina",G527),FALSE),"Vagina",IFERROR(FIND("Anus",G527),FALSE),"Anus",IFERROR(FIND("Breasts",G527),FALSE),"Breasts",IF(RIGHT(G527,1)="F",TRUE,FALSE),"Vagina")</f>
        <v>Vagina</v>
      </c>
      <c r="N527" s="22" t="str">
        <f>IF(J527="",D527,HLOOKUP(M527,Sheet1!$B$2:$E$13,J527+2,FALSE))</f>
        <v>Abyssal</v>
      </c>
      <c r="O527" s="22" t="str">
        <f>IF(J527="","",HLOOKUP(M527,Sheet1!$B$16:$E$27,J527+2,FALSE))</f>
        <v>심연같은</v>
      </c>
      <c r="P527" s="23" t="str">
        <f t="shared" si="35"/>
        <v>심연같은</v>
      </c>
    </row>
    <row r="528" spans="1:16" x14ac:dyDescent="0.45">
      <c r="A528" t="s">
        <v>496</v>
      </c>
      <c r="B528" t="s">
        <v>19</v>
      </c>
      <c r="C528" t="s">
        <v>497</v>
      </c>
      <c r="D528" t="s">
        <v>498</v>
      </c>
      <c r="E528" s="41" t="s">
        <v>3007</v>
      </c>
      <c r="G528" s="20" t="str" cm="1">
        <f t="array" ref="G528:H528">IF(ISBLANK(A528),G527,IF(INDEX(_xlfn.TEXTSPLIT(INDEX(_xlfn.TEXTSPLIT(A528,"+"),1,2),"."),1,2)="stages",G527,_xlfn.TEXTSPLIT(INDEX(_xlfn.TEXTSPLIT(A528,"+"),1,2),".")))</f>
        <v>TreeAnus</v>
      </c>
      <c r="H528" s="21" t="str">
        <v>label</v>
      </c>
      <c r="I528" s="21" t="str">
        <f t="shared" si="32"/>
        <v/>
      </c>
      <c r="J528" s="21" t="str" cm="1">
        <f t="array" ref="J528">IF(I528="","",IF(AND(I528="stages",J527=""),0,_xlfn.SWITCH(J527,0,1,1,2,2,3,3,4,4,5,5,6,6,7,7,8,8,9,9,10,10,11)))</f>
        <v/>
      </c>
      <c r="K528" s="21" t="str">
        <f t="shared" si="33"/>
        <v/>
      </c>
      <c r="L528" s="22" t="str">
        <f t="shared" si="34"/>
        <v>TreeAnus.label</v>
      </c>
      <c r="M528" s="21" t="str" cm="1">
        <f t="array" ref="M528">_xlfn.IFS(IFERROR(FIND("Penis",G528),FALSE),"Penis",IFERROR(FIND("Vagina",G528),FALSE),"Vagina",IFERROR(FIND("Anus",G528),FALSE),"Anus",IFERROR(FIND("Breasts",G528),FALSE),"Breasts",IF(RIGHT(G528,1)="F",TRUE,FALSE),"Vagina")</f>
        <v>Anus</v>
      </c>
      <c r="N528" s="22" t="str">
        <f>IF(J528="",D528,HLOOKUP(M528,Sheet1!$B$2:$E$13,J528+2,FALSE))</f>
        <v>bark anus</v>
      </c>
      <c r="O528" s="22" t="str">
        <f>IF(J528="","",HLOOKUP(M528,Sheet1!$B$16:$E$27,J528+2,FALSE))</f>
        <v/>
      </c>
      <c r="P528" s="23" t="str">
        <f t="shared" si="35"/>
        <v>나무 항문</v>
      </c>
    </row>
    <row r="529" spans="1:16" x14ac:dyDescent="0.45">
      <c r="A529" t="s">
        <v>499</v>
      </c>
      <c r="B529" t="s">
        <v>19</v>
      </c>
      <c r="C529" t="s">
        <v>500</v>
      </c>
      <c r="D529" t="s">
        <v>501</v>
      </c>
      <c r="E529" t="s">
        <v>2458</v>
      </c>
      <c r="G529" s="20" t="str" cm="1">
        <f t="array" ref="G529:H529">IF(ISBLANK(A529),G528,IF(INDEX(_xlfn.TEXTSPLIT(INDEX(_xlfn.TEXTSPLIT(A529,"+"),1,2),"."),1,2)="stages",G528,_xlfn.TEXTSPLIT(INDEX(_xlfn.TEXTSPLIT(A529,"+"),1,2),".")))</f>
        <v>TreeAnus</v>
      </c>
      <c r="H529" s="21" t="str">
        <v>labelNoun</v>
      </c>
      <c r="I529" s="21" t="str">
        <f t="shared" si="32"/>
        <v/>
      </c>
      <c r="J529" s="21" t="str" cm="1">
        <f t="array" ref="J529">IF(I529="","",IF(AND(I529="stages",J528=""),0,_xlfn.SWITCH(J528,0,1,1,2,2,3,3,4,4,5,5,6,6,7,7,8,8,9,9,10,10,11)))</f>
        <v/>
      </c>
      <c r="K529" s="21" t="str">
        <f t="shared" si="33"/>
        <v/>
      </c>
      <c r="L529" s="22" t="str">
        <f t="shared" si="34"/>
        <v>TreeAnus.labelNoun</v>
      </c>
      <c r="M529" s="21" t="str" cm="1">
        <f t="array" ref="M529">_xlfn.IFS(IFERROR(FIND("Penis",G529),FALSE),"Penis",IFERROR(FIND("Vagina",G529),FALSE),"Vagina",IFERROR(FIND("Anus",G529),FALSE),"Anus",IFERROR(FIND("Breasts",G529),FALSE),"Breasts",IF(RIGHT(G529,1)="F",TRUE,FALSE),"Vagina")</f>
        <v>Anus</v>
      </c>
      <c r="N529" s="22" t="str">
        <f>IF(J529="",D529,HLOOKUP(M529,Sheet1!$B$2:$E$13,J529+2,FALSE))</f>
        <v>a wooden anus</v>
      </c>
      <c r="O529" s="22" t="str">
        <f>IF(J529="","",HLOOKUP(M529,Sheet1!$B$16:$E$27,J529+2,FALSE))</f>
        <v/>
      </c>
      <c r="P529" s="23" t="str">
        <f t="shared" si="35"/>
        <v/>
      </c>
    </row>
    <row r="530" spans="1:16" x14ac:dyDescent="0.45">
      <c r="A530" t="s">
        <v>502</v>
      </c>
      <c r="B530" t="s">
        <v>19</v>
      </c>
      <c r="C530" t="s">
        <v>503</v>
      </c>
      <c r="D530" t="s">
        <v>504</v>
      </c>
      <c r="E530" t="s">
        <v>2458</v>
      </c>
      <c r="G530" s="20" t="str" cm="1">
        <f t="array" ref="G530:H530">IF(ISBLANK(A530),G529,IF(INDEX(_xlfn.TEXTSPLIT(INDEX(_xlfn.TEXTSPLIT(A530,"+"),1,2),"."),1,2)="stages",G529,_xlfn.TEXTSPLIT(INDEX(_xlfn.TEXTSPLIT(A530,"+"),1,2),".")))</f>
        <v>TreeAnus</v>
      </c>
      <c r="H530" s="21" t="str">
        <v>description</v>
      </c>
      <c r="I530" s="21" t="str">
        <f t="shared" si="32"/>
        <v/>
      </c>
      <c r="J530" s="21" t="str" cm="1">
        <f t="array" ref="J530">IF(I530="","",IF(AND(I530="stages",J529=""),0,_xlfn.SWITCH(J529,0,1,1,2,2,3,3,4,4,5,5,6,6,7,7,8,8,9,9,10,10,11)))</f>
        <v/>
      </c>
      <c r="K530" s="21" t="str">
        <f t="shared" si="33"/>
        <v/>
      </c>
      <c r="L530" s="22" t="str">
        <f t="shared" si="34"/>
        <v>TreeAnus.description</v>
      </c>
      <c r="M530" s="21" t="str" cm="1">
        <f t="array" ref="M530">_xlfn.IFS(IFERROR(FIND("Penis",G530),FALSE),"Penis",IFERROR(FIND("Vagina",G530),FALSE),"Vagina",IFERROR(FIND("Anus",G530),FALSE),"Anus",IFERROR(FIND("Breasts",G530),FALSE),"Breasts",IF(RIGHT(G530,1)="F",TRUE,FALSE),"Vagina")</f>
        <v>Anus</v>
      </c>
      <c r="N530" s="22" t="str">
        <f>IF(J530="",D530,HLOOKUP(M530,Sheet1!$B$2:$E$13,J530+2,FALSE))</f>
        <v>A naturally grown wooden anus. While the outside looks like bark, the inside is soft.</v>
      </c>
      <c r="O530" s="22" t="str">
        <f>IF(J530="","",HLOOKUP(M530,Sheet1!$B$16:$E$27,J530+2,FALSE))</f>
        <v/>
      </c>
      <c r="P530" s="23" t="str">
        <f t="shared" si="35"/>
        <v/>
      </c>
    </row>
    <row r="531" spans="1:16" x14ac:dyDescent="0.45">
      <c r="A531" t="s">
        <v>2853</v>
      </c>
      <c r="B531" t="s">
        <v>19</v>
      </c>
      <c r="C531" t="s">
        <v>2427</v>
      </c>
      <c r="D531" t="s">
        <v>1964</v>
      </c>
      <c r="E531" s="40" t="s">
        <v>2008</v>
      </c>
      <c r="G531" s="20" t="str" cm="1">
        <f t="array" ref="G531">IF(ISBLANK(A531),G530,IF(INDEX(_xlfn.TEXTSPLIT(INDEX(_xlfn.TEXTSPLIT(A531,"+"),1,2),"."),1,2)="stages",G530,_xlfn.TEXTSPLIT(INDEX(_xlfn.TEXTSPLIT(A531,"+"),1,2),".")))</f>
        <v>TreeAnus</v>
      </c>
      <c r="H531" s="21"/>
      <c r="I531" s="21" t="str">
        <f t="shared" si="32"/>
        <v>stages</v>
      </c>
      <c r="J531" s="21" cm="1">
        <f t="array" ref="J531">IF(I531="","",IF(AND(I531="stages",J530=""),0,_xlfn.SWITCH(J530,0,1,1,2,2,3,3,4,4,5,5,6,6,7,7,8,8,9,9,10,10,11)))</f>
        <v>0</v>
      </c>
      <c r="K531" s="21" t="str">
        <f t="shared" si="33"/>
        <v>label</v>
      </c>
      <c r="L531" s="22" t="str">
        <f t="shared" si="34"/>
        <v>TreeAnus.stages.0.label</v>
      </c>
      <c r="M531" s="21" t="str" cm="1">
        <f t="array" ref="M531">_xlfn.IFS(IFERROR(FIND("Penis",G531),FALSE),"Penis",IFERROR(FIND("Vagina",G531),FALSE),"Vagina",IFERROR(FIND("Anus",G531),FALSE),"Anus",IFERROR(FIND("Breasts",G531),FALSE),"Breasts",IF(RIGHT(G531,1)="F",TRUE,FALSE),"Vagina")</f>
        <v>Anus</v>
      </c>
      <c r="N531" s="22" t="str">
        <f>IF(J531="",D531,HLOOKUP(M531,Sheet1!$B$2:$E$13,J531+2,FALSE))</f>
        <v>Micro</v>
      </c>
      <c r="O531" s="22" t="str">
        <f>IF(J531="","",HLOOKUP(M531,Sheet1!$B$16:$E$27,J531+2,FALSE))</f>
        <v>왜소한</v>
      </c>
      <c r="P531" s="23" t="str">
        <f t="shared" si="35"/>
        <v>왜소한</v>
      </c>
    </row>
    <row r="532" spans="1:16" x14ac:dyDescent="0.45">
      <c r="A532" t="s">
        <v>2854</v>
      </c>
      <c r="B532" t="s">
        <v>19</v>
      </c>
      <c r="C532" t="s">
        <v>2428</v>
      </c>
      <c r="D532" t="s">
        <v>1977</v>
      </c>
      <c r="E532" s="40" t="s">
        <v>2045</v>
      </c>
      <c r="G532" s="20" t="str" cm="1">
        <f t="array" ref="G532">IF(ISBLANK(A532),G531,IF(INDEX(_xlfn.TEXTSPLIT(INDEX(_xlfn.TEXTSPLIT(A532,"+"),1,2),"."),1,2)="stages",G531,_xlfn.TEXTSPLIT(INDEX(_xlfn.TEXTSPLIT(A532,"+"),1,2),".")))</f>
        <v>TreeAnus</v>
      </c>
      <c r="H532" s="21"/>
      <c r="I532" s="21" t="str">
        <f t="shared" si="32"/>
        <v>stages</v>
      </c>
      <c r="J532" s="21" cm="1">
        <f t="array" ref="J532">IF(I532="","",IF(AND(I532="stages",J531=""),0,_xlfn.SWITCH(J531,0,1,1,2,2,3,3,4,4,5,5,6,6,7,7,8,8,9,9,10,10,11)))</f>
        <v>1</v>
      </c>
      <c r="K532" s="21" t="str">
        <f t="shared" si="33"/>
        <v>label</v>
      </c>
      <c r="L532" s="22" t="str">
        <f t="shared" si="34"/>
        <v>TreeAnus.stages.1.label</v>
      </c>
      <c r="M532" s="21" t="str" cm="1">
        <f t="array" ref="M532">_xlfn.IFS(IFERROR(FIND("Penis",G532),FALSE),"Penis",IFERROR(FIND("Vagina",G532),FALSE),"Vagina",IFERROR(FIND("Anus",G532),FALSE),"Anus",IFERROR(FIND("Breasts",G532),FALSE),"Breasts",IF(RIGHT(G532,1)="F",TRUE,FALSE),"Vagina")</f>
        <v>Anus</v>
      </c>
      <c r="N532" s="22" t="str">
        <f>IF(J532="",D532,HLOOKUP(M532,Sheet1!$B$2:$E$13,J532+2,FALSE))</f>
        <v>Tight</v>
      </c>
      <c r="O532" s="22" t="str">
        <f>IF(J532="","",HLOOKUP(M532,Sheet1!$B$16:$E$27,J532+2,FALSE))</f>
        <v>조이는</v>
      </c>
      <c r="P532" s="23" t="str">
        <f t="shared" si="35"/>
        <v>조이는</v>
      </c>
    </row>
    <row r="533" spans="1:16" x14ac:dyDescent="0.45">
      <c r="A533" t="s">
        <v>2855</v>
      </c>
      <c r="B533" t="s">
        <v>19</v>
      </c>
      <c r="C533" t="s">
        <v>2429</v>
      </c>
      <c r="D533" t="s">
        <v>1968</v>
      </c>
      <c r="E533" s="40" t="s">
        <v>2010</v>
      </c>
      <c r="G533" s="20" t="str" cm="1">
        <f t="array" ref="G533">IF(ISBLANK(A533),G532,IF(INDEX(_xlfn.TEXTSPLIT(INDEX(_xlfn.TEXTSPLIT(A533,"+"),1,2),"."),1,2)="stages",G532,_xlfn.TEXTSPLIT(INDEX(_xlfn.TEXTSPLIT(A533,"+"),1,2),".")))</f>
        <v>TreeAnus</v>
      </c>
      <c r="H533" s="21"/>
      <c r="I533" s="21" t="str">
        <f t="shared" si="32"/>
        <v>stages</v>
      </c>
      <c r="J533" s="21" cm="1">
        <f t="array" ref="J533">IF(I533="","",IF(AND(I533="stages",J532=""),0,_xlfn.SWITCH(J532,0,1,1,2,2,3,3,4,4,5,5,6,6,7,7,8,8,9,9,10,10,11)))</f>
        <v>2</v>
      </c>
      <c r="K533" s="21" t="str">
        <f t="shared" si="33"/>
        <v>label</v>
      </c>
      <c r="L533" s="22" t="str">
        <f t="shared" si="34"/>
        <v>TreeAnus.stages.2.label</v>
      </c>
      <c r="M533" s="21" t="str" cm="1">
        <f t="array" ref="M533">_xlfn.IFS(IFERROR(FIND("Penis",G533),FALSE),"Penis",IFERROR(FIND("Vagina",G533),FALSE),"Vagina",IFERROR(FIND("Anus",G533),FALSE),"Anus",IFERROR(FIND("Breasts",G533),FALSE),"Breasts",IF(RIGHT(G533,1)="F",TRUE,FALSE),"Vagina")</f>
        <v>Anus</v>
      </c>
      <c r="N533" s="22" t="str">
        <f>IF(J533="",D533,HLOOKUP(M533,Sheet1!$B$2:$E$13,J533+2,FALSE))</f>
        <v>Average</v>
      </c>
      <c r="O533" s="22" t="str">
        <f>IF(J533="","",HLOOKUP(M533,Sheet1!$B$16:$E$27,J533+2,FALSE))</f>
        <v>평범한</v>
      </c>
      <c r="P533" s="23" t="str">
        <f t="shared" si="35"/>
        <v>평범한</v>
      </c>
    </row>
    <row r="534" spans="1:16" x14ac:dyDescent="0.45">
      <c r="A534" t="s">
        <v>2856</v>
      </c>
      <c r="B534" t="s">
        <v>19</v>
      </c>
      <c r="C534" t="s">
        <v>2430</v>
      </c>
      <c r="D534" t="s">
        <v>1979</v>
      </c>
      <c r="E534" s="40" t="s">
        <v>2047</v>
      </c>
      <c r="G534" s="20" t="str" cm="1">
        <f t="array" ref="G534">IF(ISBLANK(A534),G533,IF(INDEX(_xlfn.TEXTSPLIT(INDEX(_xlfn.TEXTSPLIT(A534,"+"),1,2),"."),1,2)="stages",G533,_xlfn.TEXTSPLIT(INDEX(_xlfn.TEXTSPLIT(A534,"+"),1,2),".")))</f>
        <v>TreeAnus</v>
      </c>
      <c r="H534" s="21"/>
      <c r="I534" s="21" t="str">
        <f t="shared" si="32"/>
        <v>stages</v>
      </c>
      <c r="J534" s="21" cm="1">
        <f t="array" ref="J534">IF(I534="","",IF(AND(I534="stages",J533=""),0,_xlfn.SWITCH(J533,0,1,1,2,2,3,3,4,4,5,5,6,6,7,7,8,8,9,9,10,10,11)))</f>
        <v>3</v>
      </c>
      <c r="K534" s="21" t="str">
        <f t="shared" si="33"/>
        <v>label</v>
      </c>
      <c r="L534" s="22" t="str">
        <f t="shared" si="34"/>
        <v>TreeAnus.stages.3.label</v>
      </c>
      <c r="M534" s="21" t="str" cm="1">
        <f t="array" ref="M534">_xlfn.IFS(IFERROR(FIND("Penis",G534),FALSE),"Penis",IFERROR(FIND("Vagina",G534),FALSE),"Vagina",IFERROR(FIND("Anus",G534),FALSE),"Anus",IFERROR(FIND("Breasts",G534),FALSE),"Breasts",IF(RIGHT(G534,1)="F",TRUE,FALSE),"Vagina")</f>
        <v>Anus</v>
      </c>
      <c r="N534" s="22" t="str">
        <f>IF(J534="",D534,HLOOKUP(M534,Sheet1!$B$2:$E$13,J534+2,FALSE))</f>
        <v>Accommodating</v>
      </c>
      <c r="O534" s="22" t="str">
        <f>IF(J534="","",HLOOKUP(M534,Sheet1!$B$16:$E$27,J534+2,FALSE))</f>
        <v>느슨한</v>
      </c>
      <c r="P534" s="23" t="str">
        <f t="shared" si="35"/>
        <v>느슨한</v>
      </c>
    </row>
    <row r="535" spans="1:16" x14ac:dyDescent="0.45">
      <c r="A535" t="s">
        <v>2857</v>
      </c>
      <c r="B535" t="s">
        <v>19</v>
      </c>
      <c r="C535" t="s">
        <v>2431</v>
      </c>
      <c r="D535" t="s">
        <v>1981</v>
      </c>
      <c r="E535" s="40" t="s">
        <v>2049</v>
      </c>
      <c r="G535" s="20" t="str" cm="1">
        <f t="array" ref="G535">IF(ISBLANK(A535),G534,IF(INDEX(_xlfn.TEXTSPLIT(INDEX(_xlfn.TEXTSPLIT(A535,"+"),1,2),"."),1,2)="stages",G534,_xlfn.TEXTSPLIT(INDEX(_xlfn.TEXTSPLIT(A535,"+"),1,2),".")))</f>
        <v>TreeAnus</v>
      </c>
      <c r="H535" s="21"/>
      <c r="I535" s="21" t="str">
        <f t="shared" si="32"/>
        <v>stages</v>
      </c>
      <c r="J535" s="21" cm="1">
        <f t="array" ref="J535">IF(I535="","",IF(AND(I535="stages",J534=""),0,_xlfn.SWITCH(J534,0,1,1,2,2,3,3,4,4,5,5,6,6,7,7,8,8,9,9,10,10,11)))</f>
        <v>4</v>
      </c>
      <c r="K535" s="21" t="str">
        <f t="shared" si="33"/>
        <v>label</v>
      </c>
      <c r="L535" s="22" t="str">
        <f t="shared" si="34"/>
        <v>TreeAnus.stages.4.label</v>
      </c>
      <c r="M535" s="21" t="str" cm="1">
        <f t="array" ref="M535">_xlfn.IFS(IFERROR(FIND("Penis",G535),FALSE),"Penis",IFERROR(FIND("Vagina",G535),FALSE),"Vagina",IFERROR(FIND("Anus",G535),FALSE),"Anus",IFERROR(FIND("Breasts",G535),FALSE),"Breasts",IF(RIGHT(G535,1)="F",TRUE,FALSE),"Vagina")</f>
        <v>Anus</v>
      </c>
      <c r="N535" s="22" t="str">
        <f>IF(J535="",D535,HLOOKUP(M535,Sheet1!$B$2:$E$13,J535+2,FALSE))</f>
        <v>Cavenous</v>
      </c>
      <c r="O535" s="22" t="str">
        <f>IF(J535="","",HLOOKUP(M535,Sheet1!$B$16:$E$27,J535+2,FALSE))</f>
        <v>동굴같은</v>
      </c>
      <c r="P535" s="23" t="str">
        <f t="shared" si="35"/>
        <v>동굴같은</v>
      </c>
    </row>
    <row r="536" spans="1:16" x14ac:dyDescent="0.45">
      <c r="A536" t="s">
        <v>2858</v>
      </c>
      <c r="B536" t="s">
        <v>19</v>
      </c>
      <c r="C536" t="s">
        <v>2432</v>
      </c>
      <c r="D536" t="s">
        <v>1983</v>
      </c>
      <c r="E536" s="40" t="s">
        <v>2051</v>
      </c>
      <c r="G536" s="20" t="str" cm="1">
        <f t="array" ref="G536">IF(ISBLANK(A536),G535,IF(INDEX(_xlfn.TEXTSPLIT(INDEX(_xlfn.TEXTSPLIT(A536,"+"),1,2),"."),1,2)="stages",G535,_xlfn.TEXTSPLIT(INDEX(_xlfn.TEXTSPLIT(A536,"+"),1,2),".")))</f>
        <v>TreeAnus</v>
      </c>
      <c r="H536" s="21"/>
      <c r="I536" s="21" t="str">
        <f t="shared" si="32"/>
        <v>stages</v>
      </c>
      <c r="J536" s="21" cm="1">
        <f t="array" ref="J536">IF(I536="","",IF(AND(I536="stages",J535=""),0,_xlfn.SWITCH(J535,0,1,1,2,2,3,3,4,4,5,5,6,6,7,7,8,8,9,9,10,10,11)))</f>
        <v>5</v>
      </c>
      <c r="K536" s="21" t="str">
        <f t="shared" si="33"/>
        <v>label</v>
      </c>
      <c r="L536" s="22" t="str">
        <f t="shared" si="34"/>
        <v>TreeAnus.stages.5.label</v>
      </c>
      <c r="M536" s="21" t="str" cm="1">
        <f t="array" ref="M536">_xlfn.IFS(IFERROR(FIND("Penis",G536),FALSE),"Penis",IFERROR(FIND("Vagina",G536),FALSE),"Vagina",IFERROR(FIND("Anus",G536),FALSE),"Anus",IFERROR(FIND("Breasts",G536),FALSE),"Breasts",IF(RIGHT(G536,1)="F",TRUE,FALSE),"Vagina")</f>
        <v>Anus</v>
      </c>
      <c r="N536" s="22" t="str">
        <f>IF(J536="",D536,HLOOKUP(M536,Sheet1!$B$2:$E$13,J536+2,FALSE))</f>
        <v>Abyssal</v>
      </c>
      <c r="O536" s="22" t="str">
        <f>IF(J536="","",HLOOKUP(M536,Sheet1!$B$16:$E$27,J536+2,FALSE))</f>
        <v>심연같은</v>
      </c>
      <c r="P536" s="23" t="str">
        <f t="shared" si="35"/>
        <v>심연같은</v>
      </c>
    </row>
    <row r="537" spans="1:16" x14ac:dyDescent="0.45">
      <c r="A537" t="s">
        <v>505</v>
      </c>
      <c r="B537" t="s">
        <v>19</v>
      </c>
      <c r="C537" t="s">
        <v>506</v>
      </c>
      <c r="D537" t="s">
        <v>507</v>
      </c>
      <c r="E537" s="41" t="s">
        <v>3002</v>
      </c>
      <c r="G537" s="20" t="str" cm="1">
        <f t="array" ref="G537:H537">IF(ISBLANK(A537),G536,IF(INDEX(_xlfn.TEXTSPLIT(INDEX(_xlfn.TEXTSPLIT(A537,"+"),1,2),"."),1,2)="stages",G536,_xlfn.TEXTSPLIT(INDEX(_xlfn.TEXTSPLIT(A537,"+"),1,2),".")))</f>
        <v>GhostPenis</v>
      </c>
      <c r="H537" s="21" t="str">
        <v>label</v>
      </c>
      <c r="I537" s="21" t="str">
        <f t="shared" si="32"/>
        <v/>
      </c>
      <c r="J537" s="21" t="str" cm="1">
        <f t="array" ref="J537">IF(I537="","",IF(AND(I537="stages",J536=""),0,_xlfn.SWITCH(J536,0,1,1,2,2,3,3,4,4,5,5,6,6,7,7,8,8,9,9,10,10,11)))</f>
        <v/>
      </c>
      <c r="K537" s="21" t="str">
        <f t="shared" si="33"/>
        <v/>
      </c>
      <c r="L537" s="22" t="str">
        <f t="shared" si="34"/>
        <v>GhostPenis.label</v>
      </c>
      <c r="M537" s="21" t="str" cm="1">
        <f t="array" ref="M537">_xlfn.IFS(IFERROR(FIND("Penis",G537),FALSE),"Penis",IFERROR(FIND("Vagina",G537),FALSE),"Vagina",IFERROR(FIND("Anus",G537),FALSE),"Anus",IFERROR(FIND("Breasts",G537),FALSE),"Breasts",IF(RIGHT(G537,1)="F",TRUE,FALSE),"Vagina")</f>
        <v>Penis</v>
      </c>
      <c r="N537" s="22" t="str">
        <f>IF(J537="",D537,HLOOKUP(M537,Sheet1!$B$2:$E$13,J537+2,FALSE))</f>
        <v>immaterial penis</v>
      </c>
      <c r="O537" s="22" t="str">
        <f>IF(J537="","",HLOOKUP(M537,Sheet1!$B$16:$E$27,J537+2,FALSE))</f>
        <v/>
      </c>
      <c r="P537" s="23" t="str">
        <f t="shared" si="35"/>
        <v>무형 자지</v>
      </c>
    </row>
    <row r="538" spans="1:16" x14ac:dyDescent="0.45">
      <c r="A538" t="s">
        <v>508</v>
      </c>
      <c r="B538" t="s">
        <v>19</v>
      </c>
      <c r="C538" t="s">
        <v>509</v>
      </c>
      <c r="D538" t="s">
        <v>510</v>
      </c>
      <c r="E538" t="s">
        <v>2458</v>
      </c>
      <c r="G538" s="20" t="str" cm="1">
        <f t="array" ref="G538:H538">IF(ISBLANK(A538),G537,IF(INDEX(_xlfn.TEXTSPLIT(INDEX(_xlfn.TEXTSPLIT(A538,"+"),1,2),"."),1,2)="stages",G537,_xlfn.TEXTSPLIT(INDEX(_xlfn.TEXTSPLIT(A538,"+"),1,2),".")))</f>
        <v>GhostPenis</v>
      </c>
      <c r="H538" s="21" t="str">
        <v>labelNoun</v>
      </c>
      <c r="I538" s="21" t="str">
        <f t="shared" si="32"/>
        <v/>
      </c>
      <c r="J538" s="21" t="str" cm="1">
        <f t="array" ref="J538">IF(I538="","",IF(AND(I538="stages",J537=""),0,_xlfn.SWITCH(J537,0,1,1,2,2,3,3,4,4,5,5,6,6,7,7,8,8,9,9,10,10,11)))</f>
        <v/>
      </c>
      <c r="K538" s="21" t="str">
        <f t="shared" si="33"/>
        <v/>
      </c>
      <c r="L538" s="22" t="str">
        <f t="shared" si="34"/>
        <v>GhostPenis.labelNoun</v>
      </c>
      <c r="M538" s="21" t="str" cm="1">
        <f t="array" ref="M538">_xlfn.IFS(IFERROR(FIND("Penis",G538),FALSE),"Penis",IFERROR(FIND("Vagina",G538),FALSE),"Vagina",IFERROR(FIND("Anus",G538),FALSE),"Anus",IFERROR(FIND("Breasts",G538),FALSE),"Breasts",IF(RIGHT(G538,1)="F",TRUE,FALSE),"Vagina")</f>
        <v>Penis</v>
      </c>
      <c r="N538" s="22" t="str">
        <f>IF(J538="",D538,HLOOKUP(M538,Sheet1!$B$2:$E$13,J538+2,FALSE))</f>
        <v>an immaterial penis</v>
      </c>
      <c r="O538" s="22" t="str">
        <f>IF(J538="","",HLOOKUP(M538,Sheet1!$B$16:$E$27,J538+2,FALSE))</f>
        <v/>
      </c>
      <c r="P538" s="23" t="str">
        <f t="shared" si="35"/>
        <v/>
      </c>
    </row>
    <row r="539" spans="1:16" x14ac:dyDescent="0.45">
      <c r="A539" t="s">
        <v>511</v>
      </c>
      <c r="B539" t="s">
        <v>19</v>
      </c>
      <c r="C539" t="s">
        <v>512</v>
      </c>
      <c r="D539" t="s">
        <v>513</v>
      </c>
      <c r="E539" t="s">
        <v>2458</v>
      </c>
      <c r="G539" s="20" t="str" cm="1">
        <f t="array" ref="G539:H539">IF(ISBLANK(A539),G538,IF(INDEX(_xlfn.TEXTSPLIT(INDEX(_xlfn.TEXTSPLIT(A539,"+"),1,2),"."),1,2)="stages",G538,_xlfn.TEXTSPLIT(INDEX(_xlfn.TEXTSPLIT(A539,"+"),1,2),".")))</f>
        <v>GhostPenis</v>
      </c>
      <c r="H539" s="21" t="str">
        <v>description</v>
      </c>
      <c r="I539" s="21" t="str">
        <f t="shared" si="32"/>
        <v/>
      </c>
      <c r="J539" s="21" t="str" cm="1">
        <f t="array" ref="J539">IF(I539="","",IF(AND(I539="stages",J538=""),0,_xlfn.SWITCH(J538,0,1,1,2,2,3,3,4,4,5,5,6,6,7,7,8,8,9,9,10,10,11)))</f>
        <v/>
      </c>
      <c r="K539" s="21" t="str">
        <f t="shared" si="33"/>
        <v/>
      </c>
      <c r="L539" s="22" t="str">
        <f t="shared" si="34"/>
        <v>GhostPenis.description</v>
      </c>
      <c r="M539" s="21" t="str" cm="1">
        <f t="array" ref="M539">_xlfn.IFS(IFERROR(FIND("Penis",G539),FALSE),"Penis",IFERROR(FIND("Vagina",G539),FALSE),"Vagina",IFERROR(FIND("Anus",G539),FALSE),"Anus",IFERROR(FIND("Breasts",G539),FALSE),"Breasts",IF(RIGHT(G539,1)="F",TRUE,FALSE),"Vagina")</f>
        <v>Penis</v>
      </c>
      <c r="N539" s="22" t="str">
        <f>IF(J539="",D539,HLOOKUP(M539,Sheet1!$B$2:$E$13,J539+2,FALSE))</f>
        <v>A translucent, almost intangible penis. Touching it sends chills down the spine.</v>
      </c>
      <c r="O539" s="22" t="str">
        <f>IF(J539="","",HLOOKUP(M539,Sheet1!$B$16:$E$27,J539+2,FALSE))</f>
        <v/>
      </c>
      <c r="P539" s="23" t="str">
        <f t="shared" si="35"/>
        <v/>
      </c>
    </row>
    <row r="540" spans="1:16" x14ac:dyDescent="0.45">
      <c r="A540" t="s">
        <v>2859</v>
      </c>
      <c r="B540" t="s">
        <v>19</v>
      </c>
      <c r="C540" t="s">
        <v>2433</v>
      </c>
      <c r="D540" t="s">
        <v>1964</v>
      </c>
      <c r="E540" s="40" t="s">
        <v>2008</v>
      </c>
      <c r="G540" s="20" t="str" cm="1">
        <f t="array" ref="G540">IF(ISBLANK(A540),G539,IF(INDEX(_xlfn.TEXTSPLIT(INDEX(_xlfn.TEXTSPLIT(A540,"+"),1,2),"."),1,2)="stages",G539,_xlfn.TEXTSPLIT(INDEX(_xlfn.TEXTSPLIT(A540,"+"),1,2),".")))</f>
        <v>GhostPenis</v>
      </c>
      <c r="H540" s="21"/>
      <c r="I540" s="21" t="str">
        <f t="shared" si="32"/>
        <v>stages</v>
      </c>
      <c r="J540" s="21" cm="1">
        <f t="array" ref="J540">IF(I540="","",IF(AND(I540="stages",J539=""),0,_xlfn.SWITCH(J539,0,1,1,2,2,3,3,4,4,5,5,6,6,7,7,8,8,9,9,10,10,11)))</f>
        <v>0</v>
      </c>
      <c r="K540" s="21" t="str">
        <f t="shared" si="33"/>
        <v>label</v>
      </c>
      <c r="L540" s="22" t="str">
        <f t="shared" si="34"/>
        <v>GhostPenis.stages.0.label</v>
      </c>
      <c r="M540" s="21" t="str" cm="1">
        <f t="array" ref="M540">_xlfn.IFS(IFERROR(FIND("Penis",G540),FALSE),"Penis",IFERROR(FIND("Vagina",G540),FALSE),"Vagina",IFERROR(FIND("Anus",G540),FALSE),"Anus",IFERROR(FIND("Breasts",G540),FALSE),"Breasts",IF(RIGHT(G540,1)="F",TRUE,FALSE),"Vagina")</f>
        <v>Penis</v>
      </c>
      <c r="N540" s="22" t="str">
        <f>IF(J540="",D540,HLOOKUP(M540,Sheet1!$B$2:$E$13,J540+2,FALSE))</f>
        <v>Micro</v>
      </c>
      <c r="O540" s="22" t="str">
        <f>IF(J540="","",HLOOKUP(M540,Sheet1!$B$16:$E$27,J540+2,FALSE))</f>
        <v>왜소한</v>
      </c>
      <c r="P540" s="23" t="str">
        <f t="shared" si="35"/>
        <v>왜소한</v>
      </c>
    </row>
    <row r="541" spans="1:16" x14ac:dyDescent="0.45">
      <c r="A541" t="s">
        <v>2860</v>
      </c>
      <c r="B541" t="s">
        <v>19</v>
      </c>
      <c r="C541" t="s">
        <v>2434</v>
      </c>
      <c r="D541" t="s">
        <v>1966</v>
      </c>
      <c r="E541" s="40" t="s">
        <v>2009</v>
      </c>
      <c r="G541" s="20" t="str" cm="1">
        <f t="array" ref="G541">IF(ISBLANK(A541),G540,IF(INDEX(_xlfn.TEXTSPLIT(INDEX(_xlfn.TEXTSPLIT(A541,"+"),1,2),"."),1,2)="stages",G540,_xlfn.TEXTSPLIT(INDEX(_xlfn.TEXTSPLIT(A541,"+"),1,2),".")))</f>
        <v>GhostPenis</v>
      </c>
      <c r="H541" s="21"/>
      <c r="I541" s="21" t="str">
        <f t="shared" si="32"/>
        <v>stages</v>
      </c>
      <c r="J541" s="21" cm="1">
        <f t="array" ref="J541">IF(I541="","",IF(AND(I541="stages",J540=""),0,_xlfn.SWITCH(J540,0,1,1,2,2,3,3,4,4,5,5,6,6,7,7,8,8,9,9,10,10,11)))</f>
        <v>1</v>
      </c>
      <c r="K541" s="21" t="str">
        <f t="shared" si="33"/>
        <v>label</v>
      </c>
      <c r="L541" s="22" t="str">
        <f t="shared" si="34"/>
        <v>GhostPenis.stages.1.label</v>
      </c>
      <c r="M541" s="21" t="str" cm="1">
        <f t="array" ref="M541">_xlfn.IFS(IFERROR(FIND("Penis",G541),FALSE),"Penis",IFERROR(FIND("Vagina",G541),FALSE),"Vagina",IFERROR(FIND("Anus",G541),FALSE),"Anus",IFERROR(FIND("Breasts",G541),FALSE),"Breasts",IF(RIGHT(G541,1)="F",TRUE,FALSE),"Vagina")</f>
        <v>Penis</v>
      </c>
      <c r="N541" s="22" t="str">
        <f>IF(J541="",D541,HLOOKUP(M541,Sheet1!$B$2:$E$13,J541+2,FALSE))</f>
        <v>Small</v>
      </c>
      <c r="O541" s="22" t="str">
        <f>IF(J541="","",HLOOKUP(M541,Sheet1!$B$16:$E$27,J541+2,FALSE))</f>
        <v>작은</v>
      </c>
      <c r="P541" s="23" t="str">
        <f t="shared" si="35"/>
        <v>작은</v>
      </c>
    </row>
    <row r="542" spans="1:16" x14ac:dyDescent="0.45">
      <c r="A542" t="s">
        <v>2861</v>
      </c>
      <c r="B542" t="s">
        <v>19</v>
      </c>
      <c r="C542" t="s">
        <v>2435</v>
      </c>
      <c r="D542" t="s">
        <v>1968</v>
      </c>
      <c r="E542" s="40" t="s">
        <v>2010</v>
      </c>
      <c r="G542" s="20" t="str" cm="1">
        <f t="array" ref="G542">IF(ISBLANK(A542),G541,IF(INDEX(_xlfn.TEXTSPLIT(INDEX(_xlfn.TEXTSPLIT(A542,"+"),1,2),"."),1,2)="stages",G541,_xlfn.TEXTSPLIT(INDEX(_xlfn.TEXTSPLIT(A542,"+"),1,2),".")))</f>
        <v>GhostPenis</v>
      </c>
      <c r="H542" s="21"/>
      <c r="I542" s="21" t="str">
        <f t="shared" si="32"/>
        <v>stages</v>
      </c>
      <c r="J542" s="21" cm="1">
        <f t="array" ref="J542">IF(I542="","",IF(AND(I542="stages",J541=""),0,_xlfn.SWITCH(J541,0,1,1,2,2,3,3,4,4,5,5,6,6,7,7,8,8,9,9,10,10,11)))</f>
        <v>2</v>
      </c>
      <c r="K542" s="21" t="str">
        <f t="shared" si="33"/>
        <v>label</v>
      </c>
      <c r="L542" s="22" t="str">
        <f t="shared" si="34"/>
        <v>GhostPenis.stages.2.label</v>
      </c>
      <c r="M542" s="21" t="str" cm="1">
        <f t="array" ref="M542">_xlfn.IFS(IFERROR(FIND("Penis",G542),FALSE),"Penis",IFERROR(FIND("Vagina",G542),FALSE),"Vagina",IFERROR(FIND("Anus",G542),FALSE),"Anus",IFERROR(FIND("Breasts",G542),FALSE),"Breasts",IF(RIGHT(G542,1)="F",TRUE,FALSE),"Vagina")</f>
        <v>Penis</v>
      </c>
      <c r="N542" s="22" t="str">
        <f>IF(J542="",D542,HLOOKUP(M542,Sheet1!$B$2:$E$13,J542+2,FALSE))</f>
        <v>Average</v>
      </c>
      <c r="O542" s="22" t="str">
        <f>IF(J542="","",HLOOKUP(M542,Sheet1!$B$16:$E$27,J542+2,FALSE))</f>
        <v>평범한</v>
      </c>
      <c r="P542" s="23" t="str">
        <f t="shared" si="35"/>
        <v>평범한</v>
      </c>
    </row>
    <row r="543" spans="1:16" x14ac:dyDescent="0.45">
      <c r="A543" t="s">
        <v>2862</v>
      </c>
      <c r="B543" t="s">
        <v>19</v>
      </c>
      <c r="C543" t="s">
        <v>2436</v>
      </c>
      <c r="D543" t="s">
        <v>1970</v>
      </c>
      <c r="E543" s="40" t="s">
        <v>2011</v>
      </c>
      <c r="G543" s="20" t="str" cm="1">
        <f t="array" ref="G543">IF(ISBLANK(A543),G542,IF(INDEX(_xlfn.TEXTSPLIT(INDEX(_xlfn.TEXTSPLIT(A543,"+"),1,2),"."),1,2)="stages",G542,_xlfn.TEXTSPLIT(INDEX(_xlfn.TEXTSPLIT(A543,"+"),1,2),".")))</f>
        <v>GhostPenis</v>
      </c>
      <c r="H543" s="21"/>
      <c r="I543" s="21" t="str">
        <f t="shared" si="32"/>
        <v>stages</v>
      </c>
      <c r="J543" s="21" cm="1">
        <f t="array" ref="J543">IF(I543="","",IF(AND(I543="stages",J542=""),0,_xlfn.SWITCH(J542,0,1,1,2,2,3,3,4,4,5,5,6,6,7,7,8,8,9,9,10,10,11)))</f>
        <v>3</v>
      </c>
      <c r="K543" s="21" t="str">
        <f t="shared" si="33"/>
        <v>label</v>
      </c>
      <c r="L543" s="22" t="str">
        <f t="shared" si="34"/>
        <v>GhostPenis.stages.3.label</v>
      </c>
      <c r="M543" s="21" t="str" cm="1">
        <f t="array" ref="M543">_xlfn.IFS(IFERROR(FIND("Penis",G543),FALSE),"Penis",IFERROR(FIND("Vagina",G543),FALSE),"Vagina",IFERROR(FIND("Anus",G543),FALSE),"Anus",IFERROR(FIND("Breasts",G543),FALSE),"Breasts",IF(RIGHT(G543,1)="F",TRUE,FALSE),"Vagina")</f>
        <v>Penis</v>
      </c>
      <c r="N543" s="22" t="str">
        <f>IF(J543="",D543,HLOOKUP(M543,Sheet1!$B$2:$E$13,J543+2,FALSE))</f>
        <v>Large</v>
      </c>
      <c r="O543" s="22" t="str">
        <f>IF(J543="","",HLOOKUP(M543,Sheet1!$B$16:$E$27,J543+2,FALSE))</f>
        <v>큰</v>
      </c>
      <c r="P543" s="23" t="str">
        <f t="shared" si="35"/>
        <v>큰</v>
      </c>
    </row>
    <row r="544" spans="1:16" x14ac:dyDescent="0.45">
      <c r="A544" t="s">
        <v>2863</v>
      </c>
      <c r="B544" t="s">
        <v>19</v>
      </c>
      <c r="C544" t="s">
        <v>2437</v>
      </c>
      <c r="D544" t="s">
        <v>1972</v>
      </c>
      <c r="E544" s="40" t="s">
        <v>2012</v>
      </c>
      <c r="G544" s="20" t="str" cm="1">
        <f t="array" ref="G544">IF(ISBLANK(A544),G543,IF(INDEX(_xlfn.TEXTSPLIT(INDEX(_xlfn.TEXTSPLIT(A544,"+"),1,2),"."),1,2)="stages",G543,_xlfn.TEXTSPLIT(INDEX(_xlfn.TEXTSPLIT(A544,"+"),1,2),".")))</f>
        <v>GhostPenis</v>
      </c>
      <c r="H544" s="21"/>
      <c r="I544" s="21" t="str">
        <f t="shared" si="32"/>
        <v>stages</v>
      </c>
      <c r="J544" s="21" cm="1">
        <f t="array" ref="J544">IF(I544="","",IF(AND(I544="stages",J543=""),0,_xlfn.SWITCH(J543,0,1,1,2,2,3,3,4,4,5,5,6,6,7,7,8,8,9,9,10,10,11)))</f>
        <v>4</v>
      </c>
      <c r="K544" s="21" t="str">
        <f t="shared" si="33"/>
        <v>label</v>
      </c>
      <c r="L544" s="22" t="str">
        <f t="shared" si="34"/>
        <v>GhostPenis.stages.4.label</v>
      </c>
      <c r="M544" s="21" t="str" cm="1">
        <f t="array" ref="M544">_xlfn.IFS(IFERROR(FIND("Penis",G544),FALSE),"Penis",IFERROR(FIND("Vagina",G544),FALSE),"Vagina",IFERROR(FIND("Anus",G544),FALSE),"Anus",IFERROR(FIND("Breasts",G544),FALSE),"Breasts",IF(RIGHT(G544,1)="F",TRUE,FALSE),"Vagina")</f>
        <v>Penis</v>
      </c>
      <c r="N544" s="22" t="str">
        <f>IF(J544="",D544,HLOOKUP(M544,Sheet1!$B$2:$E$13,J544+2,FALSE))</f>
        <v>Huge</v>
      </c>
      <c r="O544" s="22" t="str">
        <f>IF(J544="","",HLOOKUP(M544,Sheet1!$B$16:$E$27,J544+2,FALSE))</f>
        <v>대물</v>
      </c>
      <c r="P544" s="23" t="str">
        <f t="shared" si="35"/>
        <v>대물</v>
      </c>
    </row>
    <row r="545" spans="1:16" x14ac:dyDescent="0.45">
      <c r="A545" t="s">
        <v>2864</v>
      </c>
      <c r="B545" t="s">
        <v>19</v>
      </c>
      <c r="C545" t="s">
        <v>2438</v>
      </c>
      <c r="D545" t="s">
        <v>1974</v>
      </c>
      <c r="E545" s="40" t="s">
        <v>2013</v>
      </c>
      <c r="G545" s="20" t="str" cm="1">
        <f t="array" ref="G545">IF(ISBLANK(A545),G544,IF(INDEX(_xlfn.TEXTSPLIT(INDEX(_xlfn.TEXTSPLIT(A545,"+"),1,2),"."),1,2)="stages",G544,_xlfn.TEXTSPLIT(INDEX(_xlfn.TEXTSPLIT(A545,"+"),1,2),".")))</f>
        <v>GhostPenis</v>
      </c>
      <c r="H545" s="21"/>
      <c r="I545" s="21" t="str">
        <f t="shared" si="32"/>
        <v>stages</v>
      </c>
      <c r="J545" s="21" cm="1">
        <f t="array" ref="J545">IF(I545="","",IF(AND(I545="stages",J544=""),0,_xlfn.SWITCH(J544,0,1,1,2,2,3,3,4,4,5,5,6,6,7,7,8,8,9,9,10,10,11)))</f>
        <v>5</v>
      </c>
      <c r="K545" s="21" t="str">
        <f t="shared" si="33"/>
        <v>label</v>
      </c>
      <c r="L545" s="22" t="str">
        <f t="shared" si="34"/>
        <v>GhostPenis.stages.5.label</v>
      </c>
      <c r="M545" s="21" t="str" cm="1">
        <f t="array" ref="M545">_xlfn.IFS(IFERROR(FIND("Penis",G545),FALSE),"Penis",IFERROR(FIND("Vagina",G545),FALSE),"Vagina",IFERROR(FIND("Anus",G545),FALSE),"Anus",IFERROR(FIND("Breasts",G545),FALSE),"Breasts",IF(RIGHT(G545,1)="F",TRUE,FALSE),"Vagina")</f>
        <v>Penis</v>
      </c>
      <c r="N545" s="22" t="str">
        <f>IF(J545="",D545,HLOOKUP(M545,Sheet1!$B$2:$E$13,J545+2,FALSE))</f>
        <v>Towering</v>
      </c>
      <c r="O545" s="22" t="str">
        <f>IF(J545="","",HLOOKUP(M545,Sheet1!$B$16:$E$27,J545+2,FALSE))</f>
        <v>초대물</v>
      </c>
      <c r="P545" s="23" t="str">
        <f t="shared" si="35"/>
        <v>초대물</v>
      </c>
    </row>
    <row r="546" spans="1:16" x14ac:dyDescent="0.45">
      <c r="A546" t="s">
        <v>514</v>
      </c>
      <c r="B546" t="s">
        <v>19</v>
      </c>
      <c r="C546" t="s">
        <v>515</v>
      </c>
      <c r="D546" t="s">
        <v>3001</v>
      </c>
      <c r="E546" s="41" t="s">
        <v>3003</v>
      </c>
      <c r="G546" s="20" t="str" cm="1">
        <f t="array" ref="G546:H546">IF(ISBLANK(A546),G545,IF(INDEX(_xlfn.TEXTSPLIT(INDEX(_xlfn.TEXTSPLIT(A546,"+"),1,2),"."),1,2)="stages",G545,_xlfn.TEXTSPLIT(INDEX(_xlfn.TEXTSPLIT(A546,"+"),1,2),".")))</f>
        <v>GhostVagina</v>
      </c>
      <c r="H546" s="21" t="str">
        <v>label</v>
      </c>
      <c r="I546" s="21" t="str">
        <f t="shared" si="32"/>
        <v/>
      </c>
      <c r="J546" s="21" t="str" cm="1">
        <f t="array" ref="J546">IF(I546="","",IF(AND(I546="stages",J545=""),0,_xlfn.SWITCH(J545,0,1,1,2,2,3,3,4,4,5,5,6,6,7,7,8,8,9,9,10,10,11)))</f>
        <v/>
      </c>
      <c r="K546" s="21" t="str">
        <f t="shared" si="33"/>
        <v/>
      </c>
      <c r="L546" s="22" t="str">
        <f t="shared" si="34"/>
        <v>GhostVagina.label</v>
      </c>
      <c r="M546" s="21" t="str" cm="1">
        <f t="array" ref="M546">_xlfn.IFS(IFERROR(FIND("Penis",G546),FALSE),"Penis",IFERROR(FIND("Vagina",G546),FALSE),"Vagina",IFERROR(FIND("Anus",G546),FALSE),"Anus",IFERROR(FIND("Breasts",G546),FALSE),"Breasts",IF(RIGHT(G546,1)="F",TRUE,FALSE),"Vagina")</f>
        <v>Vagina</v>
      </c>
      <c r="N546" s="22" t="str">
        <f>IF(J546="",D546,HLOOKUP(M546,Sheet1!$B$2:$E$13,J546+2,FALSE))</f>
        <v>immaterial vagina</v>
      </c>
      <c r="O546" s="22" t="str">
        <f>IF(J546="","",HLOOKUP(M546,Sheet1!$B$16:$E$27,J546+2,FALSE))</f>
        <v/>
      </c>
      <c r="P546" s="23" t="str">
        <f t="shared" si="35"/>
        <v>무형 보지</v>
      </c>
    </row>
    <row r="547" spans="1:16" x14ac:dyDescent="0.45">
      <c r="A547" t="s">
        <v>517</v>
      </c>
      <c r="B547" t="s">
        <v>19</v>
      </c>
      <c r="C547" t="s">
        <v>518</v>
      </c>
      <c r="D547" t="s">
        <v>519</v>
      </c>
      <c r="E547" t="s">
        <v>2458</v>
      </c>
      <c r="G547" s="20" t="str" cm="1">
        <f t="array" ref="G547:H547">IF(ISBLANK(A547),G546,IF(INDEX(_xlfn.TEXTSPLIT(INDEX(_xlfn.TEXTSPLIT(A547,"+"),1,2),"."),1,2)="stages",G546,_xlfn.TEXTSPLIT(INDEX(_xlfn.TEXTSPLIT(A547,"+"),1,2),".")))</f>
        <v>GhostVagina</v>
      </c>
      <c r="H547" s="21" t="str">
        <v>labelNoun</v>
      </c>
      <c r="I547" s="21" t="str">
        <f t="shared" si="32"/>
        <v/>
      </c>
      <c r="J547" s="21" t="str" cm="1">
        <f t="array" ref="J547">IF(I547="","",IF(AND(I547="stages",J546=""),0,_xlfn.SWITCH(J546,0,1,1,2,2,3,3,4,4,5,5,6,6,7,7,8,8,9,9,10,10,11)))</f>
        <v/>
      </c>
      <c r="K547" s="21" t="str">
        <f t="shared" si="33"/>
        <v/>
      </c>
      <c r="L547" s="22" t="str">
        <f t="shared" si="34"/>
        <v>GhostVagina.labelNoun</v>
      </c>
      <c r="M547" s="21" t="str" cm="1">
        <f t="array" ref="M547">_xlfn.IFS(IFERROR(FIND("Penis",G547),FALSE),"Penis",IFERROR(FIND("Vagina",G547),FALSE),"Vagina",IFERROR(FIND("Anus",G547),FALSE),"Anus",IFERROR(FIND("Breasts",G547),FALSE),"Breasts",IF(RIGHT(G547,1)="F",TRUE,FALSE),"Vagina")</f>
        <v>Vagina</v>
      </c>
      <c r="N547" s="22" t="str">
        <f>IF(J547="",D547,HLOOKUP(M547,Sheet1!$B$2:$E$13,J547+2,FALSE))</f>
        <v>an immaterial vagina</v>
      </c>
      <c r="O547" s="22" t="str">
        <f>IF(J547="","",HLOOKUP(M547,Sheet1!$B$16:$E$27,J547+2,FALSE))</f>
        <v/>
      </c>
      <c r="P547" s="23" t="str">
        <f t="shared" si="35"/>
        <v/>
      </c>
    </row>
    <row r="548" spans="1:16" x14ac:dyDescent="0.45">
      <c r="A548" t="s">
        <v>520</v>
      </c>
      <c r="B548" t="s">
        <v>19</v>
      </c>
      <c r="C548" t="s">
        <v>521</v>
      </c>
      <c r="D548" t="s">
        <v>522</v>
      </c>
      <c r="E548" t="s">
        <v>2458</v>
      </c>
      <c r="G548" s="20" t="str" cm="1">
        <f t="array" ref="G548:H548">IF(ISBLANK(A548),G547,IF(INDEX(_xlfn.TEXTSPLIT(INDEX(_xlfn.TEXTSPLIT(A548,"+"),1,2),"."),1,2)="stages",G547,_xlfn.TEXTSPLIT(INDEX(_xlfn.TEXTSPLIT(A548,"+"),1,2),".")))</f>
        <v>GhostVagina</v>
      </c>
      <c r="H548" s="21" t="str">
        <v>description</v>
      </c>
      <c r="I548" s="21" t="str">
        <f t="shared" si="32"/>
        <v/>
      </c>
      <c r="J548" s="21" t="str" cm="1">
        <f t="array" ref="J548">IF(I548="","",IF(AND(I548="stages",J547=""),0,_xlfn.SWITCH(J547,0,1,1,2,2,3,3,4,4,5,5,6,6,7,7,8,8,9,9,10,10,11)))</f>
        <v/>
      </c>
      <c r="K548" s="21" t="str">
        <f t="shared" si="33"/>
        <v/>
      </c>
      <c r="L548" s="22" t="str">
        <f t="shared" si="34"/>
        <v>GhostVagina.description</v>
      </c>
      <c r="M548" s="21" t="str" cm="1">
        <f t="array" ref="M548">_xlfn.IFS(IFERROR(FIND("Penis",G548),FALSE),"Penis",IFERROR(FIND("Vagina",G548),FALSE),"Vagina",IFERROR(FIND("Anus",G548),FALSE),"Anus",IFERROR(FIND("Breasts",G548),FALSE),"Breasts",IF(RIGHT(G548,1)="F",TRUE,FALSE),"Vagina")</f>
        <v>Vagina</v>
      </c>
      <c r="N548" s="22" t="str">
        <f>IF(J548="",D548,HLOOKUP(M548,Sheet1!$B$2:$E$13,J548+2,FALSE))</f>
        <v>A translucent, almost intangible vagina. Penetrating it sends chills down the spine.</v>
      </c>
      <c r="O548" s="22" t="str">
        <f>IF(J548="","",HLOOKUP(M548,Sheet1!$B$16:$E$27,J548+2,FALSE))</f>
        <v/>
      </c>
      <c r="P548" s="23" t="str">
        <f t="shared" si="35"/>
        <v/>
      </c>
    </row>
    <row r="549" spans="1:16" x14ac:dyDescent="0.45">
      <c r="A549" t="s">
        <v>2865</v>
      </c>
      <c r="B549" t="s">
        <v>19</v>
      </c>
      <c r="C549" t="s">
        <v>2439</v>
      </c>
      <c r="D549" t="s">
        <v>1964</v>
      </c>
      <c r="E549" s="40" t="s">
        <v>2008</v>
      </c>
      <c r="G549" s="20" t="str" cm="1">
        <f t="array" ref="G549">IF(ISBLANK(A549),G548,IF(INDEX(_xlfn.TEXTSPLIT(INDEX(_xlfn.TEXTSPLIT(A549,"+"),1,2),"."),1,2)="stages",G548,_xlfn.TEXTSPLIT(INDEX(_xlfn.TEXTSPLIT(A549,"+"),1,2),".")))</f>
        <v>GhostVagina</v>
      </c>
      <c r="H549" s="21"/>
      <c r="I549" s="21" t="str">
        <f t="shared" si="32"/>
        <v>stages</v>
      </c>
      <c r="J549" s="21" cm="1">
        <f t="array" ref="J549">IF(I549="","",IF(AND(I549="stages",J548=""),0,_xlfn.SWITCH(J548,0,1,1,2,2,3,3,4,4,5,5,6,6,7,7,8,8,9,9,10,10,11)))</f>
        <v>0</v>
      </c>
      <c r="K549" s="21" t="str">
        <f t="shared" si="33"/>
        <v>label</v>
      </c>
      <c r="L549" s="22" t="str">
        <f t="shared" si="34"/>
        <v>GhostVagina.stages.0.label</v>
      </c>
      <c r="M549" s="21" t="str" cm="1">
        <f t="array" ref="M549">_xlfn.IFS(IFERROR(FIND("Penis",G549),FALSE),"Penis",IFERROR(FIND("Vagina",G549),FALSE),"Vagina",IFERROR(FIND("Anus",G549),FALSE),"Anus",IFERROR(FIND("Breasts",G549),FALSE),"Breasts",IF(RIGHT(G549,1)="F",TRUE,FALSE),"Vagina")</f>
        <v>Vagina</v>
      </c>
      <c r="N549" s="22" t="str">
        <f>IF(J549="",D549,HLOOKUP(M549,Sheet1!$B$2:$E$13,J549+2,FALSE))</f>
        <v>Micro</v>
      </c>
      <c r="O549" s="22" t="str">
        <f>IF(J549="","",HLOOKUP(M549,Sheet1!$B$16:$E$27,J549+2,FALSE))</f>
        <v>왜소한</v>
      </c>
      <c r="P549" s="23" t="str">
        <f t="shared" si="35"/>
        <v>왜소한</v>
      </c>
    </row>
    <row r="550" spans="1:16" x14ac:dyDescent="0.45">
      <c r="A550" t="s">
        <v>2866</v>
      </c>
      <c r="B550" t="s">
        <v>19</v>
      </c>
      <c r="C550" t="s">
        <v>2440</v>
      </c>
      <c r="D550" t="s">
        <v>1977</v>
      </c>
      <c r="E550" s="40" t="s">
        <v>2045</v>
      </c>
      <c r="G550" s="20" t="str" cm="1">
        <f t="array" ref="G550">IF(ISBLANK(A550),G549,IF(INDEX(_xlfn.TEXTSPLIT(INDEX(_xlfn.TEXTSPLIT(A550,"+"),1,2),"."),1,2)="stages",G549,_xlfn.TEXTSPLIT(INDEX(_xlfn.TEXTSPLIT(A550,"+"),1,2),".")))</f>
        <v>GhostVagina</v>
      </c>
      <c r="H550" s="21"/>
      <c r="I550" s="21" t="str">
        <f t="shared" si="32"/>
        <v>stages</v>
      </c>
      <c r="J550" s="21" cm="1">
        <f t="array" ref="J550">IF(I550="","",IF(AND(I550="stages",J549=""),0,_xlfn.SWITCH(J549,0,1,1,2,2,3,3,4,4,5,5,6,6,7,7,8,8,9,9,10,10,11)))</f>
        <v>1</v>
      </c>
      <c r="K550" s="21" t="str">
        <f t="shared" si="33"/>
        <v>label</v>
      </c>
      <c r="L550" s="22" t="str">
        <f t="shared" si="34"/>
        <v>GhostVagina.stages.1.label</v>
      </c>
      <c r="M550" s="21" t="str" cm="1">
        <f t="array" ref="M550">_xlfn.IFS(IFERROR(FIND("Penis",G550),FALSE),"Penis",IFERROR(FIND("Vagina",G550),FALSE),"Vagina",IFERROR(FIND("Anus",G550),FALSE),"Anus",IFERROR(FIND("Breasts",G550),FALSE),"Breasts",IF(RIGHT(G550,1)="F",TRUE,FALSE),"Vagina")</f>
        <v>Vagina</v>
      </c>
      <c r="N550" s="22" t="str">
        <f>IF(J550="",D550,HLOOKUP(M550,Sheet1!$B$2:$E$13,J550+2,FALSE))</f>
        <v>Tight</v>
      </c>
      <c r="O550" s="22" t="str">
        <f>IF(J550="","",HLOOKUP(M550,Sheet1!$B$16:$E$27,J550+2,FALSE))</f>
        <v>조이는</v>
      </c>
      <c r="P550" s="23" t="str">
        <f t="shared" si="35"/>
        <v>조이는</v>
      </c>
    </row>
    <row r="551" spans="1:16" x14ac:dyDescent="0.45">
      <c r="A551" t="s">
        <v>2867</v>
      </c>
      <c r="B551" t="s">
        <v>19</v>
      </c>
      <c r="C551" t="s">
        <v>2441</v>
      </c>
      <c r="D551" t="s">
        <v>1968</v>
      </c>
      <c r="E551" s="40" t="s">
        <v>2010</v>
      </c>
      <c r="G551" s="20" t="str" cm="1">
        <f t="array" ref="G551">IF(ISBLANK(A551),G550,IF(INDEX(_xlfn.TEXTSPLIT(INDEX(_xlfn.TEXTSPLIT(A551,"+"),1,2),"."),1,2)="stages",G550,_xlfn.TEXTSPLIT(INDEX(_xlfn.TEXTSPLIT(A551,"+"),1,2),".")))</f>
        <v>GhostVagina</v>
      </c>
      <c r="H551" s="21"/>
      <c r="I551" s="21" t="str">
        <f t="shared" si="32"/>
        <v>stages</v>
      </c>
      <c r="J551" s="21" cm="1">
        <f t="array" ref="J551">IF(I551="","",IF(AND(I551="stages",J550=""),0,_xlfn.SWITCH(J550,0,1,1,2,2,3,3,4,4,5,5,6,6,7,7,8,8,9,9,10,10,11)))</f>
        <v>2</v>
      </c>
      <c r="K551" s="21" t="str">
        <f t="shared" si="33"/>
        <v>label</v>
      </c>
      <c r="L551" s="22" t="str">
        <f t="shared" si="34"/>
        <v>GhostVagina.stages.2.label</v>
      </c>
      <c r="M551" s="21" t="str" cm="1">
        <f t="array" ref="M551">_xlfn.IFS(IFERROR(FIND("Penis",G551),FALSE),"Penis",IFERROR(FIND("Vagina",G551),FALSE),"Vagina",IFERROR(FIND("Anus",G551),FALSE),"Anus",IFERROR(FIND("Breasts",G551),FALSE),"Breasts",IF(RIGHT(G551,1)="F",TRUE,FALSE),"Vagina")</f>
        <v>Vagina</v>
      </c>
      <c r="N551" s="22" t="str">
        <f>IF(J551="",D551,HLOOKUP(M551,Sheet1!$B$2:$E$13,J551+2,FALSE))</f>
        <v>Average</v>
      </c>
      <c r="O551" s="22" t="str">
        <f>IF(J551="","",HLOOKUP(M551,Sheet1!$B$16:$E$27,J551+2,FALSE))</f>
        <v>평범한</v>
      </c>
      <c r="P551" s="23" t="str">
        <f t="shared" si="35"/>
        <v>평범한</v>
      </c>
    </row>
    <row r="552" spans="1:16" x14ac:dyDescent="0.45">
      <c r="A552" t="s">
        <v>2868</v>
      </c>
      <c r="B552" t="s">
        <v>19</v>
      </c>
      <c r="C552" t="s">
        <v>2442</v>
      </c>
      <c r="D552" t="s">
        <v>1979</v>
      </c>
      <c r="E552" s="40" t="s">
        <v>2047</v>
      </c>
      <c r="G552" s="20" t="str" cm="1">
        <f t="array" ref="G552">IF(ISBLANK(A552),G551,IF(INDEX(_xlfn.TEXTSPLIT(INDEX(_xlfn.TEXTSPLIT(A552,"+"),1,2),"."),1,2)="stages",G551,_xlfn.TEXTSPLIT(INDEX(_xlfn.TEXTSPLIT(A552,"+"),1,2),".")))</f>
        <v>GhostVagina</v>
      </c>
      <c r="H552" s="21"/>
      <c r="I552" s="21" t="str">
        <f t="shared" si="32"/>
        <v>stages</v>
      </c>
      <c r="J552" s="21" cm="1">
        <f t="array" ref="J552">IF(I552="","",IF(AND(I552="stages",J551=""),0,_xlfn.SWITCH(J551,0,1,1,2,2,3,3,4,4,5,5,6,6,7,7,8,8,9,9,10,10,11)))</f>
        <v>3</v>
      </c>
      <c r="K552" s="21" t="str">
        <f t="shared" si="33"/>
        <v>label</v>
      </c>
      <c r="L552" s="22" t="str">
        <f t="shared" si="34"/>
        <v>GhostVagina.stages.3.label</v>
      </c>
      <c r="M552" s="21" t="str" cm="1">
        <f t="array" ref="M552">_xlfn.IFS(IFERROR(FIND("Penis",G552),FALSE),"Penis",IFERROR(FIND("Vagina",G552),FALSE),"Vagina",IFERROR(FIND("Anus",G552),FALSE),"Anus",IFERROR(FIND("Breasts",G552),FALSE),"Breasts",IF(RIGHT(G552,1)="F",TRUE,FALSE),"Vagina")</f>
        <v>Vagina</v>
      </c>
      <c r="N552" s="22" t="str">
        <f>IF(J552="",D552,HLOOKUP(M552,Sheet1!$B$2:$E$13,J552+2,FALSE))</f>
        <v>Accommodating</v>
      </c>
      <c r="O552" s="22" t="str">
        <f>IF(J552="","",HLOOKUP(M552,Sheet1!$B$16:$E$27,J552+2,FALSE))</f>
        <v>느슨한</v>
      </c>
      <c r="P552" s="23" t="str">
        <f t="shared" si="35"/>
        <v>느슨한</v>
      </c>
    </row>
    <row r="553" spans="1:16" x14ac:dyDescent="0.45">
      <c r="A553" t="s">
        <v>2869</v>
      </c>
      <c r="B553" t="s">
        <v>19</v>
      </c>
      <c r="C553" t="s">
        <v>2443</v>
      </c>
      <c r="D553" t="s">
        <v>1981</v>
      </c>
      <c r="E553" s="40" t="s">
        <v>2049</v>
      </c>
      <c r="G553" s="20" t="str" cm="1">
        <f t="array" ref="G553">IF(ISBLANK(A553),G552,IF(INDEX(_xlfn.TEXTSPLIT(INDEX(_xlfn.TEXTSPLIT(A553,"+"),1,2),"."),1,2)="stages",G552,_xlfn.TEXTSPLIT(INDEX(_xlfn.TEXTSPLIT(A553,"+"),1,2),".")))</f>
        <v>GhostVagina</v>
      </c>
      <c r="H553" s="21"/>
      <c r="I553" s="21" t="str">
        <f t="shared" si="32"/>
        <v>stages</v>
      </c>
      <c r="J553" s="21" cm="1">
        <f t="array" ref="J553">IF(I553="","",IF(AND(I553="stages",J552=""),0,_xlfn.SWITCH(J552,0,1,1,2,2,3,3,4,4,5,5,6,6,7,7,8,8,9,9,10,10,11)))</f>
        <v>4</v>
      </c>
      <c r="K553" s="21" t="str">
        <f t="shared" si="33"/>
        <v>label</v>
      </c>
      <c r="L553" s="22" t="str">
        <f t="shared" si="34"/>
        <v>GhostVagina.stages.4.label</v>
      </c>
      <c r="M553" s="21" t="str" cm="1">
        <f t="array" ref="M553">_xlfn.IFS(IFERROR(FIND("Penis",G553),FALSE),"Penis",IFERROR(FIND("Vagina",G553),FALSE),"Vagina",IFERROR(FIND("Anus",G553),FALSE),"Anus",IFERROR(FIND("Breasts",G553),FALSE),"Breasts",IF(RIGHT(G553,1)="F",TRUE,FALSE),"Vagina")</f>
        <v>Vagina</v>
      </c>
      <c r="N553" s="22" t="str">
        <f>IF(J553="",D553,HLOOKUP(M553,Sheet1!$B$2:$E$13,J553+2,FALSE))</f>
        <v>Cavenous</v>
      </c>
      <c r="O553" s="22" t="str">
        <f>IF(J553="","",HLOOKUP(M553,Sheet1!$B$16:$E$27,J553+2,FALSE))</f>
        <v>동굴같은</v>
      </c>
      <c r="P553" s="23" t="str">
        <f t="shared" si="35"/>
        <v>동굴같은</v>
      </c>
    </row>
    <row r="554" spans="1:16" x14ac:dyDescent="0.45">
      <c r="A554" t="s">
        <v>2870</v>
      </c>
      <c r="B554" t="s">
        <v>19</v>
      </c>
      <c r="C554" t="s">
        <v>2444</v>
      </c>
      <c r="D554" t="s">
        <v>1983</v>
      </c>
      <c r="E554" s="40" t="s">
        <v>2051</v>
      </c>
      <c r="G554" s="20" t="str" cm="1">
        <f t="array" ref="G554">IF(ISBLANK(A554),G553,IF(INDEX(_xlfn.TEXTSPLIT(INDEX(_xlfn.TEXTSPLIT(A554,"+"),1,2),"."),1,2)="stages",G553,_xlfn.TEXTSPLIT(INDEX(_xlfn.TEXTSPLIT(A554,"+"),1,2),".")))</f>
        <v>GhostVagina</v>
      </c>
      <c r="H554" s="21"/>
      <c r="I554" s="21" t="str">
        <f t="shared" si="32"/>
        <v>stages</v>
      </c>
      <c r="J554" s="21" cm="1">
        <f t="array" ref="J554">IF(I554="","",IF(AND(I554="stages",J553=""),0,_xlfn.SWITCH(J553,0,1,1,2,2,3,3,4,4,5,5,6,6,7,7,8,8,9,9,10,10,11)))</f>
        <v>5</v>
      </c>
      <c r="K554" s="21" t="str">
        <f t="shared" si="33"/>
        <v>label</v>
      </c>
      <c r="L554" s="22" t="str">
        <f t="shared" si="34"/>
        <v>GhostVagina.stages.5.label</v>
      </c>
      <c r="M554" s="21" t="str" cm="1">
        <f t="array" ref="M554">_xlfn.IFS(IFERROR(FIND("Penis",G554),FALSE),"Penis",IFERROR(FIND("Vagina",G554),FALSE),"Vagina",IFERROR(FIND("Anus",G554),FALSE),"Anus",IFERROR(FIND("Breasts",G554),FALSE),"Breasts",IF(RIGHT(G554,1)="F",TRUE,FALSE),"Vagina")</f>
        <v>Vagina</v>
      </c>
      <c r="N554" s="22" t="str">
        <f>IF(J554="",D554,HLOOKUP(M554,Sheet1!$B$2:$E$13,J554+2,FALSE))</f>
        <v>Abyssal</v>
      </c>
      <c r="O554" s="22" t="str">
        <f>IF(J554="","",HLOOKUP(M554,Sheet1!$B$16:$E$27,J554+2,FALSE))</f>
        <v>심연같은</v>
      </c>
      <c r="P554" s="23" t="str">
        <f t="shared" si="35"/>
        <v>심연같은</v>
      </c>
    </row>
    <row r="555" spans="1:16" x14ac:dyDescent="0.45">
      <c r="A555" t="s">
        <v>523</v>
      </c>
      <c r="B555" t="s">
        <v>19</v>
      </c>
      <c r="C555" t="s">
        <v>524</v>
      </c>
      <c r="D555" t="s">
        <v>525</v>
      </c>
      <c r="E555" s="41" t="s">
        <v>3004</v>
      </c>
      <c r="G555" s="20" t="str" cm="1">
        <f t="array" ref="G555:H555">IF(ISBLANK(A555),G554,IF(INDEX(_xlfn.TEXTSPLIT(INDEX(_xlfn.TEXTSPLIT(A555,"+"),1,2),"."),1,2)="stages",G554,_xlfn.TEXTSPLIT(INDEX(_xlfn.TEXTSPLIT(A555,"+"),1,2),".")))</f>
        <v>GhostAnus</v>
      </c>
      <c r="H555" s="21" t="str">
        <v>label</v>
      </c>
      <c r="I555" s="21" t="str">
        <f t="shared" si="32"/>
        <v/>
      </c>
      <c r="J555" s="21" t="str" cm="1">
        <f t="array" ref="J555">IF(I555="","",IF(AND(I555="stages",J554=""),0,_xlfn.SWITCH(J554,0,1,1,2,2,3,3,4,4,5,5,6,6,7,7,8,8,9,9,10,10,11)))</f>
        <v/>
      </c>
      <c r="K555" s="21" t="str">
        <f t="shared" si="33"/>
        <v/>
      </c>
      <c r="L555" s="22" t="str">
        <f t="shared" si="34"/>
        <v>GhostAnus.label</v>
      </c>
      <c r="M555" s="21" t="str" cm="1">
        <f t="array" ref="M555">_xlfn.IFS(IFERROR(FIND("Penis",G555),FALSE),"Penis",IFERROR(FIND("Vagina",G555),FALSE),"Vagina",IFERROR(FIND("Anus",G555),FALSE),"Anus",IFERROR(FIND("Breasts",G555),FALSE),"Breasts",IF(RIGHT(G555,1)="F",TRUE,FALSE),"Vagina")</f>
        <v>Anus</v>
      </c>
      <c r="N555" s="22" t="str">
        <f>IF(J555="",D555,HLOOKUP(M555,Sheet1!$B$2:$E$13,J555+2,FALSE))</f>
        <v>immaterial anus</v>
      </c>
      <c r="O555" s="22" t="str">
        <f>IF(J555="","",HLOOKUP(M555,Sheet1!$B$16:$E$27,J555+2,FALSE))</f>
        <v/>
      </c>
      <c r="P555" s="23" t="str">
        <f t="shared" si="35"/>
        <v>무형 항문</v>
      </c>
    </row>
    <row r="556" spans="1:16" x14ac:dyDescent="0.45">
      <c r="A556" t="s">
        <v>526</v>
      </c>
      <c r="B556" t="s">
        <v>19</v>
      </c>
      <c r="C556" t="s">
        <v>527</v>
      </c>
      <c r="D556" t="s">
        <v>528</v>
      </c>
      <c r="E556" t="s">
        <v>2458</v>
      </c>
      <c r="G556" s="20" t="str" cm="1">
        <f t="array" ref="G556:H556">IF(ISBLANK(A556),G555,IF(INDEX(_xlfn.TEXTSPLIT(INDEX(_xlfn.TEXTSPLIT(A556,"+"),1,2),"."),1,2)="stages",G555,_xlfn.TEXTSPLIT(INDEX(_xlfn.TEXTSPLIT(A556,"+"),1,2),".")))</f>
        <v>GhostAnus</v>
      </c>
      <c r="H556" s="21" t="str">
        <v>labelNoun</v>
      </c>
      <c r="I556" s="21" t="str">
        <f t="shared" si="32"/>
        <v/>
      </c>
      <c r="J556" s="21" t="str" cm="1">
        <f t="array" ref="J556">IF(I556="","",IF(AND(I556="stages",J555=""),0,_xlfn.SWITCH(J555,0,1,1,2,2,3,3,4,4,5,5,6,6,7,7,8,8,9,9,10,10,11)))</f>
        <v/>
      </c>
      <c r="K556" s="21" t="str">
        <f t="shared" si="33"/>
        <v/>
      </c>
      <c r="L556" s="22" t="str">
        <f t="shared" si="34"/>
        <v>GhostAnus.labelNoun</v>
      </c>
      <c r="M556" s="21" t="str" cm="1">
        <f t="array" ref="M556">_xlfn.IFS(IFERROR(FIND("Penis",G556),FALSE),"Penis",IFERROR(FIND("Vagina",G556),FALSE),"Vagina",IFERROR(FIND("Anus",G556),FALSE),"Anus",IFERROR(FIND("Breasts",G556),FALSE),"Breasts",IF(RIGHT(G556,1)="F",TRUE,FALSE),"Vagina")</f>
        <v>Anus</v>
      </c>
      <c r="N556" s="22" t="str">
        <f>IF(J556="",D556,HLOOKUP(M556,Sheet1!$B$2:$E$13,J556+2,FALSE))</f>
        <v>an immaterial anus</v>
      </c>
      <c r="O556" s="22" t="str">
        <f>IF(J556="","",HLOOKUP(M556,Sheet1!$B$16:$E$27,J556+2,FALSE))</f>
        <v/>
      </c>
      <c r="P556" s="23" t="str">
        <f t="shared" si="35"/>
        <v/>
      </c>
    </row>
    <row r="557" spans="1:16" x14ac:dyDescent="0.45">
      <c r="A557" t="s">
        <v>529</v>
      </c>
      <c r="B557" t="s">
        <v>19</v>
      </c>
      <c r="C557" t="s">
        <v>530</v>
      </c>
      <c r="D557" t="s">
        <v>531</v>
      </c>
      <c r="E557" t="s">
        <v>2458</v>
      </c>
      <c r="G557" s="20" t="str" cm="1">
        <f t="array" ref="G557:H557">IF(ISBLANK(A557),G556,IF(INDEX(_xlfn.TEXTSPLIT(INDEX(_xlfn.TEXTSPLIT(A557,"+"),1,2),"."),1,2)="stages",G556,_xlfn.TEXTSPLIT(INDEX(_xlfn.TEXTSPLIT(A557,"+"),1,2),".")))</f>
        <v>GhostAnus</v>
      </c>
      <c r="H557" s="21" t="str">
        <v>description</v>
      </c>
      <c r="I557" s="21" t="str">
        <f t="shared" si="32"/>
        <v/>
      </c>
      <c r="J557" s="21" t="str" cm="1">
        <f t="array" ref="J557">IF(I557="","",IF(AND(I557="stages",J556=""),0,_xlfn.SWITCH(J556,0,1,1,2,2,3,3,4,4,5,5,6,6,7,7,8,8,9,9,10,10,11)))</f>
        <v/>
      </c>
      <c r="K557" s="21" t="str">
        <f t="shared" si="33"/>
        <v/>
      </c>
      <c r="L557" s="22" t="str">
        <f t="shared" si="34"/>
        <v>GhostAnus.description</v>
      </c>
      <c r="M557" s="21" t="str" cm="1">
        <f t="array" ref="M557">_xlfn.IFS(IFERROR(FIND("Penis",G557),FALSE),"Penis",IFERROR(FIND("Vagina",G557),FALSE),"Vagina",IFERROR(FIND("Anus",G557),FALSE),"Anus",IFERROR(FIND("Breasts",G557),FALSE),"Breasts",IF(RIGHT(G557,1)="F",TRUE,FALSE),"Vagina")</f>
        <v>Anus</v>
      </c>
      <c r="N557" s="22" t="str">
        <f>IF(J557="",D557,HLOOKUP(M557,Sheet1!$B$2:$E$13,J557+2,FALSE))</f>
        <v>A translucent, almost intangible anus. Penetrating it sends chills down the spine.</v>
      </c>
      <c r="O557" s="22" t="str">
        <f>IF(J557="","",HLOOKUP(M557,Sheet1!$B$16:$E$27,J557+2,FALSE))</f>
        <v/>
      </c>
      <c r="P557" s="23" t="str">
        <f t="shared" si="35"/>
        <v/>
      </c>
    </row>
    <row r="558" spans="1:16" x14ac:dyDescent="0.45">
      <c r="A558" t="s">
        <v>2871</v>
      </c>
      <c r="B558" t="s">
        <v>19</v>
      </c>
      <c r="C558" t="s">
        <v>2445</v>
      </c>
      <c r="D558" t="s">
        <v>1964</v>
      </c>
      <c r="E558" s="40" t="s">
        <v>2008</v>
      </c>
      <c r="G558" s="20" t="str" cm="1">
        <f t="array" ref="G558">IF(ISBLANK(A558),G557,IF(INDEX(_xlfn.TEXTSPLIT(INDEX(_xlfn.TEXTSPLIT(A558,"+"),1,2),"."),1,2)="stages",G557,_xlfn.TEXTSPLIT(INDEX(_xlfn.TEXTSPLIT(A558,"+"),1,2),".")))</f>
        <v>GhostAnus</v>
      </c>
      <c r="H558" s="21"/>
      <c r="I558" s="21" t="str">
        <f t="shared" si="32"/>
        <v>stages</v>
      </c>
      <c r="J558" s="21" cm="1">
        <f t="array" ref="J558">IF(I558="","",IF(AND(I558="stages",J557=""),0,_xlfn.SWITCH(J557,0,1,1,2,2,3,3,4,4,5,5,6,6,7,7,8,8,9,9,10,10,11)))</f>
        <v>0</v>
      </c>
      <c r="K558" s="21" t="str">
        <f t="shared" si="33"/>
        <v>label</v>
      </c>
      <c r="L558" s="22" t="str">
        <f t="shared" si="34"/>
        <v>GhostAnus.stages.0.label</v>
      </c>
      <c r="M558" s="21" t="str" cm="1">
        <f t="array" ref="M558">_xlfn.IFS(IFERROR(FIND("Penis",G558),FALSE),"Penis",IFERROR(FIND("Vagina",G558),FALSE),"Vagina",IFERROR(FIND("Anus",G558),FALSE),"Anus",IFERROR(FIND("Breasts",G558),FALSE),"Breasts",IF(RIGHT(G558,1)="F",TRUE,FALSE),"Vagina")</f>
        <v>Anus</v>
      </c>
      <c r="N558" s="22" t="str">
        <f>IF(J558="",D558,HLOOKUP(M558,Sheet1!$B$2:$E$13,J558+2,FALSE))</f>
        <v>Micro</v>
      </c>
      <c r="O558" s="22" t="str">
        <f>IF(J558="","",HLOOKUP(M558,Sheet1!$B$16:$E$27,J558+2,FALSE))</f>
        <v>왜소한</v>
      </c>
      <c r="P558" s="23" t="str">
        <f t="shared" si="35"/>
        <v>왜소한</v>
      </c>
    </row>
    <row r="559" spans="1:16" x14ac:dyDescent="0.45">
      <c r="A559" t="s">
        <v>2872</v>
      </c>
      <c r="B559" t="s">
        <v>19</v>
      </c>
      <c r="C559" t="s">
        <v>2446</v>
      </c>
      <c r="D559" t="s">
        <v>1977</v>
      </c>
      <c r="E559" s="40" t="s">
        <v>2045</v>
      </c>
      <c r="G559" s="20" t="str" cm="1">
        <f t="array" ref="G559">IF(ISBLANK(A559),G558,IF(INDEX(_xlfn.TEXTSPLIT(INDEX(_xlfn.TEXTSPLIT(A559,"+"),1,2),"."),1,2)="stages",G558,_xlfn.TEXTSPLIT(INDEX(_xlfn.TEXTSPLIT(A559,"+"),1,2),".")))</f>
        <v>GhostAnus</v>
      </c>
      <c r="H559" s="21"/>
      <c r="I559" s="21" t="str">
        <f t="shared" si="32"/>
        <v>stages</v>
      </c>
      <c r="J559" s="21" cm="1">
        <f t="array" ref="J559">IF(I559="","",IF(AND(I559="stages",J558=""),0,_xlfn.SWITCH(J558,0,1,1,2,2,3,3,4,4,5,5,6,6,7,7,8,8,9,9,10,10,11)))</f>
        <v>1</v>
      </c>
      <c r="K559" s="21" t="str">
        <f t="shared" si="33"/>
        <v>label</v>
      </c>
      <c r="L559" s="22" t="str">
        <f t="shared" si="34"/>
        <v>GhostAnus.stages.1.label</v>
      </c>
      <c r="M559" s="21" t="str" cm="1">
        <f t="array" ref="M559">_xlfn.IFS(IFERROR(FIND("Penis",G559),FALSE),"Penis",IFERROR(FIND("Vagina",G559),FALSE),"Vagina",IFERROR(FIND("Anus",G559),FALSE),"Anus",IFERROR(FIND("Breasts",G559),FALSE),"Breasts",IF(RIGHT(G559,1)="F",TRUE,FALSE),"Vagina")</f>
        <v>Anus</v>
      </c>
      <c r="N559" s="22" t="str">
        <f>IF(J559="",D559,HLOOKUP(M559,Sheet1!$B$2:$E$13,J559+2,FALSE))</f>
        <v>Tight</v>
      </c>
      <c r="O559" s="22" t="str">
        <f>IF(J559="","",HLOOKUP(M559,Sheet1!$B$16:$E$27,J559+2,FALSE))</f>
        <v>조이는</v>
      </c>
      <c r="P559" s="23" t="str">
        <f t="shared" si="35"/>
        <v>조이는</v>
      </c>
    </row>
    <row r="560" spans="1:16" x14ac:dyDescent="0.45">
      <c r="A560" t="s">
        <v>2873</v>
      </c>
      <c r="B560" t="s">
        <v>19</v>
      </c>
      <c r="C560" t="s">
        <v>2447</v>
      </c>
      <c r="D560" t="s">
        <v>1968</v>
      </c>
      <c r="E560" s="40" t="s">
        <v>2010</v>
      </c>
      <c r="G560" s="20" t="str" cm="1">
        <f t="array" ref="G560">IF(ISBLANK(A560),G559,IF(INDEX(_xlfn.TEXTSPLIT(INDEX(_xlfn.TEXTSPLIT(A560,"+"),1,2),"."),1,2)="stages",G559,_xlfn.TEXTSPLIT(INDEX(_xlfn.TEXTSPLIT(A560,"+"),1,2),".")))</f>
        <v>GhostAnus</v>
      </c>
      <c r="H560" s="21"/>
      <c r="I560" s="21" t="str">
        <f t="shared" si="32"/>
        <v>stages</v>
      </c>
      <c r="J560" s="21" cm="1">
        <f t="array" ref="J560">IF(I560="","",IF(AND(I560="stages",J559=""),0,_xlfn.SWITCH(J559,0,1,1,2,2,3,3,4,4,5,5,6,6,7,7,8,8,9,9,10,10,11)))</f>
        <v>2</v>
      </c>
      <c r="K560" s="21" t="str">
        <f t="shared" si="33"/>
        <v>label</v>
      </c>
      <c r="L560" s="22" t="str">
        <f t="shared" si="34"/>
        <v>GhostAnus.stages.2.label</v>
      </c>
      <c r="M560" s="21" t="str" cm="1">
        <f t="array" ref="M560">_xlfn.IFS(IFERROR(FIND("Penis",G560),FALSE),"Penis",IFERROR(FIND("Vagina",G560),FALSE),"Vagina",IFERROR(FIND("Anus",G560),FALSE),"Anus",IFERROR(FIND("Breasts",G560),FALSE),"Breasts",IF(RIGHT(G560,1)="F",TRUE,FALSE),"Vagina")</f>
        <v>Anus</v>
      </c>
      <c r="N560" s="22" t="str">
        <f>IF(J560="",D560,HLOOKUP(M560,Sheet1!$B$2:$E$13,J560+2,FALSE))</f>
        <v>Average</v>
      </c>
      <c r="O560" s="22" t="str">
        <f>IF(J560="","",HLOOKUP(M560,Sheet1!$B$16:$E$27,J560+2,FALSE))</f>
        <v>평범한</v>
      </c>
      <c r="P560" s="23" t="str">
        <f t="shared" si="35"/>
        <v>평범한</v>
      </c>
    </row>
    <row r="561" spans="1:16" x14ac:dyDescent="0.45">
      <c r="A561" t="s">
        <v>2874</v>
      </c>
      <c r="B561" t="s">
        <v>19</v>
      </c>
      <c r="C561" t="s">
        <v>2448</v>
      </c>
      <c r="D561" t="s">
        <v>1979</v>
      </c>
      <c r="E561" s="40" t="s">
        <v>2047</v>
      </c>
      <c r="G561" s="20" t="str" cm="1">
        <f t="array" ref="G561">IF(ISBLANK(A561),G560,IF(INDEX(_xlfn.TEXTSPLIT(INDEX(_xlfn.TEXTSPLIT(A561,"+"),1,2),"."),1,2)="stages",G560,_xlfn.TEXTSPLIT(INDEX(_xlfn.TEXTSPLIT(A561,"+"),1,2),".")))</f>
        <v>GhostAnus</v>
      </c>
      <c r="H561" s="21"/>
      <c r="I561" s="21" t="str">
        <f t="shared" si="32"/>
        <v>stages</v>
      </c>
      <c r="J561" s="21" cm="1">
        <f t="array" ref="J561">IF(I561="","",IF(AND(I561="stages",J560=""),0,_xlfn.SWITCH(J560,0,1,1,2,2,3,3,4,4,5,5,6,6,7,7,8,8,9,9,10,10,11)))</f>
        <v>3</v>
      </c>
      <c r="K561" s="21" t="str">
        <f t="shared" si="33"/>
        <v>label</v>
      </c>
      <c r="L561" s="22" t="str">
        <f t="shared" si="34"/>
        <v>GhostAnus.stages.3.label</v>
      </c>
      <c r="M561" s="21" t="str" cm="1">
        <f t="array" ref="M561">_xlfn.IFS(IFERROR(FIND("Penis",G561),FALSE),"Penis",IFERROR(FIND("Vagina",G561),FALSE),"Vagina",IFERROR(FIND("Anus",G561),FALSE),"Anus",IFERROR(FIND("Breasts",G561),FALSE),"Breasts",IF(RIGHT(G561,1)="F",TRUE,FALSE),"Vagina")</f>
        <v>Anus</v>
      </c>
      <c r="N561" s="22" t="str">
        <f>IF(J561="",D561,HLOOKUP(M561,Sheet1!$B$2:$E$13,J561+2,FALSE))</f>
        <v>Accommodating</v>
      </c>
      <c r="O561" s="22" t="str">
        <f>IF(J561="","",HLOOKUP(M561,Sheet1!$B$16:$E$27,J561+2,FALSE))</f>
        <v>느슨한</v>
      </c>
      <c r="P561" s="23" t="str">
        <f t="shared" si="35"/>
        <v>느슨한</v>
      </c>
    </row>
    <row r="562" spans="1:16" x14ac:dyDescent="0.45">
      <c r="A562" t="s">
        <v>2875</v>
      </c>
      <c r="B562" t="s">
        <v>19</v>
      </c>
      <c r="C562" t="s">
        <v>2449</v>
      </c>
      <c r="D562" t="s">
        <v>1981</v>
      </c>
      <c r="E562" s="40" t="s">
        <v>2049</v>
      </c>
      <c r="G562" s="20" t="str" cm="1">
        <f t="array" ref="G562">IF(ISBLANK(A562),G561,IF(INDEX(_xlfn.TEXTSPLIT(INDEX(_xlfn.TEXTSPLIT(A562,"+"),1,2),"."),1,2)="stages",G561,_xlfn.TEXTSPLIT(INDEX(_xlfn.TEXTSPLIT(A562,"+"),1,2),".")))</f>
        <v>GhostAnus</v>
      </c>
      <c r="H562" s="21"/>
      <c r="I562" s="21" t="str">
        <f t="shared" si="32"/>
        <v>stages</v>
      </c>
      <c r="J562" s="21" cm="1">
        <f t="array" ref="J562">IF(I562="","",IF(AND(I562="stages",J561=""),0,_xlfn.SWITCH(J561,0,1,1,2,2,3,3,4,4,5,5,6,6,7,7,8,8,9,9,10,10,11)))</f>
        <v>4</v>
      </c>
      <c r="K562" s="21" t="str">
        <f t="shared" si="33"/>
        <v>label</v>
      </c>
      <c r="L562" s="22" t="str">
        <f t="shared" si="34"/>
        <v>GhostAnus.stages.4.label</v>
      </c>
      <c r="M562" s="21" t="str" cm="1">
        <f t="array" ref="M562">_xlfn.IFS(IFERROR(FIND("Penis",G562),FALSE),"Penis",IFERROR(FIND("Vagina",G562),FALSE),"Vagina",IFERROR(FIND("Anus",G562),FALSE),"Anus",IFERROR(FIND("Breasts",G562),FALSE),"Breasts",IF(RIGHT(G562,1)="F",TRUE,FALSE),"Vagina")</f>
        <v>Anus</v>
      </c>
      <c r="N562" s="22" t="str">
        <f>IF(J562="",D562,HLOOKUP(M562,Sheet1!$B$2:$E$13,J562+2,FALSE))</f>
        <v>Cavenous</v>
      </c>
      <c r="O562" s="22" t="str">
        <f>IF(J562="","",HLOOKUP(M562,Sheet1!$B$16:$E$27,J562+2,FALSE))</f>
        <v>동굴같은</v>
      </c>
      <c r="P562" s="23" t="str">
        <f t="shared" si="35"/>
        <v>동굴같은</v>
      </c>
    </row>
    <row r="563" spans="1:16" x14ac:dyDescent="0.45">
      <c r="A563" t="s">
        <v>2876</v>
      </c>
      <c r="B563" t="s">
        <v>19</v>
      </c>
      <c r="C563" t="s">
        <v>2450</v>
      </c>
      <c r="D563" t="s">
        <v>1983</v>
      </c>
      <c r="E563" s="40" t="s">
        <v>2051</v>
      </c>
      <c r="G563" s="20" t="str" cm="1">
        <f t="array" ref="G563">IF(ISBLANK(A563),G562,IF(INDEX(_xlfn.TEXTSPLIT(INDEX(_xlfn.TEXTSPLIT(A563,"+"),1,2),"."),1,2)="stages",G562,_xlfn.TEXTSPLIT(INDEX(_xlfn.TEXTSPLIT(A563,"+"),1,2),".")))</f>
        <v>GhostAnus</v>
      </c>
      <c r="H563" s="21"/>
      <c r="I563" s="21" t="str">
        <f t="shared" si="32"/>
        <v>stages</v>
      </c>
      <c r="J563" s="21" cm="1">
        <f t="array" ref="J563">IF(I563="","",IF(AND(I563="stages",J562=""),0,_xlfn.SWITCH(J562,0,1,1,2,2,3,3,4,4,5,5,6,6,7,7,8,8,9,9,10,10,11)))</f>
        <v>5</v>
      </c>
      <c r="K563" s="21" t="str">
        <f t="shared" si="33"/>
        <v>label</v>
      </c>
      <c r="L563" s="22" t="str">
        <f t="shared" si="34"/>
        <v>GhostAnus.stages.5.label</v>
      </c>
      <c r="M563" s="21" t="str" cm="1">
        <f t="array" ref="M563">_xlfn.IFS(IFERROR(FIND("Penis",G563),FALSE),"Penis",IFERROR(FIND("Vagina",G563),FALSE),"Vagina",IFERROR(FIND("Anus",G563),FALSE),"Anus",IFERROR(FIND("Breasts",G563),FALSE),"Breasts",IF(RIGHT(G563,1)="F",TRUE,FALSE),"Vagina")</f>
        <v>Anus</v>
      </c>
      <c r="N563" s="22" t="str">
        <f>IF(J563="",D563,HLOOKUP(M563,Sheet1!$B$2:$E$13,J563+2,FALSE))</f>
        <v>Abyssal</v>
      </c>
      <c r="O563" s="22" t="str">
        <f>IF(J563="","",HLOOKUP(M563,Sheet1!$B$16:$E$27,J563+2,FALSE))</f>
        <v>심연같은</v>
      </c>
      <c r="P563" s="23" t="str">
        <f t="shared" si="35"/>
        <v>심연같은</v>
      </c>
    </row>
    <row r="564" spans="1:16" x14ac:dyDescent="0.45">
      <c r="A564" t="s">
        <v>532</v>
      </c>
      <c r="B564" t="s">
        <v>19</v>
      </c>
      <c r="C564" t="s">
        <v>533</v>
      </c>
      <c r="D564" t="s">
        <v>534</v>
      </c>
      <c r="E564" s="41" t="s">
        <v>3000</v>
      </c>
      <c r="G564" s="20" t="str" cm="1">
        <f t="array" ref="G564:H564">IF(ISBLANK(A564),G563,IF(INDEX(_xlfn.TEXTSPLIT(INDEX(_xlfn.TEXTSPLIT(A564,"+"),1,2),"."),1,2)="stages",G563,_xlfn.TEXTSPLIT(INDEX(_xlfn.TEXTSPLIT(A564,"+"),1,2),".")))</f>
        <v>DemonTentaclesF</v>
      </c>
      <c r="H564" s="21" t="str">
        <v>label</v>
      </c>
      <c r="I564" s="21" t="str">
        <f t="shared" si="32"/>
        <v/>
      </c>
      <c r="J564" s="21" t="str" cm="1">
        <f t="array" ref="J564">IF(I564="","",IF(AND(I564="stages",J563=""),0,_xlfn.SWITCH(J563,0,1,1,2,2,3,3,4,4,5,5,6,6,7,7,8,8,9,9,10,10,11)))</f>
        <v/>
      </c>
      <c r="K564" s="21" t="str">
        <f t="shared" si="33"/>
        <v/>
      </c>
      <c r="L564" s="22" t="str">
        <f t="shared" si="34"/>
        <v>DemonTentaclesF.label</v>
      </c>
      <c r="M564" s="21" t="str" cm="1">
        <f t="array" ref="M564">_xlfn.IFS(IFERROR(FIND("Penis",G564),FALSE),"Penis",IFERROR(FIND("Vagina",G564),FALSE),"Vagina",IFERROR(FIND("Anus",G564),FALSE),"Anus",IFERROR(FIND("Breasts",G564),FALSE),"Breasts",IF(RIGHT(G564,1)="F",TRUE,FALSE),"Vagina")</f>
        <v>Vagina</v>
      </c>
      <c r="N564" s="22" t="str">
        <f>IF(J564="",D564,HLOOKUP(M564,Sheet1!$B$2:$E$13,J564+2,FALSE))</f>
        <v>demon tentacle</v>
      </c>
      <c r="O564" s="22" t="str">
        <f>IF(J564="","",HLOOKUP(M564,Sheet1!$B$16:$E$27,J564+2,FALSE))</f>
        <v/>
      </c>
      <c r="P564" s="23" t="str">
        <f t="shared" si="35"/>
        <v>악마 촉수</v>
      </c>
    </row>
    <row r="565" spans="1:16" x14ac:dyDescent="0.45">
      <c r="A565" t="s">
        <v>535</v>
      </c>
      <c r="B565" t="s">
        <v>19</v>
      </c>
      <c r="C565" t="s">
        <v>536</v>
      </c>
      <c r="D565" t="s">
        <v>537</v>
      </c>
      <c r="E565" s="40"/>
      <c r="G565" s="20" t="str" cm="1">
        <f t="array" ref="G565:H565">IF(ISBLANK(A565),G564,IF(INDEX(_xlfn.TEXTSPLIT(INDEX(_xlfn.TEXTSPLIT(A565,"+"),1,2),"."),1,2)="stages",G564,_xlfn.TEXTSPLIT(INDEX(_xlfn.TEXTSPLIT(A565,"+"),1,2),".")))</f>
        <v>DemonTentaclesF</v>
      </c>
      <c r="H565" s="21" t="str">
        <v>labelNoun</v>
      </c>
      <c r="I565" s="21" t="str">
        <f t="shared" si="32"/>
        <v/>
      </c>
      <c r="J565" s="21" t="str" cm="1">
        <f t="array" ref="J565">IF(I565="","",IF(AND(I565="stages",J564=""),0,_xlfn.SWITCH(J564,0,1,1,2,2,3,3,4,4,5,5,6,6,7,7,8,8,9,9,10,10,11)))</f>
        <v/>
      </c>
      <c r="K565" s="21" t="str">
        <f t="shared" si="33"/>
        <v/>
      </c>
      <c r="L565" s="22" t="str">
        <f t="shared" si="34"/>
        <v>DemonTentaclesF.labelNoun</v>
      </c>
      <c r="M565" s="21" t="str" cm="1">
        <f t="array" ref="M565">_xlfn.IFS(IFERROR(FIND("Penis",G565),FALSE),"Penis",IFERROR(FIND("Vagina",G565),FALSE),"Vagina",IFERROR(FIND("Anus",G565),FALSE),"Anus",IFERROR(FIND("Breasts",G565),FALSE),"Breasts",IF(RIGHT(G565,1)="F",TRUE,FALSE),"Vagina")</f>
        <v>Vagina</v>
      </c>
      <c r="N565" s="22" t="str">
        <f>IF(J565="",D565,HLOOKUP(M565,Sheet1!$B$2:$E$13,J565+2,FALSE))</f>
        <v>a female demon tentacle</v>
      </c>
      <c r="O565" s="22" t="str">
        <f>IF(J565="","",HLOOKUP(M565,Sheet1!$B$16:$E$27,J565+2,FALSE))</f>
        <v/>
      </c>
      <c r="P565" s="23" t="str">
        <f t="shared" si="35"/>
        <v/>
      </c>
    </row>
    <row r="566" spans="1:16" x14ac:dyDescent="0.45">
      <c r="A566" t="s">
        <v>538</v>
      </c>
      <c r="B566" t="s">
        <v>19</v>
      </c>
      <c r="C566" t="s">
        <v>539</v>
      </c>
      <c r="D566" t="s">
        <v>540</v>
      </c>
      <c r="E566" t="s">
        <v>2458</v>
      </c>
      <c r="G566" s="20" t="str" cm="1">
        <f t="array" ref="G566:H566">IF(ISBLANK(A566),G565,IF(INDEX(_xlfn.TEXTSPLIT(INDEX(_xlfn.TEXTSPLIT(A566,"+"),1,2),"."),1,2)="stages",G565,_xlfn.TEXTSPLIT(INDEX(_xlfn.TEXTSPLIT(A566,"+"),1,2),".")))</f>
        <v>DemonTentaclesF</v>
      </c>
      <c r="H566" s="21" t="str">
        <v>description</v>
      </c>
      <c r="I566" s="21" t="str">
        <f t="shared" si="32"/>
        <v/>
      </c>
      <c r="J566" s="21" t="str" cm="1">
        <f t="array" ref="J566">IF(I566="","",IF(AND(I566="stages",J565=""),0,_xlfn.SWITCH(J565,0,1,1,2,2,3,3,4,4,5,5,6,6,7,7,8,8,9,9,10,10,11)))</f>
        <v/>
      </c>
      <c r="K566" s="21" t="str">
        <f t="shared" si="33"/>
        <v/>
      </c>
      <c r="L566" s="22" t="str">
        <f t="shared" si="34"/>
        <v>DemonTentaclesF.description</v>
      </c>
      <c r="M566" s="21" t="str" cm="1">
        <f t="array" ref="M566">_xlfn.IFS(IFERROR(FIND("Penis",G566),FALSE),"Penis",IFERROR(FIND("Vagina",G566),FALSE),"Vagina",IFERROR(FIND("Anus",G566),FALSE),"Anus",IFERROR(FIND("Breasts",G566),FALSE),"Breasts",IF(RIGHT(G566,1)="F",TRUE,FALSE),"Vagina")</f>
        <v>Vagina</v>
      </c>
      <c r="N566" s="22" t="str">
        <f>IF(J566="",D566,HLOOKUP(M566,Sheet1!$B$2:$E$13,J566+2,FALSE))</f>
        <v>A long and flexible tentacle, capable of laying eggs.</v>
      </c>
      <c r="O566" s="22" t="str">
        <f>IF(J566="","",HLOOKUP(M566,Sheet1!$B$16:$E$27,J566+2,FALSE))</f>
        <v/>
      </c>
      <c r="P566" s="23" t="str">
        <f t="shared" si="35"/>
        <v/>
      </c>
    </row>
    <row r="567" spans="1:16" x14ac:dyDescent="0.45">
      <c r="A567" t="s">
        <v>2877</v>
      </c>
      <c r="B567" t="s">
        <v>19</v>
      </c>
      <c r="C567" t="s">
        <v>2451</v>
      </c>
      <c r="D567" t="s">
        <v>1964</v>
      </c>
      <c r="E567" s="40" t="s">
        <v>2008</v>
      </c>
      <c r="G567" s="20" t="str" cm="1">
        <f t="array" ref="G567">IF(ISBLANK(A567),G566,IF(INDEX(_xlfn.TEXTSPLIT(INDEX(_xlfn.TEXTSPLIT(A567,"+"),1,2),"."),1,2)="stages",G566,_xlfn.TEXTSPLIT(INDEX(_xlfn.TEXTSPLIT(A567,"+"),1,2),".")))</f>
        <v>DemonTentaclesF</v>
      </c>
      <c r="H567" s="21"/>
      <c r="I567" s="21" t="str">
        <f t="shared" si="32"/>
        <v>stages</v>
      </c>
      <c r="J567" s="21" cm="1">
        <f t="array" ref="J567">IF(I567="","",IF(AND(I567="stages",J566=""),0,_xlfn.SWITCH(J566,0,1,1,2,2,3,3,4,4,5,5,6,6,7,7,8,8,9,9,10,10,11)))</f>
        <v>0</v>
      </c>
      <c r="K567" s="21" t="str">
        <f t="shared" si="33"/>
        <v>label</v>
      </c>
      <c r="L567" s="22" t="str">
        <f t="shared" si="34"/>
        <v>DemonTentaclesF.stages.0.label</v>
      </c>
      <c r="M567" s="21" t="str" cm="1">
        <f t="array" ref="M567">_xlfn.IFS(IFERROR(FIND("Penis",G567),FALSE),"Penis",IFERROR(FIND("Vagina",G567),FALSE),"Vagina",IFERROR(FIND("Anus",G567),FALSE),"Anus",IFERROR(FIND("Breasts",G567),FALSE),"Breasts",IF(RIGHT(G567,1)="F",TRUE,FALSE),"Vagina")</f>
        <v>Vagina</v>
      </c>
      <c r="N567" s="22" t="str">
        <f>IF(J567="",D567,HLOOKUP(M567,Sheet1!$B$2:$E$13,J567+2,FALSE))</f>
        <v>Micro</v>
      </c>
      <c r="O567" s="22" t="str">
        <f>IF(J567="","",HLOOKUP(M567,Sheet1!$B$16:$E$27,J567+2,FALSE))</f>
        <v>왜소한</v>
      </c>
      <c r="P567" s="23" t="str">
        <f t="shared" si="35"/>
        <v>왜소한</v>
      </c>
    </row>
    <row r="568" spans="1:16" x14ac:dyDescent="0.45">
      <c r="A568" t="s">
        <v>2878</v>
      </c>
      <c r="B568" t="s">
        <v>19</v>
      </c>
      <c r="C568" t="s">
        <v>2452</v>
      </c>
      <c r="D568" t="s">
        <v>1977</v>
      </c>
      <c r="E568" s="40" t="s">
        <v>2045</v>
      </c>
      <c r="G568" s="20" t="str" cm="1">
        <f t="array" ref="G568">IF(ISBLANK(A568),G567,IF(INDEX(_xlfn.TEXTSPLIT(INDEX(_xlfn.TEXTSPLIT(A568,"+"),1,2),"."),1,2)="stages",G567,_xlfn.TEXTSPLIT(INDEX(_xlfn.TEXTSPLIT(A568,"+"),1,2),".")))</f>
        <v>DemonTentaclesF</v>
      </c>
      <c r="H568" s="21"/>
      <c r="I568" s="21" t="str">
        <f t="shared" si="32"/>
        <v>stages</v>
      </c>
      <c r="J568" s="21" cm="1">
        <f t="array" ref="J568">IF(I568="","",IF(AND(I568="stages",J567=""),0,_xlfn.SWITCH(J567,0,1,1,2,2,3,3,4,4,5,5,6,6,7,7,8,8,9,9,10,10,11)))</f>
        <v>1</v>
      </c>
      <c r="K568" s="21" t="str">
        <f t="shared" si="33"/>
        <v>label</v>
      </c>
      <c r="L568" s="22" t="str">
        <f t="shared" si="34"/>
        <v>DemonTentaclesF.stages.1.label</v>
      </c>
      <c r="M568" s="21" t="str" cm="1">
        <f t="array" ref="M568">_xlfn.IFS(IFERROR(FIND("Penis",G568),FALSE),"Penis",IFERROR(FIND("Vagina",G568),FALSE),"Vagina",IFERROR(FIND("Anus",G568),FALSE),"Anus",IFERROR(FIND("Breasts",G568),FALSE),"Breasts",IF(RIGHT(G568,1)="F",TRUE,FALSE),"Vagina")</f>
        <v>Vagina</v>
      </c>
      <c r="N568" s="22" t="str">
        <f>IF(J568="",D568,HLOOKUP(M568,Sheet1!$B$2:$E$13,J568+2,FALSE))</f>
        <v>Tight</v>
      </c>
      <c r="O568" s="22" t="str">
        <f>IF(J568="","",HLOOKUP(M568,Sheet1!$B$16:$E$27,J568+2,FALSE))</f>
        <v>조이는</v>
      </c>
      <c r="P568" s="23" t="str">
        <f t="shared" si="35"/>
        <v>조이는</v>
      </c>
    </row>
    <row r="569" spans="1:16" x14ac:dyDescent="0.45">
      <c r="A569" t="s">
        <v>2879</v>
      </c>
      <c r="B569" t="s">
        <v>19</v>
      </c>
      <c r="C569" t="s">
        <v>2453</v>
      </c>
      <c r="D569" t="s">
        <v>1968</v>
      </c>
      <c r="E569" s="40" t="s">
        <v>2010</v>
      </c>
      <c r="G569" s="20" t="str" cm="1">
        <f t="array" ref="G569">IF(ISBLANK(A569),G568,IF(INDEX(_xlfn.TEXTSPLIT(INDEX(_xlfn.TEXTSPLIT(A569,"+"),1,2),"."),1,2)="stages",G568,_xlfn.TEXTSPLIT(INDEX(_xlfn.TEXTSPLIT(A569,"+"),1,2),".")))</f>
        <v>DemonTentaclesF</v>
      </c>
      <c r="H569" s="21"/>
      <c r="I569" s="21" t="str">
        <f t="shared" si="32"/>
        <v>stages</v>
      </c>
      <c r="J569" s="21" cm="1">
        <f t="array" ref="J569">IF(I569="","",IF(AND(I569="stages",J568=""),0,_xlfn.SWITCH(J568,0,1,1,2,2,3,3,4,4,5,5,6,6,7,7,8,8,9,9,10,10,11)))</f>
        <v>2</v>
      </c>
      <c r="K569" s="21" t="str">
        <f t="shared" si="33"/>
        <v>label</v>
      </c>
      <c r="L569" s="22" t="str">
        <f t="shared" si="34"/>
        <v>DemonTentaclesF.stages.2.label</v>
      </c>
      <c r="M569" s="21" t="str" cm="1">
        <f t="array" ref="M569">_xlfn.IFS(IFERROR(FIND("Penis",G569),FALSE),"Penis",IFERROR(FIND("Vagina",G569),FALSE),"Vagina",IFERROR(FIND("Anus",G569),FALSE),"Anus",IFERROR(FIND("Breasts",G569),FALSE),"Breasts",IF(RIGHT(G569,1)="F",TRUE,FALSE),"Vagina")</f>
        <v>Vagina</v>
      </c>
      <c r="N569" s="22" t="str">
        <f>IF(J569="",D569,HLOOKUP(M569,Sheet1!$B$2:$E$13,J569+2,FALSE))</f>
        <v>Average</v>
      </c>
      <c r="O569" s="22" t="str">
        <f>IF(J569="","",HLOOKUP(M569,Sheet1!$B$16:$E$27,J569+2,FALSE))</f>
        <v>평범한</v>
      </c>
      <c r="P569" s="23" t="str">
        <f t="shared" si="35"/>
        <v>평범한</v>
      </c>
    </row>
    <row r="570" spans="1:16" x14ac:dyDescent="0.45">
      <c r="A570" t="s">
        <v>2880</v>
      </c>
      <c r="B570" t="s">
        <v>19</v>
      </c>
      <c r="C570" t="s">
        <v>2454</v>
      </c>
      <c r="D570" t="s">
        <v>1979</v>
      </c>
      <c r="E570" s="40" t="s">
        <v>2047</v>
      </c>
      <c r="G570" s="20" t="str" cm="1">
        <f t="array" ref="G570">IF(ISBLANK(A570),G569,IF(INDEX(_xlfn.TEXTSPLIT(INDEX(_xlfn.TEXTSPLIT(A570,"+"),1,2),"."),1,2)="stages",G569,_xlfn.TEXTSPLIT(INDEX(_xlfn.TEXTSPLIT(A570,"+"),1,2),".")))</f>
        <v>DemonTentaclesF</v>
      </c>
      <c r="H570" s="21"/>
      <c r="I570" s="21" t="str">
        <f t="shared" si="32"/>
        <v>stages</v>
      </c>
      <c r="J570" s="21" cm="1">
        <f t="array" ref="J570">IF(I570="","",IF(AND(I570="stages",J569=""),0,_xlfn.SWITCH(J569,0,1,1,2,2,3,3,4,4,5,5,6,6,7,7,8,8,9,9,10,10,11)))</f>
        <v>3</v>
      </c>
      <c r="K570" s="21" t="str">
        <f t="shared" si="33"/>
        <v>label</v>
      </c>
      <c r="L570" s="22" t="str">
        <f t="shared" si="34"/>
        <v>DemonTentaclesF.stages.3.label</v>
      </c>
      <c r="M570" s="21" t="str" cm="1">
        <f t="array" ref="M570">_xlfn.IFS(IFERROR(FIND("Penis",G570),FALSE),"Penis",IFERROR(FIND("Vagina",G570),FALSE),"Vagina",IFERROR(FIND("Anus",G570),FALSE),"Anus",IFERROR(FIND("Breasts",G570),FALSE),"Breasts",IF(RIGHT(G570,1)="F",TRUE,FALSE),"Vagina")</f>
        <v>Vagina</v>
      </c>
      <c r="N570" s="22" t="str">
        <f>IF(J570="",D570,HLOOKUP(M570,Sheet1!$B$2:$E$13,J570+2,FALSE))</f>
        <v>Accommodating</v>
      </c>
      <c r="O570" s="22" t="str">
        <f>IF(J570="","",HLOOKUP(M570,Sheet1!$B$16:$E$27,J570+2,FALSE))</f>
        <v>느슨한</v>
      </c>
      <c r="P570" s="23" t="str">
        <f t="shared" si="35"/>
        <v>느슨한</v>
      </c>
    </row>
    <row r="571" spans="1:16" x14ac:dyDescent="0.45">
      <c r="A571" t="s">
        <v>2881</v>
      </c>
      <c r="B571" t="s">
        <v>19</v>
      </c>
      <c r="C571" t="s">
        <v>2455</v>
      </c>
      <c r="D571" t="s">
        <v>1981</v>
      </c>
      <c r="E571" s="40" t="s">
        <v>2049</v>
      </c>
      <c r="G571" s="20" t="str" cm="1">
        <f t="array" ref="G571">IF(ISBLANK(A571),G570,IF(INDEX(_xlfn.TEXTSPLIT(INDEX(_xlfn.TEXTSPLIT(A571,"+"),1,2),"."),1,2)="stages",G570,_xlfn.TEXTSPLIT(INDEX(_xlfn.TEXTSPLIT(A571,"+"),1,2),".")))</f>
        <v>DemonTentaclesF</v>
      </c>
      <c r="H571" s="21"/>
      <c r="I571" s="21" t="str">
        <f t="shared" si="32"/>
        <v>stages</v>
      </c>
      <c r="J571" s="21" cm="1">
        <f t="array" ref="J571">IF(I571="","",IF(AND(I571="stages",J570=""),0,_xlfn.SWITCH(J570,0,1,1,2,2,3,3,4,4,5,5,6,6,7,7,8,8,9,9,10,10,11)))</f>
        <v>4</v>
      </c>
      <c r="K571" s="21" t="str">
        <f t="shared" si="33"/>
        <v>label</v>
      </c>
      <c r="L571" s="22" t="str">
        <f t="shared" si="34"/>
        <v>DemonTentaclesF.stages.4.label</v>
      </c>
      <c r="M571" s="21" t="str" cm="1">
        <f t="array" ref="M571">_xlfn.IFS(IFERROR(FIND("Penis",G571),FALSE),"Penis",IFERROR(FIND("Vagina",G571),FALSE),"Vagina",IFERROR(FIND("Anus",G571),FALSE),"Anus",IFERROR(FIND("Breasts",G571),FALSE),"Breasts",IF(RIGHT(G571,1)="F",TRUE,FALSE),"Vagina")</f>
        <v>Vagina</v>
      </c>
      <c r="N571" s="22" t="str">
        <f>IF(J571="",D571,HLOOKUP(M571,Sheet1!$B$2:$E$13,J571+2,FALSE))</f>
        <v>Cavenous</v>
      </c>
      <c r="O571" s="22" t="str">
        <f>IF(J571="","",HLOOKUP(M571,Sheet1!$B$16:$E$27,J571+2,FALSE))</f>
        <v>동굴같은</v>
      </c>
      <c r="P571" s="23" t="str">
        <f t="shared" si="35"/>
        <v>동굴같은</v>
      </c>
    </row>
    <row r="572" spans="1:16" ht="17.5" thickBot="1" x14ac:dyDescent="0.5">
      <c r="A572" t="s">
        <v>2882</v>
      </c>
      <c r="B572" t="s">
        <v>19</v>
      </c>
      <c r="C572" t="s">
        <v>2456</v>
      </c>
      <c r="D572" t="s">
        <v>1983</v>
      </c>
      <c r="E572" s="40" t="s">
        <v>2051</v>
      </c>
      <c r="G572" s="24" t="str" cm="1">
        <f t="array" ref="G572">IF(ISBLANK(A572),G571,IF(INDEX(_xlfn.TEXTSPLIT(INDEX(_xlfn.TEXTSPLIT(A572,"+"),1,2),"."),1,2)="stages",G571,_xlfn.TEXTSPLIT(INDEX(_xlfn.TEXTSPLIT(A572,"+"),1,2),".")))</f>
        <v>DemonTentaclesF</v>
      </c>
      <c r="H572" s="25"/>
      <c r="I572" s="25" t="str">
        <f t="shared" si="32"/>
        <v>stages</v>
      </c>
      <c r="J572" s="25" cm="1">
        <f t="array" ref="J572">IF(I572="","",IF(AND(I572="stages",J571=""),0,_xlfn.SWITCH(J571,0,1,1,2,2,3,3,4,4,5,5,6,6,7,7,8,8,9,9,10,10,11)))</f>
        <v>5</v>
      </c>
      <c r="K572" s="25" t="str">
        <f t="shared" si="33"/>
        <v>label</v>
      </c>
      <c r="L572" s="26" t="str">
        <f t="shared" si="34"/>
        <v>DemonTentaclesF.stages.5.label</v>
      </c>
      <c r="M572" s="25" t="str" cm="1">
        <f t="array" ref="M572">_xlfn.IFS(IFERROR(FIND("Penis",G572),FALSE),"Penis",IFERROR(FIND("Vagina",G572),FALSE),"Vagina",IFERROR(FIND("Anus",G572),FALSE),"Anus",IFERROR(FIND("Breasts",G572),FALSE),"Breasts",IF(RIGHT(G572,1)="F",TRUE,FALSE),"Vagina")</f>
        <v>Vagina</v>
      </c>
      <c r="N572" s="26" t="str">
        <f>IF(J572="",D572,HLOOKUP(M572,Sheet1!$B$2:$E$13,J572+2,FALSE))</f>
        <v>Abyssal</v>
      </c>
      <c r="O572" s="26" t="str">
        <f>IF(J572="","",HLOOKUP(M572,Sheet1!$B$16:$E$27,J572+2,FALSE))</f>
        <v>심연같은</v>
      </c>
      <c r="P572" s="27" t="str">
        <f t="shared" si="35"/>
        <v>심연같은</v>
      </c>
    </row>
    <row r="573" spans="1:16" ht="18" thickTop="1" thickBot="1" x14ac:dyDescent="0.5">
      <c r="A573" t="s">
        <v>541</v>
      </c>
      <c r="B573" t="s">
        <v>542</v>
      </c>
      <c r="C573" t="s">
        <v>20</v>
      </c>
      <c r="D573" t="s">
        <v>21</v>
      </c>
      <c r="E573" t="s">
        <v>1925</v>
      </c>
      <c r="F573" s="30" t="s">
        <v>2883</v>
      </c>
      <c r="G573" s="28" t="str" cm="1">
        <f t="array" ref="G573">IF(INDEX(_xlfn.TEXTSPLIT(C573,"."),1,2)="label",_xlfn.LAMBDA(_xlpm.a,_xlfn.CONCAT(INDEX(_xlpm.a,1,2)," (",INDEX(_xlpm.a,1,1),")"))(_xlfn.TEXTSPLIT(VLOOKUP(D573,$D$6:$E$572,2,FALSE)," ")),"")</f>
        <v>자지 (곰)</v>
      </c>
    </row>
    <row r="574" spans="1:16" ht="17.5" thickTop="1" x14ac:dyDescent="0.45">
      <c r="A574" t="s">
        <v>543</v>
      </c>
      <c r="B574" t="s">
        <v>542</v>
      </c>
      <c r="C574" t="s">
        <v>26</v>
      </c>
      <c r="D574" t="s">
        <v>27</v>
      </c>
      <c r="G574" s="29" t="str" cm="1">
        <f t="array" ref="G574">IF(INDEX(_xlfn.TEXTSPLIT(C574,"."),1,2)="label",_xlfn.LAMBDA(_xlpm.a,_xlfn.CONCAT(INDEX(_xlpm.a,1,2)," (",INDEX(_xlpm.a,1,1),")"))(_xlfn.TEXTSPLIT(VLOOKUP(D574,$D$6:$E$572,2,FALSE)," ")),"")</f>
        <v/>
      </c>
    </row>
    <row r="575" spans="1:16" x14ac:dyDescent="0.45">
      <c r="A575" t="s">
        <v>544</v>
      </c>
      <c r="B575" t="s">
        <v>542</v>
      </c>
      <c r="C575" t="s">
        <v>29</v>
      </c>
      <c r="D575" t="s">
        <v>30</v>
      </c>
      <c r="E575" t="s">
        <v>1926</v>
      </c>
      <c r="G575" s="29" t="str" cm="1">
        <f t="array" ref="G575">IF(INDEX(_xlfn.TEXTSPLIT(C575,"."),1,2)="label",_xlfn.LAMBDA(_xlpm.a,_xlfn.CONCAT(INDEX(_xlpm.a,1,2)," (",INDEX(_xlpm.a,1,1),")"))(_xlfn.TEXTSPLIT(VLOOKUP(D575,$D$6:$E$572,2,FALSE)," ")),"")</f>
        <v>자지 (소)</v>
      </c>
    </row>
    <row r="576" spans="1:16" x14ac:dyDescent="0.45">
      <c r="A576" t="s">
        <v>545</v>
      </c>
      <c r="B576" t="s">
        <v>542</v>
      </c>
      <c r="C576" t="s">
        <v>35</v>
      </c>
      <c r="D576" t="s">
        <v>36</v>
      </c>
      <c r="G576" s="29" t="str" cm="1">
        <f t="array" ref="G576">IF(INDEX(_xlfn.TEXTSPLIT(C576,"."),1,2)="label",_xlfn.LAMBDA(_xlpm.a,_xlfn.CONCAT(INDEX(_xlpm.a,1,2)," (",INDEX(_xlpm.a,1,1),")"))(_xlfn.TEXTSPLIT(VLOOKUP(D576,$D$6:$E$572,2,FALSE)," ")),"")</f>
        <v/>
      </c>
    </row>
    <row r="577" spans="1:7" x14ac:dyDescent="0.45">
      <c r="A577" t="s">
        <v>546</v>
      </c>
      <c r="B577" t="s">
        <v>542</v>
      </c>
      <c r="C577" t="s">
        <v>38</v>
      </c>
      <c r="D577" t="s">
        <v>39</v>
      </c>
      <c r="E577" t="s">
        <v>1927</v>
      </c>
      <c r="G577" s="29" t="str" cm="1">
        <f t="array" ref="G577">IF(INDEX(_xlfn.TEXTSPLIT(C577,"."),1,2)="label",_xlfn.LAMBDA(_xlpm.a,_xlfn.CONCAT(INDEX(_xlpm.a,1,2)," (",INDEX(_xlpm.a,1,1),")"))(_xlfn.TEXTSPLIT(VLOOKUP(D577,$D$6:$E$572,2,FALSE)," ")),"")</f>
        <v>보지 (소)</v>
      </c>
    </row>
    <row r="578" spans="1:7" x14ac:dyDescent="0.45">
      <c r="A578" t="s">
        <v>547</v>
      </c>
      <c r="B578" t="s">
        <v>542</v>
      </c>
      <c r="C578" t="s">
        <v>44</v>
      </c>
      <c r="D578" t="s">
        <v>45</v>
      </c>
      <c r="G578" s="29" t="str" cm="1">
        <f t="array" ref="G578">IF(INDEX(_xlfn.TEXTSPLIT(C578,"."),1,2)="label",_xlfn.LAMBDA(_xlpm.a,_xlfn.CONCAT(INDEX(_xlpm.a,1,2)," (",INDEX(_xlpm.a,1,1),")"))(_xlfn.TEXTSPLIT(VLOOKUP(D578,$D$6:$E$572,2,FALSE)," ")),"")</f>
        <v/>
      </c>
    </row>
    <row r="579" spans="1:7" x14ac:dyDescent="0.45">
      <c r="A579" t="s">
        <v>548</v>
      </c>
      <c r="B579" t="s">
        <v>542</v>
      </c>
      <c r="C579" t="s">
        <v>47</v>
      </c>
      <c r="D579" t="s">
        <v>48</v>
      </c>
      <c r="E579" t="s">
        <v>1928</v>
      </c>
      <c r="G579" s="29" t="str" cm="1">
        <f t="array" ref="G579">IF(INDEX(_xlfn.TEXTSPLIT(C579,"."),1,2)="label",_xlfn.LAMBDA(_xlpm.a,_xlfn.CONCAT(INDEX(_xlpm.a,1,2)," (",INDEX(_xlpm.a,1,1),")"))(_xlfn.TEXTSPLIT(VLOOKUP(D579,$D$6:$E$572,2,FALSE)," ")),"")</f>
        <v>항문 (개)</v>
      </c>
    </row>
    <row r="580" spans="1:7" x14ac:dyDescent="0.45">
      <c r="A580" t="s">
        <v>549</v>
      </c>
      <c r="B580" t="s">
        <v>542</v>
      </c>
      <c r="C580" t="s">
        <v>53</v>
      </c>
      <c r="D580" t="s">
        <v>54</v>
      </c>
      <c r="G580" s="29" t="str" cm="1">
        <f t="array" ref="G580">IF(INDEX(_xlfn.TEXTSPLIT(C580,"."),1,2)="label",_xlfn.LAMBDA(_xlpm.a,_xlfn.CONCAT(INDEX(_xlpm.a,1,2)," (",INDEX(_xlpm.a,1,1),")"))(_xlfn.TEXTSPLIT(VLOOKUP(D580,$D$6:$E$572,2,FALSE)," ")),"")</f>
        <v/>
      </c>
    </row>
    <row r="581" spans="1:7" x14ac:dyDescent="0.45">
      <c r="A581" t="s">
        <v>550</v>
      </c>
      <c r="B581" t="s">
        <v>542</v>
      </c>
      <c r="C581" t="s">
        <v>56</v>
      </c>
      <c r="D581" t="s">
        <v>57</v>
      </c>
      <c r="E581" t="s">
        <v>1929</v>
      </c>
      <c r="G581" s="29" t="str" cm="1">
        <f t="array" ref="G581">IF(INDEX(_xlfn.TEXTSPLIT(C581,"."),1,2)="label",_xlfn.LAMBDA(_xlpm.a,_xlfn.CONCAT(INDEX(_xlpm.a,1,2)," (",INDEX(_xlpm.a,1,1),")"))(_xlfn.TEXTSPLIT(VLOOKUP(D581,$D$6:$E$572,2,FALSE)," ")),"")</f>
        <v>자지 (공룡)</v>
      </c>
    </row>
    <row r="582" spans="1:7" x14ac:dyDescent="0.45">
      <c r="A582" t="s">
        <v>551</v>
      </c>
      <c r="B582" t="s">
        <v>542</v>
      </c>
      <c r="C582" t="s">
        <v>62</v>
      </c>
      <c r="D582" t="s">
        <v>63</v>
      </c>
      <c r="G582" s="29" t="str" cm="1">
        <f t="array" ref="G582">IF(INDEX(_xlfn.TEXTSPLIT(C582,"."),1,2)="label",_xlfn.LAMBDA(_xlpm.a,_xlfn.CONCAT(INDEX(_xlpm.a,1,2)," (",INDEX(_xlpm.a,1,1),")"))(_xlfn.TEXTSPLIT(VLOOKUP(D582,$D$6:$E$572,2,FALSE)," ")),"")</f>
        <v/>
      </c>
    </row>
    <row r="583" spans="1:7" x14ac:dyDescent="0.45">
      <c r="A583" t="s">
        <v>552</v>
      </c>
      <c r="B583" t="s">
        <v>542</v>
      </c>
      <c r="C583" t="s">
        <v>65</v>
      </c>
      <c r="D583" t="s">
        <v>66</v>
      </c>
      <c r="E583" t="s">
        <v>1930</v>
      </c>
      <c r="G583" s="29" t="str" cm="1">
        <f t="array" ref="G583">IF(INDEX(_xlfn.TEXTSPLIT(C583,"."),1,2)="label",_xlfn.LAMBDA(_xlpm.a,_xlfn.CONCAT(INDEX(_xlpm.a,1,2)," (",INDEX(_xlpm.a,1,1),")"))(_xlfn.TEXTSPLIT(VLOOKUP(D583,$D$6:$E$572,2,FALSE)," ")),"")</f>
        <v>자지 (코끼리)</v>
      </c>
    </row>
    <row r="584" spans="1:7" x14ac:dyDescent="0.45">
      <c r="A584" t="s">
        <v>553</v>
      </c>
      <c r="B584" t="s">
        <v>542</v>
      </c>
      <c r="C584" t="s">
        <v>71</v>
      </c>
      <c r="D584" t="s">
        <v>72</v>
      </c>
      <c r="G584" s="29" t="str" cm="1">
        <f t="array" ref="G584">IF(INDEX(_xlfn.TEXTSPLIT(C584,"."),1,2)="label",_xlfn.LAMBDA(_xlpm.a,_xlfn.CONCAT(INDEX(_xlpm.a,1,2)," (",INDEX(_xlpm.a,1,1),")"))(_xlfn.TEXTSPLIT(VLOOKUP(D584,$D$6:$E$572,2,FALSE)," ")),"")</f>
        <v/>
      </c>
    </row>
    <row r="585" spans="1:7" x14ac:dyDescent="0.45">
      <c r="A585" t="s">
        <v>554</v>
      </c>
      <c r="B585" t="s">
        <v>542</v>
      </c>
      <c r="C585" t="s">
        <v>74</v>
      </c>
      <c r="D585" t="s">
        <v>75</v>
      </c>
      <c r="E585" t="s">
        <v>1931</v>
      </c>
      <c r="G585" s="29" t="str" cm="1">
        <f t="array" ref="G585">IF(INDEX(_xlfn.TEXTSPLIT(C585,"."),1,2)="label",_xlfn.LAMBDA(_xlpm.a,_xlfn.CONCAT(INDEX(_xlpm.a,1,2)," (",INDEX(_xlpm.a,1,1),")"))(_xlfn.TEXTSPLIT(VLOOKUP(D585,$D$6:$E$572,2,FALSE)," ")),"")</f>
        <v>보지 (코끼리)</v>
      </c>
    </row>
    <row r="586" spans="1:7" x14ac:dyDescent="0.45">
      <c r="A586" t="s">
        <v>555</v>
      </c>
      <c r="B586" t="s">
        <v>542</v>
      </c>
      <c r="C586" t="s">
        <v>80</v>
      </c>
      <c r="D586" t="s">
        <v>81</v>
      </c>
      <c r="G586" s="29" t="str" cm="1">
        <f t="array" ref="G586">IF(INDEX(_xlfn.TEXTSPLIT(C586,"."),1,2)="label",_xlfn.LAMBDA(_xlpm.a,_xlfn.CONCAT(INDEX(_xlpm.a,1,2)," (",INDEX(_xlpm.a,1,1),")"))(_xlfn.TEXTSPLIT(VLOOKUP(D586,$D$6:$E$572,2,FALSE)," ")),"")</f>
        <v/>
      </c>
    </row>
    <row r="587" spans="1:7" x14ac:dyDescent="0.45">
      <c r="A587" t="s">
        <v>556</v>
      </c>
      <c r="B587" t="s">
        <v>542</v>
      </c>
      <c r="C587" t="s">
        <v>83</v>
      </c>
      <c r="D587" t="s">
        <v>84</v>
      </c>
      <c r="E587" t="s">
        <v>1932</v>
      </c>
      <c r="G587" s="29" t="str" cm="1">
        <f t="array" ref="G587">IF(INDEX(_xlfn.TEXTSPLIT(C587,"."),1,2)="label",_xlfn.LAMBDA(_xlpm.a,_xlfn.CONCAT(INDEX(_xlpm.a,1,2)," (",INDEX(_xlpm.a,1,1),")"))(_xlfn.TEXTSPLIT(VLOOKUP(D587,$D$6:$E$572,2,FALSE)," ")),"")</f>
        <v>항문 (고양이)</v>
      </c>
    </row>
    <row r="588" spans="1:7" x14ac:dyDescent="0.45">
      <c r="A588" t="s">
        <v>557</v>
      </c>
      <c r="B588" t="s">
        <v>542</v>
      </c>
      <c r="C588" t="s">
        <v>89</v>
      </c>
      <c r="D588" t="s">
        <v>90</v>
      </c>
      <c r="G588" s="29" t="str" cm="1">
        <f t="array" ref="G588">IF(INDEX(_xlfn.TEXTSPLIT(C588,"."),1,2)="label",_xlfn.LAMBDA(_xlpm.a,_xlfn.CONCAT(INDEX(_xlpm.a,1,2)," (",INDEX(_xlpm.a,1,1),")"))(_xlfn.TEXTSPLIT(VLOOKUP(D588,$D$6:$E$572,2,FALSE)," ")),"")</f>
        <v/>
      </c>
    </row>
    <row r="589" spans="1:7" x14ac:dyDescent="0.45">
      <c r="A589" t="s">
        <v>558</v>
      </c>
      <c r="B589" t="s">
        <v>542</v>
      </c>
      <c r="C589" t="s">
        <v>92</v>
      </c>
      <c r="D589" t="s">
        <v>93</v>
      </c>
      <c r="E589" t="s">
        <v>1933</v>
      </c>
      <c r="G589" s="29" t="str" cm="1">
        <f t="array" ref="G589">IF(INDEX(_xlfn.TEXTSPLIT(C589,"."),1,2)="label",_xlfn.LAMBDA(_xlpm.a,_xlfn.CONCAT(INDEX(_xlpm.a,1,2)," (",INDEX(_xlpm.a,1,1),")"))(_xlfn.TEXTSPLIT(VLOOKUP(D589,$D$6:$E$572,2,FALSE)," ")),"")</f>
        <v>자지 (원숭이)</v>
      </c>
    </row>
    <row r="590" spans="1:7" x14ac:dyDescent="0.45">
      <c r="A590" t="s">
        <v>559</v>
      </c>
      <c r="B590" t="s">
        <v>542</v>
      </c>
      <c r="C590" t="s">
        <v>98</v>
      </c>
      <c r="D590" t="s">
        <v>99</v>
      </c>
      <c r="G590" s="29" t="str" cm="1">
        <f t="array" ref="G590">IF(INDEX(_xlfn.TEXTSPLIT(C590,"."),1,2)="label",_xlfn.LAMBDA(_xlpm.a,_xlfn.CONCAT(INDEX(_xlpm.a,1,2)," (",INDEX(_xlpm.a,1,1),")"))(_xlfn.TEXTSPLIT(VLOOKUP(D590,$D$6:$E$572,2,FALSE)," ")),"")</f>
        <v/>
      </c>
    </row>
    <row r="591" spans="1:7" x14ac:dyDescent="0.45">
      <c r="A591" t="s">
        <v>560</v>
      </c>
      <c r="B591" t="s">
        <v>542</v>
      </c>
      <c r="C591" t="s">
        <v>101</v>
      </c>
      <c r="D591" t="s">
        <v>102</v>
      </c>
      <c r="E591" t="s">
        <v>1934</v>
      </c>
      <c r="G591" s="29" t="str" cm="1">
        <f t="array" ref="G591">IF(INDEX(_xlfn.TEXTSPLIT(C591,"."),1,2)="label",_xlfn.LAMBDA(_xlpm.a,_xlfn.CONCAT(INDEX(_xlpm.a,1,2)," (",INDEX(_xlpm.a,1,1),")"))(_xlfn.TEXTSPLIT(VLOOKUP(D591,$D$6:$E$572,2,FALSE)," ")),"")</f>
        <v>자지 (돼지)</v>
      </c>
    </row>
    <row r="592" spans="1:7" x14ac:dyDescent="0.45">
      <c r="A592" t="s">
        <v>561</v>
      </c>
      <c r="B592" t="s">
        <v>542</v>
      </c>
      <c r="C592" t="s">
        <v>107</v>
      </c>
      <c r="D592" t="s">
        <v>108</v>
      </c>
      <c r="G592" s="29" t="str" cm="1">
        <f t="array" ref="G592">IF(INDEX(_xlfn.TEXTSPLIT(C592,"."),1,2)="label",_xlfn.LAMBDA(_xlpm.a,_xlfn.CONCAT(INDEX(_xlpm.a,1,2)," (",INDEX(_xlpm.a,1,1),")"))(_xlfn.TEXTSPLIT(VLOOKUP(D592,$D$6:$E$572,2,FALSE)," ")),"")</f>
        <v/>
      </c>
    </row>
    <row r="593" spans="1:7" x14ac:dyDescent="0.45">
      <c r="A593" t="s">
        <v>562</v>
      </c>
      <c r="B593" t="s">
        <v>542</v>
      </c>
      <c r="C593" t="s">
        <v>110</v>
      </c>
      <c r="D593" t="s">
        <v>111</v>
      </c>
      <c r="E593" t="s">
        <v>1935</v>
      </c>
      <c r="G593" s="29" t="str" cm="1">
        <f t="array" ref="G593">IF(INDEX(_xlfn.TEXTSPLIT(C593,"."),1,2)="label",_xlfn.LAMBDA(_xlpm.a,_xlfn.CONCAT(INDEX(_xlpm.a,1,2)," (",INDEX(_xlpm.a,1,1),")"))(_xlfn.TEXTSPLIT(VLOOKUP(D593,$D$6:$E$572,2,FALSE)," ")),"")</f>
        <v>보지 (돼지)</v>
      </c>
    </row>
    <row r="594" spans="1:7" x14ac:dyDescent="0.45">
      <c r="A594" t="s">
        <v>563</v>
      </c>
      <c r="B594" t="s">
        <v>542</v>
      </c>
      <c r="C594" t="s">
        <v>116</v>
      </c>
      <c r="D594" t="s">
        <v>117</v>
      </c>
      <c r="G594" s="29" t="str" cm="1">
        <f t="array" ref="G594">IF(INDEX(_xlfn.TEXTSPLIT(C594,"."),1,2)="label",_xlfn.LAMBDA(_xlpm.a,_xlfn.CONCAT(INDEX(_xlpm.a,1,2)," (",INDEX(_xlpm.a,1,1),")"))(_xlfn.TEXTSPLIT(VLOOKUP(D594,$D$6:$E$572,2,FALSE)," ")),"")</f>
        <v/>
      </c>
    </row>
    <row r="595" spans="1:7" x14ac:dyDescent="0.45">
      <c r="A595" t="s">
        <v>564</v>
      </c>
      <c r="B595" t="s">
        <v>542</v>
      </c>
      <c r="C595" t="s">
        <v>119</v>
      </c>
      <c r="D595" t="s">
        <v>120</v>
      </c>
      <c r="E595" t="s">
        <v>1936</v>
      </c>
      <c r="G595" s="29" t="str" cm="1">
        <f t="array" ref="G595">IF(INDEX(_xlfn.TEXTSPLIT(C595,"."),1,2)="label",_xlfn.LAMBDA(_xlpm.a,_xlfn.CONCAT(INDEX(_xlpm.a,1,2)," (",INDEX(_xlpm.a,1,1),")"))(_xlfn.TEXTSPLIT(VLOOKUP(D595,$D$6:$E$572,2,FALSE)," ")),"")</f>
        <v>자지 (포유류)</v>
      </c>
    </row>
    <row r="596" spans="1:7" x14ac:dyDescent="0.45">
      <c r="A596" t="s">
        <v>565</v>
      </c>
      <c r="B596" t="s">
        <v>542</v>
      </c>
      <c r="C596" t="s">
        <v>125</v>
      </c>
      <c r="D596" t="s">
        <v>126</v>
      </c>
      <c r="G596" s="29" t="str" cm="1">
        <f t="array" ref="G596">IF(INDEX(_xlfn.TEXTSPLIT(C596,"."),1,2)="label",_xlfn.LAMBDA(_xlpm.a,_xlfn.CONCAT(INDEX(_xlpm.a,1,2)," (",INDEX(_xlpm.a,1,1),")"))(_xlfn.TEXTSPLIT(VLOOKUP(D596,$D$6:$E$572,2,FALSE)," ")),"")</f>
        <v/>
      </c>
    </row>
    <row r="597" spans="1:7" x14ac:dyDescent="0.45">
      <c r="A597" t="s">
        <v>566</v>
      </c>
      <c r="B597" t="s">
        <v>542</v>
      </c>
      <c r="C597" t="s">
        <v>128</v>
      </c>
      <c r="D597" t="s">
        <v>129</v>
      </c>
      <c r="E597" t="s">
        <v>1937</v>
      </c>
      <c r="G597" s="29" t="str" cm="1">
        <f t="array" ref="G597">IF(INDEX(_xlfn.TEXTSPLIT(C597,"."),1,2)="label",_xlfn.LAMBDA(_xlpm.a,_xlfn.CONCAT(INDEX(_xlpm.a,1,2)," (",INDEX(_xlpm.a,1,1),")"))(_xlfn.TEXTSPLIT(VLOOKUP(D597,$D$6:$E$572,2,FALSE)," ")),"")</f>
        <v>보지 (포유류)</v>
      </c>
    </row>
    <row r="598" spans="1:7" x14ac:dyDescent="0.45">
      <c r="A598" t="s">
        <v>567</v>
      </c>
      <c r="B598" t="s">
        <v>542</v>
      </c>
      <c r="C598" t="s">
        <v>134</v>
      </c>
      <c r="D598" t="s">
        <v>135</v>
      </c>
      <c r="G598" s="29" t="str" cm="1">
        <f t="array" ref="G598">IF(INDEX(_xlfn.TEXTSPLIT(C598,"."),1,2)="label",_xlfn.LAMBDA(_xlpm.a,_xlfn.CONCAT(INDEX(_xlpm.a,1,2)," (",INDEX(_xlpm.a,1,1),")"))(_xlfn.TEXTSPLIT(VLOOKUP(D598,$D$6:$E$572,2,FALSE)," ")),"")</f>
        <v/>
      </c>
    </row>
    <row r="599" spans="1:7" x14ac:dyDescent="0.45">
      <c r="A599" t="s">
        <v>568</v>
      </c>
      <c r="B599" t="s">
        <v>542</v>
      </c>
      <c r="C599" t="s">
        <v>137</v>
      </c>
      <c r="D599" t="s">
        <v>138</v>
      </c>
      <c r="E599" t="s">
        <v>1938</v>
      </c>
      <c r="G599" s="29" t="str" cm="1">
        <f t="array" ref="G599">IF(INDEX(_xlfn.TEXTSPLIT(C599,"."),1,2)="label",_xlfn.LAMBDA(_xlpm.a,_xlfn.CONCAT(INDEX(_xlpm.a,1,2)," (",INDEX(_xlpm.a,1,1),")"))(_xlfn.TEXTSPLIT(VLOOKUP(D599,$D$6:$E$572,2,FALSE)," ")),"")</f>
        <v>항문 (포유류)</v>
      </c>
    </row>
    <row r="600" spans="1:7" x14ac:dyDescent="0.45">
      <c r="A600" t="s">
        <v>569</v>
      </c>
      <c r="B600" t="s">
        <v>542</v>
      </c>
      <c r="C600" t="s">
        <v>143</v>
      </c>
      <c r="D600" t="s">
        <v>144</v>
      </c>
      <c r="G600" s="29" t="str" cm="1">
        <f t="array" ref="G600">IF(INDEX(_xlfn.TEXTSPLIT(C600,"."),1,2)="label",_xlfn.LAMBDA(_xlpm.a,_xlfn.CONCAT(INDEX(_xlpm.a,1,2)," (",INDEX(_xlpm.a,1,1),")"))(_xlfn.TEXTSPLIT(VLOOKUP(D600,$D$6:$E$572,2,FALSE)," ")),"")</f>
        <v/>
      </c>
    </row>
    <row r="601" spans="1:7" x14ac:dyDescent="0.45">
      <c r="A601" t="s">
        <v>570</v>
      </c>
      <c r="B601" t="s">
        <v>542</v>
      </c>
      <c r="C601" t="s">
        <v>146</v>
      </c>
      <c r="D601" t="s">
        <v>147</v>
      </c>
      <c r="E601" t="s">
        <v>1939</v>
      </c>
      <c r="G601" s="29" t="str" cm="1">
        <f t="array" ref="G601">IF(INDEX(_xlfn.TEXTSPLIT(C601,"."),1,2)="label",_xlfn.LAMBDA(_xlpm.a,_xlfn.CONCAT(INDEX(_xlpm.a,1,2)," (",INDEX(_xlpm.a,1,1),")"))(_xlfn.TEXTSPLIT(VLOOKUP(D601,$D$6:$E$572,2,FALSE)," ")),"")</f>
        <v>항문 (사슴)</v>
      </c>
    </row>
    <row r="602" spans="1:7" x14ac:dyDescent="0.45">
      <c r="A602" t="s">
        <v>571</v>
      </c>
      <c r="B602" t="s">
        <v>542</v>
      </c>
      <c r="C602" t="s">
        <v>152</v>
      </c>
      <c r="D602" t="s">
        <v>153</v>
      </c>
      <c r="G602" s="29" t="str" cm="1">
        <f t="array" ref="G602">IF(INDEX(_xlfn.TEXTSPLIT(C602,"."),1,2)="label",_xlfn.LAMBDA(_xlpm.a,_xlfn.CONCAT(INDEX(_xlpm.a,1,2)," (",INDEX(_xlpm.a,1,1),")"))(_xlfn.TEXTSPLIT(VLOOKUP(D602,$D$6:$E$572,2,FALSE)," ")),"")</f>
        <v/>
      </c>
    </row>
    <row r="603" spans="1:7" x14ac:dyDescent="0.45">
      <c r="A603" t="s">
        <v>572</v>
      </c>
      <c r="B603" t="s">
        <v>542</v>
      </c>
      <c r="C603" t="s">
        <v>155</v>
      </c>
      <c r="D603" t="s">
        <v>156</v>
      </c>
      <c r="E603" t="s">
        <v>1940</v>
      </c>
      <c r="G603" s="29" t="str" cm="1">
        <f t="array" ref="G603">IF(INDEX(_xlfn.TEXTSPLIT(C603,"."),1,2)="label",_xlfn.LAMBDA(_xlpm.a,_xlfn.CONCAT(INDEX(_xlpm.a,1,2)," (",INDEX(_xlpm.a,1,1),")"))(_xlfn.TEXTSPLIT(VLOOKUP(D603,$D$6:$E$572,2,FALSE)," ")),"")</f>
        <v>항문 (말)</v>
      </c>
    </row>
    <row r="604" spans="1:7" x14ac:dyDescent="0.45">
      <c r="A604" t="s">
        <v>573</v>
      </c>
      <c r="B604" t="s">
        <v>542</v>
      </c>
      <c r="C604" t="s">
        <v>161</v>
      </c>
      <c r="D604" t="s">
        <v>162</v>
      </c>
      <c r="G604" s="29" t="str" cm="1">
        <f t="array" ref="G604">IF(INDEX(_xlfn.TEXTSPLIT(C604,"."),1,2)="label",_xlfn.LAMBDA(_xlpm.a,_xlfn.CONCAT(INDEX(_xlpm.a,1,2)," (",INDEX(_xlpm.a,1,1),")"))(_xlfn.TEXTSPLIT(VLOOKUP(D604,$D$6:$E$572,2,FALSE)," ")),"")</f>
        <v/>
      </c>
    </row>
    <row r="605" spans="1:7" x14ac:dyDescent="0.45">
      <c r="A605" t="s">
        <v>574</v>
      </c>
      <c r="B605" t="s">
        <v>542</v>
      </c>
      <c r="C605" t="s">
        <v>164</v>
      </c>
      <c r="D605" t="s">
        <v>165</v>
      </c>
      <c r="E605" t="s">
        <v>1941</v>
      </c>
      <c r="G605" s="29" t="str" cm="1">
        <f t="array" ref="G605">IF(INDEX(_xlfn.TEXTSPLIT(C605,"."),1,2)="label",_xlfn.LAMBDA(_xlpm.a,_xlfn.CONCAT(INDEX(_xlpm.a,1,2)," (",INDEX(_xlpm.a,1,1),")"))(_xlfn.TEXTSPLIT(VLOOKUP(D605,$D$6:$E$572,2,FALSE)," ")),"")</f>
        <v>자지 (하이에나)</v>
      </c>
    </row>
    <row r="606" spans="1:7" x14ac:dyDescent="0.45">
      <c r="A606" t="s">
        <v>575</v>
      </c>
      <c r="B606" t="s">
        <v>542</v>
      </c>
      <c r="C606" t="s">
        <v>170</v>
      </c>
      <c r="D606" t="s">
        <v>171</v>
      </c>
      <c r="G606" s="29" t="str" cm="1">
        <f t="array" ref="G606">IF(INDEX(_xlfn.TEXTSPLIT(C606,"."),1,2)="label",_xlfn.LAMBDA(_xlpm.a,_xlfn.CONCAT(INDEX(_xlpm.a,1,2)," (",INDEX(_xlpm.a,1,1),")"))(_xlfn.TEXTSPLIT(VLOOKUP(D606,$D$6:$E$572,2,FALSE)," ")),"")</f>
        <v/>
      </c>
    </row>
    <row r="607" spans="1:7" x14ac:dyDescent="0.45">
      <c r="A607" t="s">
        <v>576</v>
      </c>
      <c r="B607" t="s">
        <v>542</v>
      </c>
      <c r="C607" t="s">
        <v>173</v>
      </c>
      <c r="D607" t="s">
        <v>174</v>
      </c>
      <c r="E607" t="s">
        <v>1942</v>
      </c>
      <c r="G607" s="29" t="str" cm="1">
        <f t="array" ref="G607">IF(INDEX(_xlfn.TEXTSPLIT(C607,"."),1,2)="label",_xlfn.LAMBDA(_xlpm.a,_xlfn.CONCAT(INDEX(_xlpm.a,1,2)," (",INDEX(_xlpm.a,1,1),")"))(_xlfn.TEXTSPLIT(VLOOKUP(D607,$D$6:$E$572,2,FALSE)," ")),"")</f>
        <v>자지 (바다짐승)</v>
      </c>
    </row>
    <row r="608" spans="1:7" x14ac:dyDescent="0.45">
      <c r="A608" t="s">
        <v>577</v>
      </c>
      <c r="B608" t="s">
        <v>542</v>
      </c>
      <c r="C608" t="s">
        <v>179</v>
      </c>
      <c r="D608" t="s">
        <v>180</v>
      </c>
      <c r="G608" s="29" t="str" cm="1">
        <f t="array" ref="G608">IF(INDEX(_xlfn.TEXTSPLIT(C608,"."),1,2)="label",_xlfn.LAMBDA(_xlpm.a,_xlfn.CONCAT(INDEX(_xlpm.a,1,2)," (",INDEX(_xlpm.a,1,1),")"))(_xlfn.TEXTSPLIT(VLOOKUP(D608,$D$6:$E$572,2,FALSE)," ")),"")</f>
        <v/>
      </c>
    </row>
    <row r="609" spans="1:7" x14ac:dyDescent="0.45">
      <c r="A609" t="s">
        <v>578</v>
      </c>
      <c r="B609" t="s">
        <v>542</v>
      </c>
      <c r="C609" t="s">
        <v>182</v>
      </c>
      <c r="D609" t="s">
        <v>183</v>
      </c>
      <c r="E609" t="s">
        <v>1943</v>
      </c>
      <c r="G609" s="29" t="str" cm="1">
        <f t="array" ref="G609">IF(INDEX(_xlfn.TEXTSPLIT(C609,"."),1,2)="label",_xlfn.LAMBDA(_xlpm.a,_xlfn.CONCAT(INDEX(_xlpm.a,1,2)," (",INDEX(_xlpm.a,1,1),")"))(_xlfn.TEXTSPLIT(VLOOKUP(D609,$D$6:$E$572,2,FALSE)," ")),"")</f>
        <v>보지 (바다짐승)</v>
      </c>
    </row>
    <row r="610" spans="1:7" x14ac:dyDescent="0.45">
      <c r="A610" t="s">
        <v>579</v>
      </c>
      <c r="B610" t="s">
        <v>542</v>
      </c>
      <c r="C610" t="s">
        <v>188</v>
      </c>
      <c r="D610" t="s">
        <v>189</v>
      </c>
      <c r="G610" s="29" t="str" cm="1">
        <f t="array" ref="G610">IF(INDEX(_xlfn.TEXTSPLIT(C610,"."),1,2)="label",_xlfn.LAMBDA(_xlpm.a,_xlfn.CONCAT(INDEX(_xlpm.a,1,2)," (",INDEX(_xlpm.a,1,1),")"))(_xlfn.TEXTSPLIT(VLOOKUP(D610,$D$6:$E$572,2,FALSE)," ")),"")</f>
        <v/>
      </c>
    </row>
    <row r="611" spans="1:7" x14ac:dyDescent="0.45">
      <c r="A611" t="s">
        <v>580</v>
      </c>
      <c r="B611" t="s">
        <v>542</v>
      </c>
      <c r="C611" t="s">
        <v>191</v>
      </c>
      <c r="D611" t="s">
        <v>192</v>
      </c>
      <c r="E611" t="s">
        <v>1944</v>
      </c>
      <c r="G611" s="29" t="str" cm="1">
        <f t="array" ref="G611">IF(INDEX(_xlfn.TEXTSPLIT(C611,"."),1,2)="label",_xlfn.LAMBDA(_xlpm.a,_xlfn.CONCAT(INDEX(_xlpm.a,1,2)," (",INDEX(_xlpm.a,1,1),")"))(_xlfn.TEXTSPLIT(VLOOKUP(D611,$D$6:$E$572,2,FALSE)," ")),"")</f>
        <v>자지 (선인장)</v>
      </c>
    </row>
    <row r="612" spans="1:7" x14ac:dyDescent="0.45">
      <c r="A612" t="s">
        <v>581</v>
      </c>
      <c r="B612" t="s">
        <v>542</v>
      </c>
      <c r="C612" t="s">
        <v>197</v>
      </c>
      <c r="D612" t="s">
        <v>198</v>
      </c>
      <c r="G612" s="29" t="str" cm="1">
        <f t="array" ref="G612">IF(INDEX(_xlfn.TEXTSPLIT(C612,"."),1,2)="label",_xlfn.LAMBDA(_xlpm.a,_xlfn.CONCAT(INDEX(_xlpm.a,1,2)," (",INDEX(_xlpm.a,1,1),")"))(_xlfn.TEXTSPLIT(VLOOKUP(D612,$D$6:$E$572,2,FALSE)," ")),"")</f>
        <v/>
      </c>
    </row>
    <row r="613" spans="1:7" x14ac:dyDescent="0.45">
      <c r="A613" t="s">
        <v>582</v>
      </c>
      <c r="B613" t="s">
        <v>542</v>
      </c>
      <c r="C613" t="s">
        <v>200</v>
      </c>
      <c r="D613" t="s">
        <v>201</v>
      </c>
      <c r="E613" t="s">
        <v>1945</v>
      </c>
      <c r="G613" s="29" t="str" cm="1">
        <f t="array" ref="G613">IF(INDEX(_xlfn.TEXTSPLIT(C613,"."),1,2)="label",_xlfn.LAMBDA(_xlpm.a,_xlfn.CONCAT(INDEX(_xlpm.a,1,2)," (",INDEX(_xlpm.a,1,1),")"))(_xlfn.TEXTSPLIT(VLOOKUP(D613,$D$6:$E$572,2,FALSE)," ")),"")</f>
        <v>보지 (선인장)</v>
      </c>
    </row>
    <row r="614" spans="1:7" x14ac:dyDescent="0.45">
      <c r="A614" t="s">
        <v>583</v>
      </c>
      <c r="B614" t="s">
        <v>542</v>
      </c>
      <c r="C614" t="s">
        <v>206</v>
      </c>
      <c r="D614" t="s">
        <v>207</v>
      </c>
      <c r="G614" s="29" t="str" cm="1">
        <f t="array" ref="G614">IF(INDEX(_xlfn.TEXTSPLIT(C614,"."),1,2)="label",_xlfn.LAMBDA(_xlpm.a,_xlfn.CONCAT(INDEX(_xlpm.a,1,2)," (",INDEX(_xlpm.a,1,1),")"))(_xlfn.TEXTSPLIT(VLOOKUP(D614,$D$6:$E$572,2,FALSE)," ")),"")</f>
        <v/>
      </c>
    </row>
    <row r="615" spans="1:7" x14ac:dyDescent="0.45">
      <c r="A615" t="s">
        <v>584</v>
      </c>
      <c r="B615" t="s">
        <v>542</v>
      </c>
      <c r="C615" t="s">
        <v>209</v>
      </c>
      <c r="D615" t="s">
        <v>210</v>
      </c>
      <c r="E615" t="s">
        <v>1946</v>
      </c>
      <c r="G615" s="29" t="str" cm="1">
        <f t="array" ref="G615">IF(INDEX(_xlfn.TEXTSPLIT(C615,"."),1,2)="label",_xlfn.LAMBDA(_xlpm.a,_xlfn.CONCAT(INDEX(_xlpm.a,1,2)," (",INDEX(_xlpm.a,1,1),")"))(_xlfn.TEXTSPLIT(VLOOKUP(D615,$D$6:$E$572,2,FALSE)," ")),"")</f>
        <v>항문 (선인장)</v>
      </c>
    </row>
    <row r="616" spans="1:7" x14ac:dyDescent="0.45">
      <c r="A616" t="s">
        <v>585</v>
      </c>
      <c r="B616" t="s">
        <v>542</v>
      </c>
      <c r="C616" t="s">
        <v>215</v>
      </c>
      <c r="D616" t="s">
        <v>216</v>
      </c>
      <c r="G616" s="29" t="str" cm="1">
        <f t="array" ref="G616">IF(INDEX(_xlfn.TEXTSPLIT(C616,"."),1,2)="label",_xlfn.LAMBDA(_xlpm.a,_xlfn.CONCAT(INDEX(_xlpm.a,1,2)," (",INDEX(_xlpm.a,1,1),")"))(_xlfn.TEXTSPLIT(VLOOKUP(D616,$D$6:$E$572,2,FALSE)," ")),"")</f>
        <v/>
      </c>
    </row>
    <row r="617" spans="1:7" x14ac:dyDescent="0.45">
      <c r="A617" t="s">
        <v>586</v>
      </c>
      <c r="B617" t="s">
        <v>542</v>
      </c>
      <c r="C617" t="s">
        <v>218</v>
      </c>
      <c r="D617" t="s">
        <v>219</v>
      </c>
      <c r="E617" t="s">
        <v>1947</v>
      </c>
      <c r="G617" s="29" t="str" cm="1">
        <f t="array" ref="G617">IF(INDEX(_xlfn.TEXTSPLIT(C617,"."),1,2)="label",_xlfn.LAMBDA(_xlpm.a,_xlfn.CONCAT(INDEX(_xlpm.a,1,2)," (",INDEX(_xlpm.a,1,1),")"))(_xlfn.TEXTSPLIT(VLOOKUP(D617,$D$6:$E$572,2,FALSE)," ")),"")</f>
        <v>자지 (거북이)</v>
      </c>
    </row>
    <row r="618" spans="1:7" x14ac:dyDescent="0.45">
      <c r="A618" t="s">
        <v>587</v>
      </c>
      <c r="B618" t="s">
        <v>542</v>
      </c>
      <c r="C618" t="s">
        <v>224</v>
      </c>
      <c r="D618" t="s">
        <v>225</v>
      </c>
      <c r="G618" s="29" t="str" cm="1">
        <f t="array" ref="G618">IF(INDEX(_xlfn.TEXTSPLIT(C618,"."),1,2)="label",_xlfn.LAMBDA(_xlpm.a,_xlfn.CONCAT(INDEX(_xlpm.a,1,2)," (",INDEX(_xlpm.a,1,1),")"))(_xlfn.TEXTSPLIT(VLOOKUP(D618,$D$6:$E$572,2,FALSE)," ")),"")</f>
        <v/>
      </c>
    </row>
    <row r="619" spans="1:7" x14ac:dyDescent="0.45">
      <c r="A619" t="s">
        <v>588</v>
      </c>
      <c r="B619" t="s">
        <v>542</v>
      </c>
      <c r="C619" t="s">
        <v>227</v>
      </c>
      <c r="D619" t="s">
        <v>228</v>
      </c>
      <c r="G619" s="29" t="e" cm="1">
        <f t="array" ref="G619">IF(INDEX(_xlfn.TEXTSPLIT(C619,"."),1,2)="label",_xlfn.LAMBDA(_xlpm.a,_xlfn.CONCAT(INDEX(_xlpm.a,1,2)," (",INDEX(_xlpm.a,1,1),")"))(_xlfn.TEXTSPLIT(VLOOKUP(D619,$D$6:$E$572,2,FALSE)," ")),"")</f>
        <v>#REF!</v>
      </c>
    </row>
    <row r="620" spans="1:7" x14ac:dyDescent="0.45">
      <c r="A620" t="s">
        <v>589</v>
      </c>
      <c r="B620" t="s">
        <v>542</v>
      </c>
      <c r="C620" t="s">
        <v>233</v>
      </c>
      <c r="D620" t="s">
        <v>234</v>
      </c>
      <c r="G620" s="29" t="str" cm="1">
        <f t="array" ref="G620">IF(INDEX(_xlfn.TEXTSPLIT(C620,"."),1,2)="label",_xlfn.LAMBDA(_xlpm.a,_xlfn.CONCAT(INDEX(_xlpm.a,1,2)," (",INDEX(_xlpm.a,1,1),")"))(_xlfn.TEXTSPLIT(VLOOKUP(D620,$D$6:$E$572,2,FALSE)," ")),"")</f>
        <v/>
      </c>
    </row>
    <row r="621" spans="1:7" x14ac:dyDescent="0.45">
      <c r="A621" t="s">
        <v>590</v>
      </c>
      <c r="B621" t="s">
        <v>542</v>
      </c>
      <c r="C621" t="s">
        <v>236</v>
      </c>
      <c r="D621" t="s">
        <v>237</v>
      </c>
      <c r="G621" s="29" t="e" cm="1">
        <f t="array" ref="G621">IF(INDEX(_xlfn.TEXTSPLIT(C621,"."),1,2)="label",_xlfn.LAMBDA(_xlpm.a,_xlfn.CONCAT(INDEX(_xlpm.a,1,2)," (",INDEX(_xlpm.a,1,1),")"))(_xlfn.TEXTSPLIT(VLOOKUP(D621,$D$6:$E$572,2,FALSE)," ")),"")</f>
        <v>#REF!</v>
      </c>
    </row>
    <row r="622" spans="1:7" x14ac:dyDescent="0.45">
      <c r="A622" t="s">
        <v>591</v>
      </c>
      <c r="B622" t="s">
        <v>542</v>
      </c>
      <c r="C622" t="s">
        <v>242</v>
      </c>
      <c r="D622" t="s">
        <v>243</v>
      </c>
      <c r="G622" s="29" t="str" cm="1">
        <f t="array" ref="G622">IF(INDEX(_xlfn.TEXTSPLIT(C622,"."),1,2)="label",_xlfn.LAMBDA(_xlpm.a,_xlfn.CONCAT(INDEX(_xlpm.a,1,2)," (",INDEX(_xlpm.a,1,1),")"))(_xlfn.TEXTSPLIT(VLOOKUP(D622,$D$6:$E$572,2,FALSE)," ")),"")</f>
        <v/>
      </c>
    </row>
    <row r="623" spans="1:7" x14ac:dyDescent="0.45">
      <c r="A623" t="s">
        <v>592</v>
      </c>
      <c r="B623" t="s">
        <v>542</v>
      </c>
      <c r="C623" t="s">
        <v>245</v>
      </c>
      <c r="D623" t="s">
        <v>246</v>
      </c>
      <c r="G623" s="29" t="e" cm="1">
        <f t="array" ref="G623">IF(INDEX(_xlfn.TEXTSPLIT(C623,"."),1,2)="label",_xlfn.LAMBDA(_xlpm.a,_xlfn.CONCAT(INDEX(_xlpm.a,1,2)," (",INDEX(_xlpm.a,1,1),")"))(_xlfn.TEXTSPLIT(VLOOKUP(D623,$D$6:$E$572,2,FALSE)," ")),"")</f>
        <v>#REF!</v>
      </c>
    </row>
    <row r="624" spans="1:7" x14ac:dyDescent="0.45">
      <c r="A624" t="s">
        <v>593</v>
      </c>
      <c r="B624" t="s">
        <v>542</v>
      </c>
      <c r="C624" t="s">
        <v>251</v>
      </c>
      <c r="D624" t="s">
        <v>252</v>
      </c>
      <c r="G624" s="29" t="str" cm="1">
        <f t="array" ref="G624">IF(INDEX(_xlfn.TEXTSPLIT(C624,"."),1,2)="label",_xlfn.LAMBDA(_xlpm.a,_xlfn.CONCAT(INDEX(_xlpm.a,1,2)," (",INDEX(_xlpm.a,1,1),")"))(_xlfn.TEXTSPLIT(VLOOKUP(D624,$D$6:$E$572,2,FALSE)," ")),"")</f>
        <v/>
      </c>
    </row>
    <row r="625" spans="1:7" x14ac:dyDescent="0.45">
      <c r="A625" t="s">
        <v>594</v>
      </c>
      <c r="B625" t="s">
        <v>542</v>
      </c>
      <c r="C625" t="s">
        <v>254</v>
      </c>
      <c r="D625" t="s">
        <v>255</v>
      </c>
      <c r="G625" s="29" t="e" cm="1">
        <f t="array" ref="G625">IF(INDEX(_xlfn.TEXTSPLIT(C625,"."),1,2)="label",_xlfn.LAMBDA(_xlpm.a,_xlfn.CONCAT(INDEX(_xlpm.a,1,2)," (",INDEX(_xlpm.a,1,1),")"))(_xlfn.TEXTSPLIT(VLOOKUP(D625,$D$6:$E$572,2,FALSE)," ")),"")</f>
        <v>#REF!</v>
      </c>
    </row>
    <row r="626" spans="1:7" x14ac:dyDescent="0.45">
      <c r="A626" t="s">
        <v>595</v>
      </c>
      <c r="B626" t="s">
        <v>542</v>
      </c>
      <c r="C626" t="s">
        <v>260</v>
      </c>
      <c r="D626" t="s">
        <v>261</v>
      </c>
      <c r="G626" s="29" t="str" cm="1">
        <f t="array" ref="G626">IF(INDEX(_xlfn.TEXTSPLIT(C626,"."),1,2)="label",_xlfn.LAMBDA(_xlpm.a,_xlfn.CONCAT(INDEX(_xlpm.a,1,2)," (",INDEX(_xlpm.a,1,1),")"))(_xlfn.TEXTSPLIT(VLOOKUP(D626,$D$6:$E$572,2,FALSE)," ")),"")</f>
        <v/>
      </c>
    </row>
    <row r="627" spans="1:7" x14ac:dyDescent="0.45">
      <c r="A627" t="s">
        <v>596</v>
      </c>
      <c r="B627" t="s">
        <v>542</v>
      </c>
      <c r="C627" t="s">
        <v>263</v>
      </c>
      <c r="D627" t="s">
        <v>264</v>
      </c>
      <c r="E627" t="s">
        <v>1948</v>
      </c>
      <c r="G627" s="29" t="e" cm="1">
        <f t="array" ref="G627">IF(INDEX(_xlfn.TEXTSPLIT(C627,"."),1,2)="label",_xlfn.LAMBDA(_xlpm.a,_xlfn.CONCAT(INDEX(_xlpm.a,1,2)," (",INDEX(_xlpm.a,1,1),")"))(_xlfn.TEXTSPLIT(VLOOKUP(D627,$D$6:$E$572,2,FALSE)," ")),"")</f>
        <v>#REF!</v>
      </c>
    </row>
    <row r="628" spans="1:7" x14ac:dyDescent="0.45">
      <c r="A628" t="s">
        <v>597</v>
      </c>
      <c r="B628" t="s">
        <v>542</v>
      </c>
      <c r="C628" t="s">
        <v>269</v>
      </c>
      <c r="D628" t="s">
        <v>270</v>
      </c>
      <c r="G628" s="29" t="str" cm="1">
        <f t="array" ref="G628">IF(INDEX(_xlfn.TEXTSPLIT(C628,"."),1,2)="label",_xlfn.LAMBDA(_xlpm.a,_xlfn.CONCAT(INDEX(_xlpm.a,1,2)," (",INDEX(_xlpm.a,1,1),")"))(_xlfn.TEXTSPLIT(VLOOKUP(D628,$D$6:$E$572,2,FALSE)," ")),"")</f>
        <v/>
      </c>
    </row>
    <row r="629" spans="1:7" x14ac:dyDescent="0.45">
      <c r="A629" t="s">
        <v>598</v>
      </c>
      <c r="B629" t="s">
        <v>542</v>
      </c>
      <c r="C629" t="s">
        <v>272</v>
      </c>
      <c r="D629" t="s">
        <v>273</v>
      </c>
      <c r="E629" t="s">
        <v>1949</v>
      </c>
      <c r="G629" s="29" t="e" cm="1">
        <f t="array" ref="G629">IF(INDEX(_xlfn.TEXTSPLIT(C629,"."),1,2)="label",_xlfn.LAMBDA(_xlpm.a,_xlfn.CONCAT(INDEX(_xlpm.a,1,2)," (",INDEX(_xlpm.a,1,1),")"))(_xlfn.TEXTSPLIT(VLOOKUP(D629,$D$6:$E$572,2,FALSE)," ")),"")</f>
        <v>#REF!</v>
      </c>
    </row>
    <row r="630" spans="1:7" x14ac:dyDescent="0.45">
      <c r="A630" t="s">
        <v>599</v>
      </c>
      <c r="B630" t="s">
        <v>542</v>
      </c>
      <c r="C630" t="s">
        <v>278</v>
      </c>
      <c r="D630" t="s">
        <v>279</v>
      </c>
      <c r="G630" s="29" t="str" cm="1">
        <f t="array" ref="G630">IF(INDEX(_xlfn.TEXTSPLIT(C630,"."),1,2)="label",_xlfn.LAMBDA(_xlpm.a,_xlfn.CONCAT(INDEX(_xlpm.a,1,2)," (",INDEX(_xlpm.a,1,1),")"))(_xlfn.TEXTSPLIT(VLOOKUP(D630,$D$6:$E$572,2,FALSE)," ")),"")</f>
        <v/>
      </c>
    </row>
    <row r="631" spans="1:7" x14ac:dyDescent="0.45">
      <c r="A631" t="s">
        <v>600</v>
      </c>
      <c r="B631" t="s">
        <v>542</v>
      </c>
      <c r="C631" t="s">
        <v>362</v>
      </c>
      <c r="D631" t="s">
        <v>363</v>
      </c>
      <c r="E631" t="s">
        <v>3012</v>
      </c>
      <c r="G631" s="29" t="str" cm="1">
        <f t="array" ref="G631">IF(INDEX(_xlfn.TEXTSPLIT(C631,"."),1,2)="label",_xlfn.LAMBDA(_xlpm.a,_xlfn.CONCAT(INDEX(_xlpm.a,1,2)," (",INDEX(_xlpm.a,1,1),")"))(_xlfn.TEXTSPLIT(VLOOKUP(D631,$D$6:$E$572,2,FALSE)," ")),"")</f>
        <v>자지 (시체)</v>
      </c>
    </row>
    <row r="632" spans="1:7" x14ac:dyDescent="0.45">
      <c r="A632" t="s">
        <v>601</v>
      </c>
      <c r="B632" t="s">
        <v>542</v>
      </c>
      <c r="C632" t="s">
        <v>368</v>
      </c>
      <c r="D632" t="s">
        <v>369</v>
      </c>
      <c r="E632" t="s">
        <v>2458</v>
      </c>
      <c r="G632" s="29" t="str" cm="1">
        <f t="array" ref="G632">IF(INDEX(_xlfn.TEXTSPLIT(C632,"."),1,2)="label",_xlfn.LAMBDA(_xlpm.a,_xlfn.CONCAT(INDEX(_xlpm.a,1,2)," (",INDEX(_xlpm.a,1,1),")"))(_xlfn.TEXTSPLIT(VLOOKUP(D632,$D$6:$E$572,2,FALSE)," ")),"")</f>
        <v/>
      </c>
    </row>
    <row r="633" spans="1:7" x14ac:dyDescent="0.45">
      <c r="A633" t="s">
        <v>602</v>
      </c>
      <c r="B633" t="s">
        <v>542</v>
      </c>
      <c r="C633" t="s">
        <v>371</v>
      </c>
      <c r="D633" t="s">
        <v>372</v>
      </c>
      <c r="E633" t="s">
        <v>3013</v>
      </c>
      <c r="G633" s="29" t="str" cm="1">
        <f t="array" ref="G633">IF(INDEX(_xlfn.TEXTSPLIT(C633,"."),1,2)="label",_xlfn.LAMBDA(_xlpm.a,_xlfn.CONCAT(INDEX(_xlpm.a,1,2)," (",INDEX(_xlpm.a,1,1),")"))(_xlfn.TEXTSPLIT(VLOOKUP(D633,$D$6:$E$572,2,FALSE)," ")),"")</f>
        <v>보지 (시체)</v>
      </c>
    </row>
    <row r="634" spans="1:7" x14ac:dyDescent="0.45">
      <c r="A634" t="s">
        <v>603</v>
      </c>
      <c r="B634" t="s">
        <v>542</v>
      </c>
      <c r="C634" t="s">
        <v>377</v>
      </c>
      <c r="D634" t="s">
        <v>378</v>
      </c>
      <c r="E634" t="s">
        <v>2458</v>
      </c>
      <c r="G634" s="29" t="str" cm="1">
        <f t="array" ref="G634">IF(INDEX(_xlfn.TEXTSPLIT(C634,"."),1,2)="label",_xlfn.LAMBDA(_xlpm.a,_xlfn.CONCAT(INDEX(_xlpm.a,1,2)," (",INDEX(_xlpm.a,1,1),")"))(_xlfn.TEXTSPLIT(VLOOKUP(D634,$D$6:$E$572,2,FALSE)," ")),"")</f>
        <v/>
      </c>
    </row>
    <row r="635" spans="1:7" x14ac:dyDescent="0.45">
      <c r="A635" t="s">
        <v>604</v>
      </c>
      <c r="B635" t="s">
        <v>542</v>
      </c>
      <c r="C635" t="s">
        <v>380</v>
      </c>
      <c r="D635" t="s">
        <v>381</v>
      </c>
      <c r="E635" t="s">
        <v>3014</v>
      </c>
      <c r="G635" s="29" t="str" cm="1">
        <f t="array" ref="G635">IF(INDEX(_xlfn.TEXTSPLIT(C635,"."),1,2)="label",_xlfn.LAMBDA(_xlpm.a,_xlfn.CONCAT(INDEX(_xlpm.a,1,2)," (",INDEX(_xlpm.a,1,1),")"))(_xlfn.TEXTSPLIT(VLOOKUP(D635,$D$6:$E$572,2,FALSE)," ")),"")</f>
        <v>항문 (시체)</v>
      </c>
    </row>
    <row r="636" spans="1:7" x14ac:dyDescent="0.45">
      <c r="A636" t="s">
        <v>605</v>
      </c>
      <c r="B636" t="s">
        <v>542</v>
      </c>
      <c r="C636" t="s">
        <v>386</v>
      </c>
      <c r="D636" t="s">
        <v>387</v>
      </c>
      <c r="G636" s="29" t="str" cm="1">
        <f t="array" ref="G636">IF(INDEX(_xlfn.TEXTSPLIT(C636,"."),1,2)="label",_xlfn.LAMBDA(_xlpm.a,_xlfn.CONCAT(INDEX(_xlpm.a,1,2)," (",INDEX(_xlpm.a,1,1),")"))(_xlfn.TEXTSPLIT(VLOOKUP(D636,$D$6:$E$572,2,FALSE)," ")),"")</f>
        <v/>
      </c>
    </row>
    <row r="637" spans="1:7" x14ac:dyDescent="0.45">
      <c r="A637" t="s">
        <v>606</v>
      </c>
      <c r="B637" t="s">
        <v>542</v>
      </c>
      <c r="C637" t="s">
        <v>389</v>
      </c>
      <c r="D637" t="s">
        <v>390</v>
      </c>
      <c r="E637" t="s">
        <v>1950</v>
      </c>
      <c r="G637" s="29" t="str" cm="1">
        <f t="array" ref="G637">IF(INDEX(_xlfn.TEXTSPLIT(C637,"."),1,2)="label",_xlfn.LAMBDA(_xlpm.a,_xlfn.CONCAT(INDEX(_xlpm.a,1,2)," (",INDEX(_xlpm.a,1,1),")"))(_xlfn.TEXTSPLIT(VLOOKUP(D637,$D$6:$E$572,2,FALSE)," ")),"")</f>
        <v>자지 (엘프)</v>
      </c>
    </row>
    <row r="638" spans="1:7" x14ac:dyDescent="0.45">
      <c r="A638" t="s">
        <v>607</v>
      </c>
      <c r="B638" t="s">
        <v>542</v>
      </c>
      <c r="C638" t="s">
        <v>395</v>
      </c>
      <c r="D638" t="s">
        <v>396</v>
      </c>
      <c r="G638" s="29" t="str" cm="1">
        <f t="array" ref="G638">IF(INDEX(_xlfn.TEXTSPLIT(C638,"."),1,2)="label",_xlfn.LAMBDA(_xlpm.a,_xlfn.CONCAT(INDEX(_xlpm.a,1,2)," (",INDEX(_xlpm.a,1,1),")"))(_xlfn.TEXTSPLIT(VLOOKUP(D638,$D$6:$E$572,2,FALSE)," ")),"")</f>
        <v/>
      </c>
    </row>
    <row r="639" spans="1:7" x14ac:dyDescent="0.45">
      <c r="A639" t="s">
        <v>608</v>
      </c>
      <c r="B639" t="s">
        <v>542</v>
      </c>
      <c r="C639" t="s">
        <v>398</v>
      </c>
      <c r="D639" t="s">
        <v>399</v>
      </c>
      <c r="E639" t="s">
        <v>1951</v>
      </c>
      <c r="G639" s="29" t="str" cm="1">
        <f t="array" ref="G639">IF(INDEX(_xlfn.TEXTSPLIT(C639,"."),1,2)="label",_xlfn.LAMBDA(_xlpm.a,_xlfn.CONCAT(INDEX(_xlpm.a,1,2)," (",INDEX(_xlpm.a,1,1),")"))(_xlfn.TEXTSPLIT(VLOOKUP(D639,$D$6:$E$572,2,FALSE)," ")),"")</f>
        <v>보지 (엘프)</v>
      </c>
    </row>
    <row r="640" spans="1:7" x14ac:dyDescent="0.45">
      <c r="A640" t="s">
        <v>609</v>
      </c>
      <c r="B640" t="s">
        <v>542</v>
      </c>
      <c r="C640" t="s">
        <v>404</v>
      </c>
      <c r="D640" t="s">
        <v>405</v>
      </c>
      <c r="G640" s="29" t="str" cm="1">
        <f t="array" ref="G640">IF(INDEX(_xlfn.TEXTSPLIT(C640,"."),1,2)="label",_xlfn.LAMBDA(_xlpm.a,_xlfn.CONCAT(INDEX(_xlpm.a,1,2)," (",INDEX(_xlpm.a,1,1),")"))(_xlfn.TEXTSPLIT(VLOOKUP(D640,$D$6:$E$572,2,FALSE)," ")),"")</f>
        <v/>
      </c>
    </row>
    <row r="641" spans="1:7" x14ac:dyDescent="0.45">
      <c r="A641" t="s">
        <v>610</v>
      </c>
      <c r="B641" t="s">
        <v>542</v>
      </c>
      <c r="C641" t="s">
        <v>407</v>
      </c>
      <c r="D641" t="s">
        <v>408</v>
      </c>
      <c r="E641" t="s">
        <v>1952</v>
      </c>
      <c r="G641" s="29" t="str" cm="1">
        <f t="array" ref="G641">IF(INDEX(_xlfn.TEXTSPLIT(C641,"."),1,2)="label",_xlfn.LAMBDA(_xlpm.a,_xlfn.CONCAT(INDEX(_xlpm.a,1,2)," (",INDEX(_xlpm.a,1,1),")"))(_xlfn.TEXTSPLIT(VLOOKUP(D641,$D$6:$E$572,2,FALSE)," ")),"")</f>
        <v>항문 (엘프)</v>
      </c>
    </row>
    <row r="642" spans="1:7" x14ac:dyDescent="0.45">
      <c r="A642" t="s">
        <v>611</v>
      </c>
      <c r="B642" t="s">
        <v>542</v>
      </c>
      <c r="C642" t="s">
        <v>413</v>
      </c>
      <c r="D642" t="s">
        <v>414</v>
      </c>
      <c r="G642" s="29" t="str" cm="1">
        <f t="array" ref="G642">IF(INDEX(_xlfn.TEXTSPLIT(C642,"."),1,2)="label",_xlfn.LAMBDA(_xlpm.a,_xlfn.CONCAT(INDEX(_xlpm.a,1,2)," (",INDEX(_xlpm.a,1,1),")"))(_xlfn.TEXTSPLIT(VLOOKUP(D642,$D$6:$E$572,2,FALSE)," ")),"")</f>
        <v/>
      </c>
    </row>
    <row r="643" spans="1:7" x14ac:dyDescent="0.45">
      <c r="A643" t="s">
        <v>612</v>
      </c>
      <c r="B643" t="s">
        <v>542</v>
      </c>
      <c r="C643" t="s">
        <v>416</v>
      </c>
      <c r="D643" t="s">
        <v>417</v>
      </c>
      <c r="E643" t="s">
        <v>1953</v>
      </c>
      <c r="G643" s="29" t="str" cm="1">
        <f t="array" ref="G643">IF(INDEX(_xlfn.TEXTSPLIT(C643,"."),1,2)="label",_xlfn.LAMBDA(_xlpm.a,_xlfn.CONCAT(INDEX(_xlpm.a,1,2)," (",INDEX(_xlpm.a,1,1),")"))(_xlfn.TEXTSPLIT(VLOOKUP(D643,$D$6:$E$572,2,FALSE)," ")),"")</f>
        <v>자지 (골렘)</v>
      </c>
    </row>
    <row r="644" spans="1:7" x14ac:dyDescent="0.45">
      <c r="A644" t="s">
        <v>613</v>
      </c>
      <c r="B644" t="s">
        <v>542</v>
      </c>
      <c r="C644" t="s">
        <v>422</v>
      </c>
      <c r="D644" t="s">
        <v>423</v>
      </c>
      <c r="G644" s="29" t="str" cm="1">
        <f t="array" ref="G644">IF(INDEX(_xlfn.TEXTSPLIT(C644,"."),1,2)="label",_xlfn.LAMBDA(_xlpm.a,_xlfn.CONCAT(INDEX(_xlpm.a,1,2)," (",INDEX(_xlpm.a,1,1),")"))(_xlfn.TEXTSPLIT(VLOOKUP(D644,$D$6:$E$572,2,FALSE)," ")),"")</f>
        <v/>
      </c>
    </row>
    <row r="645" spans="1:7" x14ac:dyDescent="0.45">
      <c r="A645" t="s">
        <v>614</v>
      </c>
      <c r="B645" t="s">
        <v>542</v>
      </c>
      <c r="C645" t="s">
        <v>425</v>
      </c>
      <c r="D645" t="s">
        <v>426</v>
      </c>
      <c r="E645" t="s">
        <v>1954</v>
      </c>
      <c r="G645" s="29" t="str" cm="1">
        <f t="array" ref="G645">IF(INDEX(_xlfn.TEXTSPLIT(C645,"."),1,2)="label",_xlfn.LAMBDA(_xlpm.a,_xlfn.CONCAT(INDEX(_xlpm.a,1,2)," (",INDEX(_xlpm.a,1,1),")"))(_xlfn.TEXTSPLIT(VLOOKUP(D645,$D$6:$E$572,2,FALSE)," ")),"")</f>
        <v>자지 (구울)</v>
      </c>
    </row>
    <row r="646" spans="1:7" x14ac:dyDescent="0.45">
      <c r="A646" t="s">
        <v>615</v>
      </c>
      <c r="B646" t="s">
        <v>542</v>
      </c>
      <c r="C646" t="s">
        <v>431</v>
      </c>
      <c r="D646" t="s">
        <v>432</v>
      </c>
      <c r="G646" s="29" t="str" cm="1">
        <f t="array" ref="G646">IF(INDEX(_xlfn.TEXTSPLIT(C646,"."),1,2)="label",_xlfn.LAMBDA(_xlpm.a,_xlfn.CONCAT(INDEX(_xlpm.a,1,2)," (",INDEX(_xlpm.a,1,1),")"))(_xlfn.TEXTSPLIT(VLOOKUP(D646,$D$6:$E$572,2,FALSE)," ")),"")</f>
        <v/>
      </c>
    </row>
    <row r="647" spans="1:7" x14ac:dyDescent="0.45">
      <c r="A647" t="s">
        <v>616</v>
      </c>
      <c r="B647" t="s">
        <v>542</v>
      </c>
      <c r="C647" t="s">
        <v>434</v>
      </c>
      <c r="D647" t="s">
        <v>435</v>
      </c>
      <c r="E647" t="s">
        <v>1955</v>
      </c>
      <c r="G647" s="29" t="str" cm="1">
        <f t="array" ref="G647">IF(INDEX(_xlfn.TEXTSPLIT(C647,"."),1,2)="label",_xlfn.LAMBDA(_xlpm.a,_xlfn.CONCAT(INDEX(_xlpm.a,1,2)," (",INDEX(_xlpm.a,1,1),")"))(_xlfn.TEXTSPLIT(VLOOKUP(D647,$D$6:$E$572,2,FALSE)," ")),"")</f>
        <v>보지 (구울)</v>
      </c>
    </row>
    <row r="648" spans="1:7" x14ac:dyDescent="0.45">
      <c r="A648" t="s">
        <v>617</v>
      </c>
      <c r="B648" t="s">
        <v>542</v>
      </c>
      <c r="C648" t="s">
        <v>440</v>
      </c>
      <c r="D648" t="s">
        <v>441</v>
      </c>
      <c r="G648" s="29" t="str" cm="1">
        <f t="array" ref="G648">IF(INDEX(_xlfn.TEXTSPLIT(C648,"."),1,2)="label",_xlfn.LAMBDA(_xlpm.a,_xlfn.CONCAT(INDEX(_xlpm.a,1,2)," (",INDEX(_xlpm.a,1,1),")"))(_xlfn.TEXTSPLIT(VLOOKUP(D648,$D$6:$E$572,2,FALSE)," ")),"")</f>
        <v/>
      </c>
    </row>
    <row r="649" spans="1:7" x14ac:dyDescent="0.45">
      <c r="A649" t="s">
        <v>618</v>
      </c>
      <c r="B649" t="s">
        <v>542</v>
      </c>
      <c r="C649" t="s">
        <v>443</v>
      </c>
      <c r="D649" t="s">
        <v>444</v>
      </c>
      <c r="E649" t="s">
        <v>1956</v>
      </c>
      <c r="G649" s="29" t="str" cm="1">
        <f t="array" ref="G649">IF(INDEX(_xlfn.TEXTSPLIT(C649,"."),1,2)="label",_xlfn.LAMBDA(_xlpm.a,_xlfn.CONCAT(INDEX(_xlpm.a,1,2)," (",INDEX(_xlpm.a,1,1),")"))(_xlfn.TEXTSPLIT(VLOOKUP(D649,$D$6:$E$572,2,FALSE)," ")),"")</f>
        <v>항문 (구울)</v>
      </c>
    </row>
    <row r="650" spans="1:7" x14ac:dyDescent="0.45">
      <c r="A650" t="s">
        <v>619</v>
      </c>
      <c r="B650" t="s">
        <v>542</v>
      </c>
      <c r="C650" t="s">
        <v>449</v>
      </c>
      <c r="D650" t="s">
        <v>450</v>
      </c>
      <c r="G650" s="29" t="str" cm="1">
        <f t="array" ref="G650">IF(INDEX(_xlfn.TEXTSPLIT(C650,"."),1,2)="label",_xlfn.LAMBDA(_xlpm.a,_xlfn.CONCAT(INDEX(_xlpm.a,1,2)," (",INDEX(_xlpm.a,1,1),")"))(_xlfn.TEXTSPLIT(VLOOKUP(D650,$D$6:$E$572,2,FALSE)," ")),"")</f>
        <v/>
      </c>
    </row>
    <row r="651" spans="1:7" x14ac:dyDescent="0.45">
      <c r="A651" t="s">
        <v>620</v>
      </c>
      <c r="B651" t="s">
        <v>542</v>
      </c>
      <c r="C651" t="s">
        <v>452</v>
      </c>
      <c r="D651" t="s">
        <v>453</v>
      </c>
      <c r="E651" t="s">
        <v>1957</v>
      </c>
      <c r="G651" s="29" t="str" cm="1">
        <f t="array" ref="G651">IF(INDEX(_xlfn.TEXTSPLIT(C651,"."),1,2)="label",_xlfn.LAMBDA(_xlpm.a,_xlfn.CONCAT(INDEX(_xlpm.a,1,2)," (",INDEX(_xlpm.a,1,1),")"))(_xlfn.TEXTSPLIT(VLOOKUP(D651,$D$6:$E$572,2,FALSE)," ")),"")</f>
        <v>자지 (오크)</v>
      </c>
    </row>
    <row r="652" spans="1:7" x14ac:dyDescent="0.45">
      <c r="A652" t="s">
        <v>621</v>
      </c>
      <c r="B652" t="s">
        <v>542</v>
      </c>
      <c r="C652" t="s">
        <v>458</v>
      </c>
      <c r="D652" t="s">
        <v>459</v>
      </c>
      <c r="G652" s="29" t="str" cm="1">
        <f t="array" ref="G652">IF(INDEX(_xlfn.TEXTSPLIT(C652,"."),1,2)="label",_xlfn.LAMBDA(_xlpm.a,_xlfn.CONCAT(INDEX(_xlpm.a,1,2)," (",INDEX(_xlpm.a,1,1),")"))(_xlfn.TEXTSPLIT(VLOOKUP(D652,$D$6:$E$572,2,FALSE)," ")),"")</f>
        <v/>
      </c>
    </row>
    <row r="653" spans="1:7" x14ac:dyDescent="0.45">
      <c r="A653" t="s">
        <v>622</v>
      </c>
      <c r="B653" t="s">
        <v>542</v>
      </c>
      <c r="C653" t="s">
        <v>461</v>
      </c>
      <c r="D653" t="s">
        <v>462</v>
      </c>
      <c r="E653" t="s">
        <v>1958</v>
      </c>
      <c r="G653" s="29" t="str" cm="1">
        <f t="array" ref="G653">IF(INDEX(_xlfn.TEXTSPLIT(C653,"."),1,2)="label",_xlfn.LAMBDA(_xlpm.a,_xlfn.CONCAT(INDEX(_xlpm.a,1,2)," (",INDEX(_xlpm.a,1,1),")"))(_xlfn.TEXTSPLIT(VLOOKUP(D653,$D$6:$E$572,2,FALSE)," ")),"")</f>
        <v>보지 (오크)</v>
      </c>
    </row>
    <row r="654" spans="1:7" x14ac:dyDescent="0.45">
      <c r="A654" t="s">
        <v>623</v>
      </c>
      <c r="B654" t="s">
        <v>542</v>
      </c>
      <c r="C654" t="s">
        <v>467</v>
      </c>
      <c r="D654" t="s">
        <v>468</v>
      </c>
      <c r="G654" s="29" t="str" cm="1">
        <f t="array" ref="G654">IF(INDEX(_xlfn.TEXTSPLIT(C654,"."),1,2)="label",_xlfn.LAMBDA(_xlpm.a,_xlfn.CONCAT(INDEX(_xlpm.a,1,2)," (",INDEX(_xlpm.a,1,1),")"))(_xlfn.TEXTSPLIT(VLOOKUP(D654,$D$6:$E$572,2,FALSE)," ")),"")</f>
        <v/>
      </c>
    </row>
    <row r="655" spans="1:7" x14ac:dyDescent="0.45">
      <c r="A655" t="s">
        <v>624</v>
      </c>
      <c r="B655" t="s">
        <v>542</v>
      </c>
      <c r="C655" t="s">
        <v>470</v>
      </c>
      <c r="D655" t="s">
        <v>471</v>
      </c>
      <c r="E655" t="s">
        <v>1959</v>
      </c>
      <c r="G655" s="29" t="str" cm="1">
        <f t="array" ref="G655">IF(INDEX(_xlfn.TEXTSPLIT(C655,"."),1,2)="label",_xlfn.LAMBDA(_xlpm.a,_xlfn.CONCAT(INDEX(_xlpm.a,1,2)," (",INDEX(_xlpm.a,1,1),")"))(_xlfn.TEXTSPLIT(VLOOKUP(D655,$D$6:$E$572,2,FALSE)," ")),"")</f>
        <v>항문 (오크)</v>
      </c>
    </row>
    <row r="656" spans="1:7" x14ac:dyDescent="0.45">
      <c r="A656" t="s">
        <v>625</v>
      </c>
      <c r="B656" t="s">
        <v>542</v>
      </c>
      <c r="C656" t="s">
        <v>476</v>
      </c>
      <c r="D656" t="s">
        <v>477</v>
      </c>
      <c r="G656" s="29" t="str" cm="1">
        <f t="array" ref="G656">IF(INDEX(_xlfn.TEXTSPLIT(C656,"."),1,2)="label",_xlfn.LAMBDA(_xlpm.a,_xlfn.CONCAT(INDEX(_xlpm.a,1,2)," (",INDEX(_xlpm.a,1,1),")"))(_xlfn.TEXTSPLIT(VLOOKUP(D656,$D$6:$E$572,2,FALSE)," ")),"")</f>
        <v/>
      </c>
    </row>
    <row r="657" spans="1:7" x14ac:dyDescent="0.45">
      <c r="A657" t="s">
        <v>626</v>
      </c>
      <c r="B657" t="s">
        <v>542</v>
      </c>
      <c r="C657" t="s">
        <v>479</v>
      </c>
      <c r="D657" t="s">
        <v>480</v>
      </c>
      <c r="E657" t="s">
        <v>3015</v>
      </c>
      <c r="G657" s="29" t="str" cm="1">
        <f t="array" ref="G657">IF(INDEX(_xlfn.TEXTSPLIT(C657,"."),1,2)="label",_xlfn.LAMBDA(_xlpm.a,_xlfn.CONCAT(INDEX(_xlpm.a,1,2)," (",INDEX(_xlpm.a,1,1),")"))(_xlfn.TEXTSPLIT(VLOOKUP(D657,$D$6:$E$572,2,FALSE)," ")),"")</f>
        <v>자지 (나무)</v>
      </c>
    </row>
    <row r="658" spans="1:7" x14ac:dyDescent="0.45">
      <c r="A658" t="s">
        <v>627</v>
      </c>
      <c r="B658" t="s">
        <v>542</v>
      </c>
      <c r="C658" t="s">
        <v>485</v>
      </c>
      <c r="D658" t="s">
        <v>486</v>
      </c>
      <c r="E658" t="s">
        <v>2458</v>
      </c>
      <c r="G658" s="29" t="str" cm="1">
        <f t="array" ref="G658">IF(INDEX(_xlfn.TEXTSPLIT(C658,"."),1,2)="label",_xlfn.LAMBDA(_xlpm.a,_xlfn.CONCAT(INDEX(_xlpm.a,1,2)," (",INDEX(_xlpm.a,1,1),")"))(_xlfn.TEXTSPLIT(VLOOKUP(D658,$D$6:$E$572,2,FALSE)," ")),"")</f>
        <v/>
      </c>
    </row>
    <row r="659" spans="1:7" x14ac:dyDescent="0.45">
      <c r="A659" t="s">
        <v>628</v>
      </c>
      <c r="B659" t="s">
        <v>542</v>
      </c>
      <c r="C659" t="s">
        <v>488</v>
      </c>
      <c r="D659" t="s">
        <v>489</v>
      </c>
      <c r="E659" t="s">
        <v>3016</v>
      </c>
      <c r="G659" s="29" t="str" cm="1">
        <f t="array" ref="G659">IF(INDEX(_xlfn.TEXTSPLIT(C659,"."),1,2)="label",_xlfn.LAMBDA(_xlpm.a,_xlfn.CONCAT(INDEX(_xlpm.a,1,2)," (",INDEX(_xlpm.a,1,1),")"))(_xlfn.TEXTSPLIT(VLOOKUP(D659,$D$6:$E$572,2,FALSE)," ")),"")</f>
        <v>보지 (나무)</v>
      </c>
    </row>
    <row r="660" spans="1:7" x14ac:dyDescent="0.45">
      <c r="A660" t="s">
        <v>629</v>
      </c>
      <c r="B660" t="s">
        <v>542</v>
      </c>
      <c r="C660" t="s">
        <v>494</v>
      </c>
      <c r="D660" t="s">
        <v>495</v>
      </c>
      <c r="E660" t="s">
        <v>2458</v>
      </c>
      <c r="G660" s="29" t="str" cm="1">
        <f t="array" ref="G660">IF(INDEX(_xlfn.TEXTSPLIT(C660,"."),1,2)="label",_xlfn.LAMBDA(_xlpm.a,_xlfn.CONCAT(INDEX(_xlpm.a,1,2)," (",INDEX(_xlpm.a,1,1),")"))(_xlfn.TEXTSPLIT(VLOOKUP(D660,$D$6:$E$572,2,FALSE)," ")),"")</f>
        <v/>
      </c>
    </row>
    <row r="661" spans="1:7" x14ac:dyDescent="0.45">
      <c r="A661" t="s">
        <v>630</v>
      </c>
      <c r="B661" t="s">
        <v>542</v>
      </c>
      <c r="C661" t="s">
        <v>497</v>
      </c>
      <c r="D661" t="s">
        <v>498</v>
      </c>
      <c r="E661" t="s">
        <v>3017</v>
      </c>
      <c r="G661" s="29" t="str" cm="1">
        <f t="array" ref="G661">IF(INDEX(_xlfn.TEXTSPLIT(C661,"."),1,2)="label",_xlfn.LAMBDA(_xlpm.a,_xlfn.CONCAT(INDEX(_xlpm.a,1,2)," (",INDEX(_xlpm.a,1,1),")"))(_xlfn.TEXTSPLIT(VLOOKUP(D661,$D$6:$E$572,2,FALSE)," ")),"")</f>
        <v>항문 (나무)</v>
      </c>
    </row>
    <row r="662" spans="1:7" x14ac:dyDescent="0.45">
      <c r="A662" t="s">
        <v>631</v>
      </c>
      <c r="B662" t="s">
        <v>542</v>
      </c>
      <c r="C662" t="s">
        <v>503</v>
      </c>
      <c r="D662" t="s">
        <v>504</v>
      </c>
      <c r="G662" s="29" t="str" cm="1">
        <f t="array" ref="G662">IF(INDEX(_xlfn.TEXTSPLIT(C662,"."),1,2)="label",_xlfn.LAMBDA(_xlpm.a,_xlfn.CONCAT(INDEX(_xlpm.a,1,2)," (",INDEX(_xlpm.a,1,1),")"))(_xlfn.TEXTSPLIT(VLOOKUP(D662,$D$6:$E$572,2,FALSE)," ")),"")</f>
        <v/>
      </c>
    </row>
    <row r="663" spans="1:7" x14ac:dyDescent="0.45">
      <c r="A663" t="s">
        <v>632</v>
      </c>
      <c r="B663" t="s">
        <v>542</v>
      </c>
      <c r="C663" t="s">
        <v>281</v>
      </c>
      <c r="D663" t="s">
        <v>282</v>
      </c>
      <c r="E663" t="s">
        <v>1960</v>
      </c>
      <c r="G663" s="29" t="str" cm="1">
        <f t="array" ref="G663">IF(INDEX(_xlfn.TEXTSPLIT(C663,"."),1,2)="label",_xlfn.LAMBDA(_xlpm.a,_xlfn.CONCAT(INDEX(_xlpm.a,1,2)," (",INDEX(_xlpm.a,1,1),")"))(_xlfn.TEXTSPLIT(VLOOKUP(D663,$D$6:$E$572,2,FALSE)," ")),"")</f>
        <v>가슴 (포유류)</v>
      </c>
    </row>
    <row r="664" spans="1:7" x14ac:dyDescent="0.45">
      <c r="A664" t="s">
        <v>633</v>
      </c>
      <c r="B664" t="s">
        <v>542</v>
      </c>
      <c r="C664" t="s">
        <v>287</v>
      </c>
      <c r="D664" t="s">
        <v>288</v>
      </c>
      <c r="G664" s="29" t="str" cm="1">
        <f t="array" ref="G664">IF(INDEX(_xlfn.TEXTSPLIT(C664,"."),1,2)="label",_xlfn.LAMBDA(_xlpm.a,_xlfn.CONCAT(INDEX(_xlpm.a,1,2)," (",INDEX(_xlpm.a,1,1),")"))(_xlfn.TEXTSPLIT(VLOOKUP(D664,$D$6:$E$572,2,FALSE)," ")),"")</f>
        <v/>
      </c>
    </row>
    <row r="665" spans="1:7" x14ac:dyDescent="0.45">
      <c r="A665" t="s">
        <v>634</v>
      </c>
      <c r="B665" t="s">
        <v>542</v>
      </c>
      <c r="C665" t="s">
        <v>290</v>
      </c>
      <c r="D665" t="s">
        <v>291</v>
      </c>
      <c r="E665" t="s">
        <v>1961</v>
      </c>
      <c r="G665" s="29" t="str" cm="1">
        <f t="array" ref="G665">IF(INDEX(_xlfn.TEXTSPLIT(C665,"."),1,2)="label",_xlfn.LAMBDA(_xlpm.a,_xlfn.CONCAT(INDEX(_xlpm.a,1,2)," (",INDEX(_xlpm.a,1,1),")"))(_xlfn.TEXTSPLIT(VLOOKUP(D665,$D$6:$E$572,2,FALSE)," ")),"")</f>
        <v>가슴 (고양이)</v>
      </c>
    </row>
    <row r="666" spans="1:7" x14ac:dyDescent="0.45">
      <c r="A666" t="s">
        <v>635</v>
      </c>
      <c r="B666" t="s">
        <v>542</v>
      </c>
      <c r="C666" t="s">
        <v>296</v>
      </c>
      <c r="D666" t="s">
        <v>297</v>
      </c>
      <c r="G666" s="29" t="str" cm="1">
        <f t="array" ref="G666">IF(INDEX(_xlfn.TEXTSPLIT(C666,"."),1,2)="label",_xlfn.LAMBDA(_xlpm.a,_xlfn.CONCAT(INDEX(_xlpm.a,1,2)," (",INDEX(_xlpm.a,1,1),")"))(_xlfn.TEXTSPLIT(VLOOKUP(D666,$D$6:$E$572,2,FALSE)," ")),"")</f>
        <v/>
      </c>
    </row>
    <row r="667" spans="1:7" x14ac:dyDescent="0.45">
      <c r="A667" t="s">
        <v>636</v>
      </c>
      <c r="B667" t="s">
        <v>542</v>
      </c>
      <c r="C667" t="s">
        <v>299</v>
      </c>
      <c r="D667" t="s">
        <v>300</v>
      </c>
      <c r="E667" t="s">
        <v>3018</v>
      </c>
      <c r="G667" s="29" t="str" cm="1">
        <f t="array" ref="G667">IF(INDEX(_xlfn.TEXTSPLIT(C667,"."),1,2)="label",_xlfn.LAMBDA(_xlpm.a,_xlfn.CONCAT(INDEX(_xlpm.a,1,2)," (",INDEX(_xlpm.a,1,1),")"))(_xlfn.TEXTSPLIT(VLOOKUP(D667,$D$6:$E$572,2,FALSE)," ")),"")</f>
        <v>가슴 (무형)</v>
      </c>
    </row>
    <row r="668" spans="1:7" x14ac:dyDescent="0.45">
      <c r="A668" t="s">
        <v>637</v>
      </c>
      <c r="B668" t="s">
        <v>542</v>
      </c>
      <c r="C668" t="s">
        <v>305</v>
      </c>
      <c r="D668" t="s">
        <v>306</v>
      </c>
      <c r="E668" t="s">
        <v>2458</v>
      </c>
      <c r="G668" s="29" t="str" cm="1">
        <f t="array" ref="G668">IF(INDEX(_xlfn.TEXTSPLIT(C668,"."),1,2)="label",_xlfn.LAMBDA(_xlpm.a,_xlfn.CONCAT(INDEX(_xlpm.a,1,2)," (",INDEX(_xlpm.a,1,1),")"))(_xlfn.TEXTSPLIT(VLOOKUP(D668,$D$6:$E$572,2,FALSE)," ")),"")</f>
        <v/>
      </c>
    </row>
    <row r="669" spans="1:7" x14ac:dyDescent="0.45">
      <c r="A669" t="s">
        <v>638</v>
      </c>
      <c r="B669" t="s">
        <v>542</v>
      </c>
      <c r="C669" t="s">
        <v>308</v>
      </c>
      <c r="D669" t="s">
        <v>309</v>
      </c>
      <c r="E669" t="s">
        <v>3019</v>
      </c>
      <c r="G669" s="29" t="str" cm="1">
        <f t="array" ref="G669">IF(INDEX(_xlfn.TEXTSPLIT(C669,"."),1,2)="label",_xlfn.LAMBDA(_xlpm.a,_xlfn.CONCAT(INDEX(_xlpm.a,1,2)," (",INDEX(_xlpm.a,1,1),")"))(_xlfn.TEXTSPLIT(VLOOKUP(D669,$D$6:$E$572,2,FALSE)," ")),"")</f>
        <v>가슴 (선인장)</v>
      </c>
    </row>
    <row r="670" spans="1:7" x14ac:dyDescent="0.45">
      <c r="A670" t="s">
        <v>639</v>
      </c>
      <c r="B670" t="s">
        <v>542</v>
      </c>
      <c r="C670" t="s">
        <v>314</v>
      </c>
      <c r="D670" t="s">
        <v>315</v>
      </c>
      <c r="E670" t="s">
        <v>2458</v>
      </c>
      <c r="G670" s="29" t="str" cm="1">
        <f t="array" ref="G670">IF(INDEX(_xlfn.TEXTSPLIT(C670,"."),1,2)="label",_xlfn.LAMBDA(_xlpm.a,_xlfn.CONCAT(INDEX(_xlpm.a,1,2)," (",INDEX(_xlpm.a,1,1),")"))(_xlfn.TEXTSPLIT(VLOOKUP(D670,$D$6:$E$572,2,FALSE)," ")),"")</f>
        <v/>
      </c>
    </row>
    <row r="671" spans="1:7" x14ac:dyDescent="0.45">
      <c r="A671" t="s">
        <v>640</v>
      </c>
      <c r="B671" t="s">
        <v>542</v>
      </c>
      <c r="C671" t="s">
        <v>317</v>
      </c>
      <c r="D671" t="s">
        <v>318</v>
      </c>
      <c r="E671" t="s">
        <v>3020</v>
      </c>
      <c r="G671" s="29" t="str" cm="1">
        <f t="array" ref="G671">IF(INDEX(_xlfn.TEXTSPLIT(C671,"."),1,2)="label",_xlfn.LAMBDA(_xlpm.a,_xlfn.CONCAT(INDEX(_xlpm.a,1,2)," (",INDEX(_xlpm.a,1,1),")"))(_xlfn.TEXTSPLIT(VLOOKUP(D671,$D$6:$E$572,2,FALSE)," ")),"")</f>
        <v>가슴 (방사능)</v>
      </c>
    </row>
    <row r="672" spans="1:7" x14ac:dyDescent="0.45">
      <c r="A672" t="s">
        <v>641</v>
      </c>
      <c r="B672" t="s">
        <v>542</v>
      </c>
      <c r="C672" t="s">
        <v>323</v>
      </c>
      <c r="D672" t="s">
        <v>324</v>
      </c>
      <c r="E672" t="s">
        <v>2458</v>
      </c>
      <c r="G672" s="29" t="str" cm="1">
        <f t="array" ref="G672">IF(INDEX(_xlfn.TEXTSPLIT(C672,"."),1,2)="label",_xlfn.LAMBDA(_xlpm.a,_xlfn.CONCAT(INDEX(_xlpm.a,1,2)," (",INDEX(_xlpm.a,1,1),")"))(_xlfn.TEXTSPLIT(VLOOKUP(D672,$D$6:$E$572,2,FALSE)," ")),"")</f>
        <v/>
      </c>
    </row>
    <row r="673" spans="1:13" x14ac:dyDescent="0.45">
      <c r="A673" t="s">
        <v>642</v>
      </c>
      <c r="B673" t="s">
        <v>542</v>
      </c>
      <c r="C673" t="s">
        <v>326</v>
      </c>
      <c r="D673" t="s">
        <v>327</v>
      </c>
      <c r="E673" t="s">
        <v>3021</v>
      </c>
      <c r="G673" s="29" t="str" cm="1">
        <f t="array" ref="G673">IF(INDEX(_xlfn.TEXTSPLIT(C673,"."),1,2)="label",_xlfn.LAMBDA(_xlpm.a,_xlfn.CONCAT(INDEX(_xlpm.a,1,2)," (",INDEX(_xlpm.a,1,1),")"))(_xlfn.TEXTSPLIT(VLOOKUP(D673,$D$6:$E$572,2,FALSE)," ")),"")</f>
        <v>가슴 (부패)</v>
      </c>
    </row>
    <row r="674" spans="1:13" x14ac:dyDescent="0.45">
      <c r="A674" t="s">
        <v>643</v>
      </c>
      <c r="B674" t="s">
        <v>542</v>
      </c>
      <c r="C674" t="s">
        <v>332</v>
      </c>
      <c r="D674" t="s">
        <v>333</v>
      </c>
      <c r="G674" s="29" t="str" cm="1">
        <f t="array" ref="G674">IF(INDEX(_xlfn.TEXTSPLIT(C674,"."),1,2)="label",_xlfn.LAMBDA(_xlpm.a,_xlfn.CONCAT(INDEX(_xlpm.a,1,2)," (",INDEX(_xlpm.a,1,1),")"))(_xlfn.TEXTSPLIT(VLOOKUP(D674,$D$6:$E$572,2,FALSE)," ")),"")</f>
        <v/>
      </c>
    </row>
    <row r="675" spans="1:13" x14ac:dyDescent="0.45">
      <c r="A675" t="s">
        <v>644</v>
      </c>
      <c r="B675" t="s">
        <v>542</v>
      </c>
      <c r="C675" t="s">
        <v>335</v>
      </c>
      <c r="D675" t="s">
        <v>336</v>
      </c>
      <c r="E675" t="s">
        <v>1962</v>
      </c>
      <c r="G675" s="29" t="str" cm="1">
        <f t="array" ref="G675">IF(INDEX(_xlfn.TEXTSPLIT(C675,"."),1,2)="label",_xlfn.LAMBDA(_xlpm.a,_xlfn.CONCAT(INDEX(_xlpm.a,1,2)," (",INDEX(_xlpm.a,1,1),")"))(_xlfn.TEXTSPLIT(VLOOKUP(D675,$D$6:$E$572,2,FALSE)," ")),"")</f>
        <v>가슴 (오크)</v>
      </c>
    </row>
    <row r="676" spans="1:13" x14ac:dyDescent="0.45">
      <c r="A676" t="s">
        <v>645</v>
      </c>
      <c r="B676" t="s">
        <v>542</v>
      </c>
      <c r="C676" t="s">
        <v>341</v>
      </c>
      <c r="D676" t="s">
        <v>342</v>
      </c>
      <c r="G676" s="29" t="str" cm="1">
        <f t="array" ref="G676">IF(INDEX(_xlfn.TEXTSPLIT(C676,"."),1,2)="label",_xlfn.LAMBDA(_xlpm.a,_xlfn.CONCAT(INDEX(_xlpm.a,1,2)," (",INDEX(_xlpm.a,1,1),")"))(_xlfn.TEXTSPLIT(VLOOKUP(D676,$D$6:$E$572,2,FALSE)," ")),"")</f>
        <v/>
      </c>
    </row>
    <row r="677" spans="1:13" x14ac:dyDescent="0.45">
      <c r="A677" t="s">
        <v>646</v>
      </c>
      <c r="B677" t="s">
        <v>542</v>
      </c>
      <c r="C677" t="s">
        <v>344</v>
      </c>
      <c r="D677" t="s">
        <v>345</v>
      </c>
      <c r="E677" t="s">
        <v>3022</v>
      </c>
      <c r="G677" s="29" t="str" cm="1">
        <f t="array" ref="G677">IF(INDEX(_xlfn.TEXTSPLIT(C677,"."),1,2)="label",_xlfn.LAMBDA(_xlpm.a,_xlfn.CONCAT(INDEX(_xlpm.a,1,2)," (",INDEX(_xlpm.a,1,1),")"))(_xlfn.TEXTSPLIT(VLOOKUP(D677,$D$6:$E$572,2,FALSE)," ")),"")</f>
        <v>가슴 (비늘)</v>
      </c>
    </row>
    <row r="678" spans="1:13" x14ac:dyDescent="0.45">
      <c r="A678" t="s">
        <v>647</v>
      </c>
      <c r="B678" t="s">
        <v>542</v>
      </c>
      <c r="C678" t="s">
        <v>350</v>
      </c>
      <c r="D678" t="s">
        <v>351</v>
      </c>
      <c r="E678" t="s">
        <v>2458</v>
      </c>
      <c r="G678" s="29" t="str" cm="1">
        <f t="array" ref="G678">IF(INDEX(_xlfn.TEXTSPLIT(C678,"."),1,2)="label",_xlfn.LAMBDA(_xlpm.a,_xlfn.CONCAT(INDEX(_xlpm.a,1,2)," (",INDEX(_xlpm.a,1,1),")"))(_xlfn.TEXTSPLIT(VLOOKUP(D678,$D$6:$E$572,2,FALSE)," ")),"")</f>
        <v/>
      </c>
    </row>
    <row r="679" spans="1:13" x14ac:dyDescent="0.45">
      <c r="A679" t="s">
        <v>648</v>
      </c>
      <c r="B679" t="s">
        <v>542</v>
      </c>
      <c r="C679" t="s">
        <v>353</v>
      </c>
      <c r="D679" t="s">
        <v>354</v>
      </c>
      <c r="E679" t="s">
        <v>3023</v>
      </c>
      <c r="G679" s="29" t="str" cm="1">
        <f t="array" ref="G679">IF(INDEX(_xlfn.TEXTSPLIT(C679,"."),1,2)="label",_xlfn.LAMBDA(_xlpm.a,_xlfn.CONCAT(INDEX(_xlpm.a,1,2)," (",INDEX(_xlpm.a,1,1),")"))(_xlfn.TEXTSPLIT(VLOOKUP(D679,$D$6:$E$572,2,FALSE)," ")),"")</f>
        <v>가슴 (나무)</v>
      </c>
    </row>
    <row r="680" spans="1:13" x14ac:dyDescent="0.45">
      <c r="A680" t="s">
        <v>649</v>
      </c>
      <c r="B680" t="s">
        <v>542</v>
      </c>
      <c r="C680" t="s">
        <v>359</v>
      </c>
      <c r="D680" t="s">
        <v>360</v>
      </c>
      <c r="E680" t="s">
        <v>2458</v>
      </c>
      <c r="G680" s="29" t="str" cm="1">
        <f t="array" ref="G680">IF(INDEX(_xlfn.TEXTSPLIT(C680,"."),1,2)="label",_xlfn.LAMBDA(_xlpm.a,_xlfn.CONCAT(INDEX(_xlpm.a,1,2)," (",INDEX(_xlpm.a,1,1),")"))(_xlfn.TEXTSPLIT(VLOOKUP(D680,$D$6:$E$572,2,FALSE)," ")),"")</f>
        <v/>
      </c>
    </row>
    <row r="681" spans="1:13" x14ac:dyDescent="0.45">
      <c r="A681" t="s">
        <v>650</v>
      </c>
      <c r="B681" t="s">
        <v>542</v>
      </c>
      <c r="C681" t="s">
        <v>506</v>
      </c>
      <c r="D681" t="s">
        <v>507</v>
      </c>
      <c r="E681" t="s">
        <v>3024</v>
      </c>
      <c r="G681" s="29" t="str" cm="1">
        <f t="array" ref="G681">IF(INDEX(_xlfn.TEXTSPLIT(C681,"."),1,2)="label",_xlfn.LAMBDA(_xlpm.a,_xlfn.CONCAT(INDEX(_xlpm.a,1,2)," (",INDEX(_xlpm.a,1,1),")"))(_xlfn.TEXTSPLIT(VLOOKUP(D681,$D$6:$E$572,2,FALSE)," ")),"")</f>
        <v>자지 (무형)</v>
      </c>
    </row>
    <row r="682" spans="1:13" x14ac:dyDescent="0.45">
      <c r="A682" t="s">
        <v>651</v>
      </c>
      <c r="B682" t="s">
        <v>542</v>
      </c>
      <c r="C682" t="s">
        <v>512</v>
      </c>
      <c r="D682" t="s">
        <v>513</v>
      </c>
      <c r="E682" t="s">
        <v>2458</v>
      </c>
      <c r="G682" s="29" t="str" cm="1">
        <f t="array" ref="G682">IF(INDEX(_xlfn.TEXTSPLIT(C682,"."),1,2)="label",_xlfn.LAMBDA(_xlpm.a,_xlfn.CONCAT(INDEX(_xlpm.a,1,2)," (",INDEX(_xlpm.a,1,1),")"))(_xlfn.TEXTSPLIT(VLOOKUP(D682,$D$6:$E$572,2,FALSE)," ")),"")</f>
        <v/>
      </c>
    </row>
    <row r="683" spans="1:13" x14ac:dyDescent="0.45">
      <c r="A683" t="s">
        <v>652</v>
      </c>
      <c r="B683" t="s">
        <v>542</v>
      </c>
      <c r="C683" t="s">
        <v>515</v>
      </c>
      <c r="D683" t="s">
        <v>516</v>
      </c>
      <c r="E683" t="s">
        <v>3025</v>
      </c>
      <c r="G683" s="29" t="str" cm="1">
        <f t="array" ref="G683">IF(INDEX(_xlfn.TEXTSPLIT(C683,"."),1,2)="label",_xlfn.LAMBDA(_xlpm.a,_xlfn.CONCAT(INDEX(_xlpm.a,1,2)," (",INDEX(_xlpm.a,1,1),")"))(_xlfn.TEXTSPLIT(VLOOKUP(D683,$D$6:$E$572,2,FALSE)," ")),"")</f>
        <v>보지 (무형)</v>
      </c>
    </row>
    <row r="684" spans="1:13" x14ac:dyDescent="0.45">
      <c r="A684" t="s">
        <v>653</v>
      </c>
      <c r="B684" t="s">
        <v>542</v>
      </c>
      <c r="C684" t="s">
        <v>521</v>
      </c>
      <c r="D684" t="s">
        <v>522</v>
      </c>
      <c r="E684" t="s">
        <v>2458</v>
      </c>
      <c r="G684" s="29" t="str" cm="1">
        <f t="array" ref="G684">IF(INDEX(_xlfn.TEXTSPLIT(C684,"."),1,2)="label",_xlfn.LAMBDA(_xlpm.a,_xlfn.CONCAT(INDEX(_xlpm.a,1,2)," (",INDEX(_xlpm.a,1,1),")"))(_xlfn.TEXTSPLIT(VLOOKUP(D684,$D$6:$E$572,2,FALSE)," ")),"")</f>
        <v/>
      </c>
    </row>
    <row r="685" spans="1:13" x14ac:dyDescent="0.45">
      <c r="A685" t="s">
        <v>654</v>
      </c>
      <c r="B685" t="s">
        <v>542</v>
      </c>
      <c r="C685" t="s">
        <v>524</v>
      </c>
      <c r="D685" t="s">
        <v>525</v>
      </c>
      <c r="E685" t="s">
        <v>3026</v>
      </c>
      <c r="G685" s="29" t="str" cm="1">
        <f t="array" ref="G685">IF(INDEX(_xlfn.TEXTSPLIT(C685,"."),1,2)="label",_xlfn.LAMBDA(_xlpm.a,_xlfn.CONCAT(INDEX(_xlpm.a,1,2)," (",INDEX(_xlpm.a,1,1),")"))(_xlfn.TEXTSPLIT(VLOOKUP(D685,$D$6:$E$572,2,FALSE)," ")),"")</f>
        <v>항문 (무형)</v>
      </c>
    </row>
    <row r="686" spans="1:13" x14ac:dyDescent="0.45">
      <c r="A686" t="s">
        <v>655</v>
      </c>
      <c r="B686" t="s">
        <v>542</v>
      </c>
      <c r="C686" t="s">
        <v>530</v>
      </c>
      <c r="D686" t="s">
        <v>531</v>
      </c>
      <c r="E686" t="s">
        <v>2458</v>
      </c>
      <c r="G686" s="29" t="str" cm="1">
        <f t="array" ref="G686">IF(INDEX(_xlfn.TEXTSPLIT(C686,"."),1,2)="label",_xlfn.LAMBDA(_xlpm.a,_xlfn.CONCAT(INDEX(_xlpm.a,1,2)," (",INDEX(_xlpm.a,1,1),")"))(_xlfn.TEXTSPLIT(VLOOKUP(D686,$D$6:$E$572,2,FALSE)," ")),"")</f>
        <v/>
      </c>
    </row>
    <row r="687" spans="1:13" ht="17.5" thickBot="1" x14ac:dyDescent="0.5">
      <c r="A687" t="s">
        <v>656</v>
      </c>
      <c r="B687" t="s">
        <v>542</v>
      </c>
      <c r="C687" t="s">
        <v>533</v>
      </c>
      <c r="D687" t="s">
        <v>534</v>
      </c>
      <c r="E687" t="s">
        <v>3027</v>
      </c>
      <c r="G687" s="29" t="str" cm="1">
        <f t="array" ref="G687">IF(INDEX(_xlfn.TEXTSPLIT(C687,"."),1,2)="label",_xlfn.LAMBDA(_xlpm.a,_xlfn.CONCAT(INDEX(_xlpm.a,1,2)," (",INDEX(_xlpm.a,1,1),")"))(_xlfn.TEXTSPLIT(VLOOKUP(D687,$D$6:$E$572,2,FALSE)," ")),"")</f>
        <v>촉수 (악마)</v>
      </c>
    </row>
    <row r="688" spans="1:13" ht="17.5" thickBot="1" x14ac:dyDescent="0.5">
      <c r="A688" t="s">
        <v>657</v>
      </c>
      <c r="B688" t="s">
        <v>542</v>
      </c>
      <c r="C688" t="s">
        <v>539</v>
      </c>
      <c r="D688" t="s">
        <v>540</v>
      </c>
      <c r="G688" s="33" t="str" cm="1">
        <f t="array" ref="G688">IF(INDEX(_xlfn.TEXTSPLIT(C688,"."),1,2)="label",_xlfn.LAMBDA(_xlpm.a,_xlfn.CONCAT(INDEX(_xlpm.a,1,2)," (",INDEX(_xlpm.a,1,1),")"))(_xlfn.TEXTSPLIT(VLOOKUP(D688,$D$6:$E$572,2,FALSE)," ")),"")</f>
        <v/>
      </c>
      <c r="H688" s="31" t="s">
        <v>2889</v>
      </c>
      <c r="I688" s="18" t="s">
        <v>2890</v>
      </c>
      <c r="J688" s="18" t="s">
        <v>2891</v>
      </c>
      <c r="K688" s="18" t="s">
        <v>2893</v>
      </c>
      <c r="L688" s="18" t="s">
        <v>2892</v>
      </c>
      <c r="M688" s="32" t="s">
        <v>2499</v>
      </c>
    </row>
    <row r="689" spans="1:13" ht="18" thickTop="1" thickBot="1" x14ac:dyDescent="0.5">
      <c r="A689" t="s">
        <v>658</v>
      </c>
      <c r="B689" t="s">
        <v>659</v>
      </c>
      <c r="C689" t="s">
        <v>660</v>
      </c>
      <c r="D689" t="s">
        <v>661</v>
      </c>
      <c r="E689" t="s">
        <v>2894</v>
      </c>
      <c r="G689" s="34" t="s">
        <v>2883</v>
      </c>
      <c r="H689" s="35" t="str" cm="1">
        <f t="array" ref="H689:I689">_xlfn.IFS(IFERROR(FIND(" A pair of ",D689),FALSE),_xlfn.TEXTSPLIT(D689," A pair of "),IFERROR(FIND(" a pair of ",D689),FALSE),_xlfn.TEXTSPLIT(D689," a pair of "),IFERROR(FIND(" a mass of ",D689),FALSE),_xlfn.TEXTSPLIT(D689," a mass of "),IFERROR(FIND(" an ",D689),FALSE),_xlfn.TEXTSPLIT(D689," an "),IFERROR(FIND(" a ",D689),FALSE),_xlfn.TEXTSPLIT(D689," a "),TRUE,_xlfn.HSTACK(LEFT(D689,FIND(" ",D689)),_xlfn.TEXTAFTER(D689," ")))</f>
        <v xml:space="preserve">add </v>
      </c>
      <c r="I689" s="36" t="str">
        <v>bear penis</v>
      </c>
      <c r="J689" s="36" t="str">
        <f>VLOOKUP(I689,$D$6:$E$572,2,FALSE)</f>
        <v>곰 자지</v>
      </c>
      <c r="K689" s="36" t="str">
        <f>VLOOKUP(H689,Sheet1!$A$30:$B$39,2,FALSE)</f>
        <v xml:space="preserve"> 이식</v>
      </c>
      <c r="L689" s="36" t="str" cm="1">
        <f t="array" ref="L689">IF(IFERROR(FIND("(을)를",K689),FALSE),_xlfn.LAMBDA(_xlpm.x,IF(_xlpm.x,REPLACE(K689,1,4,"을"),REPLACE(K689,1,4,"를")))(MOD(_xlfn.UNICODE(RIGHT(J689,1))-HEX2DEC("AC00"),28)),K689)</f>
        <v xml:space="preserve"> 이식</v>
      </c>
      <c r="M689" s="37" t="str" cm="1">
        <f t="array" ref="M689">_xlfn.LAMBDA(_xlpm.x,IFERROR(_xlpm.x,""))(IF(J689="","",_xlfn.CONCAT(J689,L689)))</f>
        <v>곰 자지 이식</v>
      </c>
    </row>
    <row r="690" spans="1:13" ht="17.5" thickTop="1" x14ac:dyDescent="0.45">
      <c r="A690" t="s">
        <v>662</v>
      </c>
      <c r="B690" t="s">
        <v>659</v>
      </c>
      <c r="C690" t="s">
        <v>663</v>
      </c>
      <c r="D690" t="s">
        <v>664</v>
      </c>
      <c r="E690" t="s">
        <v>2895</v>
      </c>
      <c r="H690" s="35" t="str" cm="1">
        <f t="array" ref="H690:I690">_xlfn.IFS(IFERROR(FIND(" A pair of ",D690),FALSE),_xlfn.TEXTSPLIT(D690," A pair of "),IFERROR(FIND(" a pair of ",D690),FALSE),_xlfn.TEXTSPLIT(D690," a pair of "),IFERROR(FIND(" a mass of ",D690),FALSE),_xlfn.TEXTSPLIT(D690," a mass of "),IFERROR(FIND(" an ",D690),FALSE),_xlfn.TEXTSPLIT(D690," an "),IFERROR(FIND(" a ",D690),FALSE),_xlfn.TEXTSPLIT(D690," a "),TRUE,_xlfn.HSTACK(LEFT(D690,FIND(" ",D690)),_xlfn.TEXTAFTER(D690," ")))</f>
        <v>Adds</v>
      </c>
      <c r="I690" s="36" t="str">
        <v>bear penis</v>
      </c>
      <c r="J690" s="36" t="str">
        <f t="shared" ref="J690:J753" si="36">VLOOKUP(I690,$D$6:$E$572,2,FALSE)</f>
        <v>곰 자지</v>
      </c>
      <c r="K690" s="36" t="str">
        <f>VLOOKUP(H690,Sheet1!$A$30:$B$39,2,FALSE)</f>
        <v>(을)를 이식합니다.</v>
      </c>
      <c r="L690" s="36" t="str" cm="1">
        <f t="array" ref="L690">IF(IFERROR(FIND("(을)를",K690),FALSE),_xlfn.LAMBDA(_xlpm.x,IF(_xlpm.x,REPLACE(K690,1,4,"을"),REPLACE(K690,1,4,"를")))(MOD(_xlfn.UNICODE(RIGHT(J690,1))-HEX2DEC("AC00"),28)),K690)</f>
        <v>를 이식합니다.</v>
      </c>
      <c r="M690" s="37" t="str" cm="1">
        <f t="array" ref="M690">_xlfn.LAMBDA(_xlpm.x,IFERROR(_xlpm.x,""))(IF(J690="","",_xlfn.CONCAT(J690,L690)))</f>
        <v>곰 자지를 이식합니다.</v>
      </c>
    </row>
    <row r="691" spans="1:13" x14ac:dyDescent="0.45">
      <c r="A691" t="s">
        <v>665</v>
      </c>
      <c r="B691" t="s">
        <v>659</v>
      </c>
      <c r="C691" t="s">
        <v>666</v>
      </c>
      <c r="D691" t="s">
        <v>667</v>
      </c>
      <c r="E691" t="s">
        <v>2896</v>
      </c>
      <c r="H691" s="35" t="str" cm="1">
        <f t="array" ref="H691:I691">_xlfn.IFS(IFERROR(FIND(" A pair of ",D691),FALSE),_xlfn.TEXTSPLIT(D691," A pair of "),IFERROR(FIND(" a pair of ",D691),FALSE),_xlfn.TEXTSPLIT(D691," a pair of "),IFERROR(FIND(" a mass of ",D691),FALSE),_xlfn.TEXTSPLIT(D691," a mass of "),IFERROR(FIND(" an ",D691),FALSE),_xlfn.TEXTSPLIT(D691," an "),IFERROR(FIND(" a ",D691),FALSE),_xlfn.TEXTSPLIT(D691," a "),TRUE,_xlfn.HSTACK(LEFT(D691,FIND(" ",D691)),_xlfn.TEXTAFTER(D691," ")))</f>
        <v>Adding</v>
      </c>
      <c r="I691" s="36" t="str">
        <v>bear penis</v>
      </c>
      <c r="J691" s="36" t="str">
        <f t="shared" si="36"/>
        <v>곰 자지</v>
      </c>
      <c r="K691" s="36" t="str">
        <f>VLOOKUP(H691,Sheet1!$A$30:$B$39,2,FALSE)</f>
        <v xml:space="preserve"> 이식 중</v>
      </c>
      <c r="L691" s="36" t="str" cm="1">
        <f t="array" ref="L691">IF(IFERROR(FIND("(을)를",K691),FALSE),_xlfn.LAMBDA(_xlpm.x,IF(_xlpm.x,REPLACE(K691,1,4,"을"),REPLACE(K691,1,4,"를")))(MOD(_xlfn.UNICODE(RIGHT(J691,1))-HEX2DEC("AC00"),28)),K691)</f>
        <v xml:space="preserve"> 이식 중</v>
      </c>
      <c r="M691" s="37" t="str" cm="1">
        <f t="array" ref="M691">_xlfn.LAMBDA(_xlpm.x,IFERROR(_xlpm.x,""))(IF(J691="","",_xlfn.CONCAT(J691,L691)))</f>
        <v>곰 자지 이식 중</v>
      </c>
    </row>
    <row r="692" spans="1:13" x14ac:dyDescent="0.45">
      <c r="A692" t="s">
        <v>668</v>
      </c>
      <c r="B692" t="s">
        <v>659</v>
      </c>
      <c r="C692" t="s">
        <v>669</v>
      </c>
      <c r="D692" t="s">
        <v>661</v>
      </c>
      <c r="E692" t="s">
        <v>2894</v>
      </c>
      <c r="H692" s="35" t="str" cm="1">
        <f t="array" ref="H692:I692">_xlfn.IFS(IFERROR(FIND(" A pair of ",D692),FALSE),_xlfn.TEXTSPLIT(D692," A pair of "),IFERROR(FIND(" a pair of ",D692),FALSE),_xlfn.TEXTSPLIT(D692," a pair of "),IFERROR(FIND(" a mass of ",D692),FALSE),_xlfn.TEXTSPLIT(D692," a mass of "),IFERROR(FIND(" an ",D692),FALSE),_xlfn.TEXTSPLIT(D692," an "),IFERROR(FIND(" a ",D692),FALSE),_xlfn.TEXTSPLIT(D692," a "),TRUE,_xlfn.HSTACK(LEFT(D692,FIND(" ",D692)),_xlfn.TEXTAFTER(D692," ")))</f>
        <v xml:space="preserve">add </v>
      </c>
      <c r="I692" s="36" t="str">
        <v>bear penis</v>
      </c>
      <c r="J692" s="36" t="str">
        <f t="shared" si="36"/>
        <v>곰 자지</v>
      </c>
      <c r="K692" s="36" t="str">
        <f>VLOOKUP(H692,Sheet1!$A$30:$B$39,2,FALSE)</f>
        <v xml:space="preserve"> 이식</v>
      </c>
      <c r="L692" s="36" t="str" cm="1">
        <f t="array" ref="L692">IF(IFERROR(FIND("(을)를",K692),FALSE),_xlfn.LAMBDA(_xlpm.x,IF(_xlpm.x,REPLACE(K692,1,4,"을"),REPLACE(K692,1,4,"를")))(MOD(_xlfn.UNICODE(RIGHT(J692,1))-HEX2DEC("AC00"),28)),K692)</f>
        <v xml:space="preserve"> 이식</v>
      </c>
      <c r="M692" s="37" t="str" cm="1">
        <f t="array" ref="M692">_xlfn.LAMBDA(_xlpm.x,IFERROR(_xlpm.x,""))(IF(J692="","",_xlfn.CONCAT(J692,L692)))</f>
        <v>곰 자지 이식</v>
      </c>
    </row>
    <row r="693" spans="1:13" x14ac:dyDescent="0.45">
      <c r="A693" t="s">
        <v>670</v>
      </c>
      <c r="B693" t="s">
        <v>659</v>
      </c>
      <c r="C693" t="s">
        <v>671</v>
      </c>
      <c r="D693" t="s">
        <v>664</v>
      </c>
      <c r="E693" t="s">
        <v>2895</v>
      </c>
      <c r="H693" s="35" t="str" cm="1">
        <f t="array" ref="H693:I693">_xlfn.IFS(IFERROR(FIND(" A pair of ",D693),FALSE),_xlfn.TEXTSPLIT(D693," A pair of "),IFERROR(FIND(" a pair of ",D693),FALSE),_xlfn.TEXTSPLIT(D693," a pair of "),IFERROR(FIND(" a mass of ",D693),FALSE),_xlfn.TEXTSPLIT(D693," a mass of "),IFERROR(FIND(" an ",D693),FALSE),_xlfn.TEXTSPLIT(D693," an "),IFERROR(FIND(" a ",D693),FALSE),_xlfn.TEXTSPLIT(D693," a "),TRUE,_xlfn.HSTACK(LEFT(D693,FIND(" ",D693)),_xlfn.TEXTAFTER(D693," ")))</f>
        <v>Adds</v>
      </c>
      <c r="I693" s="36" t="str">
        <v>bear penis</v>
      </c>
      <c r="J693" s="36" t="str">
        <f t="shared" si="36"/>
        <v>곰 자지</v>
      </c>
      <c r="K693" s="36" t="str">
        <f>VLOOKUP(H693,Sheet1!$A$30:$B$39,2,FALSE)</f>
        <v>(을)를 이식합니다.</v>
      </c>
      <c r="L693" s="36" t="str" cm="1">
        <f t="array" ref="L693">IF(IFERROR(FIND("(을)를",K693),FALSE),_xlfn.LAMBDA(_xlpm.x,IF(_xlpm.x,REPLACE(K693,1,4,"을"),REPLACE(K693,1,4,"를")))(MOD(_xlfn.UNICODE(RIGHT(J693,1))-HEX2DEC("AC00"),28)),K693)</f>
        <v>를 이식합니다.</v>
      </c>
      <c r="M693" s="37" t="str" cm="1">
        <f t="array" ref="M693">_xlfn.LAMBDA(_xlpm.x,IFERROR(_xlpm.x,""))(IF(J693="","",_xlfn.CONCAT(J693,L693)))</f>
        <v>곰 자지를 이식합니다.</v>
      </c>
    </row>
    <row r="694" spans="1:13" x14ac:dyDescent="0.45">
      <c r="A694" t="s">
        <v>672</v>
      </c>
      <c r="B694" t="s">
        <v>659</v>
      </c>
      <c r="C694" t="s">
        <v>673</v>
      </c>
      <c r="D694" t="s">
        <v>667</v>
      </c>
      <c r="E694" t="s">
        <v>2896</v>
      </c>
      <c r="H694" s="35" t="str" cm="1">
        <f t="array" ref="H694:I694">_xlfn.IFS(IFERROR(FIND(" A pair of ",D694),FALSE),_xlfn.TEXTSPLIT(D694," A pair of "),IFERROR(FIND(" a pair of ",D694),FALSE),_xlfn.TEXTSPLIT(D694," a pair of "),IFERROR(FIND(" a mass of ",D694),FALSE),_xlfn.TEXTSPLIT(D694," a mass of "),IFERROR(FIND(" an ",D694),FALSE),_xlfn.TEXTSPLIT(D694," an "),IFERROR(FIND(" a ",D694),FALSE),_xlfn.TEXTSPLIT(D694," a "),TRUE,_xlfn.HSTACK(LEFT(D694,FIND(" ",D694)),_xlfn.TEXTAFTER(D694," ")))</f>
        <v>Adding</v>
      </c>
      <c r="I694" s="36" t="str">
        <v>bear penis</v>
      </c>
      <c r="J694" s="36" t="str">
        <f t="shared" si="36"/>
        <v>곰 자지</v>
      </c>
      <c r="K694" s="36" t="str">
        <f>VLOOKUP(H694,Sheet1!$A$30:$B$39,2,FALSE)</f>
        <v xml:space="preserve"> 이식 중</v>
      </c>
      <c r="L694" s="36" t="str" cm="1">
        <f t="array" ref="L694">IF(IFERROR(FIND("(을)를",K694),FALSE),_xlfn.LAMBDA(_xlpm.x,IF(_xlpm.x,REPLACE(K694,1,4,"을"),REPLACE(K694,1,4,"를")))(MOD(_xlfn.UNICODE(RIGHT(J694,1))-HEX2DEC("AC00"),28)),K694)</f>
        <v xml:space="preserve"> 이식 중</v>
      </c>
      <c r="M694" s="37" t="str" cm="1">
        <f t="array" ref="M694">_xlfn.LAMBDA(_xlpm.x,IFERROR(_xlpm.x,""))(IF(J694="","",_xlfn.CONCAT(J694,L694)))</f>
        <v>곰 자지 이식 중</v>
      </c>
    </row>
    <row r="695" spans="1:13" x14ac:dyDescent="0.45">
      <c r="A695" t="s">
        <v>674</v>
      </c>
      <c r="B695" t="s">
        <v>659</v>
      </c>
      <c r="C695" t="s">
        <v>675</v>
      </c>
      <c r="D695" t="s">
        <v>676</v>
      </c>
      <c r="E695" t="s">
        <v>2894</v>
      </c>
      <c r="H695" s="35" t="str" cm="1">
        <f t="array" ref="H695:I695">_xlfn.IFS(IFERROR(FIND(" A pair of ",D695),FALSE),_xlfn.TEXTSPLIT(D695," A pair of "),IFERROR(FIND(" a pair of ",D695),FALSE),_xlfn.TEXTSPLIT(D695," a pair of "),IFERROR(FIND(" a mass of ",D695),FALSE),_xlfn.TEXTSPLIT(D695," a mass of "),IFERROR(FIND(" an ",D695),FALSE),_xlfn.TEXTSPLIT(D695," an "),IFERROR(FIND(" a ",D695),FALSE),_xlfn.TEXTSPLIT(D695," a "),TRUE,_xlfn.HSTACK(LEFT(D695,FIND(" ",D695)),_xlfn.TEXTAFTER(D695," ")))</f>
        <v xml:space="preserve">attach </v>
      </c>
      <c r="I695" s="36" t="str">
        <v>bear penis</v>
      </c>
      <c r="J695" s="36" t="str">
        <f t="shared" si="36"/>
        <v>곰 자지</v>
      </c>
      <c r="K695" s="36" t="str">
        <f>VLOOKUP(H695,Sheet1!$A$30:$B$39,2,FALSE)</f>
        <v xml:space="preserve"> 이식</v>
      </c>
      <c r="L695" s="36" t="str" cm="1">
        <f t="array" ref="L695">IF(IFERROR(FIND("(을)를",K695),FALSE),_xlfn.LAMBDA(_xlpm.x,IF(_xlpm.x,REPLACE(K695,1,4,"을"),REPLACE(K695,1,4,"를")))(MOD(_xlfn.UNICODE(RIGHT(J695,1))-HEX2DEC("AC00"),28)),K695)</f>
        <v xml:space="preserve"> 이식</v>
      </c>
      <c r="M695" s="37" t="str" cm="1">
        <f t="array" ref="M695">_xlfn.LAMBDA(_xlpm.x,IFERROR(_xlpm.x,""))(IF(J695="","",_xlfn.CONCAT(J695,L695)))</f>
        <v>곰 자지 이식</v>
      </c>
    </row>
    <row r="696" spans="1:13" x14ac:dyDescent="0.45">
      <c r="A696" t="s">
        <v>677</v>
      </c>
      <c r="B696" t="s">
        <v>659</v>
      </c>
      <c r="C696" t="s">
        <v>678</v>
      </c>
      <c r="D696" t="s">
        <v>679</v>
      </c>
      <c r="E696" t="s">
        <v>2895</v>
      </c>
      <c r="H696" s="35" t="str" cm="1">
        <f t="array" ref="H696:I696">_xlfn.IFS(IFERROR(FIND(" A pair of ",D696),FALSE),_xlfn.TEXTSPLIT(D696," A pair of "),IFERROR(FIND(" a pair of ",D696),FALSE),_xlfn.TEXTSPLIT(D696," a pair of "),IFERROR(FIND(" a mass of ",D696),FALSE),_xlfn.TEXTSPLIT(D696," a mass of "),IFERROR(FIND(" an ",D696),FALSE),_xlfn.TEXTSPLIT(D696," an "),IFERROR(FIND(" a ",D696),FALSE),_xlfn.TEXTSPLIT(D696," a "),TRUE,_xlfn.HSTACK(LEFT(D696,FIND(" ",D696)),_xlfn.TEXTAFTER(D696," ")))</f>
        <v>Attaches</v>
      </c>
      <c r="I696" s="36" t="str">
        <v>bear penis</v>
      </c>
      <c r="J696" s="36" t="str">
        <f t="shared" si="36"/>
        <v>곰 자지</v>
      </c>
      <c r="K696" s="36" t="str">
        <f>VLOOKUP(H696,Sheet1!$A$30:$B$39,2,FALSE)</f>
        <v>(을)를 이식합니다.</v>
      </c>
      <c r="L696" s="36" t="str" cm="1">
        <f t="array" ref="L696">IF(IFERROR(FIND("(을)를",K696),FALSE),_xlfn.LAMBDA(_xlpm.x,IF(_xlpm.x,REPLACE(K696,1,4,"을"),REPLACE(K696,1,4,"를")))(MOD(_xlfn.UNICODE(RIGHT(J696,1))-HEX2DEC("AC00"),28)),K696)</f>
        <v>를 이식합니다.</v>
      </c>
      <c r="M696" s="37" t="str" cm="1">
        <f t="array" ref="M696">_xlfn.LAMBDA(_xlpm.x,IFERROR(_xlpm.x,""))(IF(J696="","",_xlfn.CONCAT(J696,L696)))</f>
        <v>곰 자지를 이식합니다.</v>
      </c>
    </row>
    <row r="697" spans="1:13" x14ac:dyDescent="0.45">
      <c r="A697" t="s">
        <v>680</v>
      </c>
      <c r="B697" t="s">
        <v>659</v>
      </c>
      <c r="C697" t="s">
        <v>681</v>
      </c>
      <c r="D697" t="s">
        <v>682</v>
      </c>
      <c r="E697" t="s">
        <v>2896</v>
      </c>
      <c r="H697" s="35" t="str" cm="1">
        <f t="array" ref="H697:I697">_xlfn.IFS(IFERROR(FIND(" A pair of ",D697),FALSE),_xlfn.TEXTSPLIT(D697," A pair of "),IFERROR(FIND(" a pair of ",D697),FALSE),_xlfn.TEXTSPLIT(D697," a pair of "),IFERROR(FIND(" a mass of ",D697),FALSE),_xlfn.TEXTSPLIT(D697," a mass of "),IFERROR(FIND(" an ",D697),FALSE),_xlfn.TEXTSPLIT(D697," an "),IFERROR(FIND(" a ",D697),FALSE),_xlfn.TEXTSPLIT(D697," a "),TRUE,_xlfn.HSTACK(LEFT(D697,FIND(" ",D697)),_xlfn.TEXTAFTER(D697," ")))</f>
        <v>Attaching</v>
      </c>
      <c r="I697" s="36" t="str">
        <v>bear penis</v>
      </c>
      <c r="J697" s="36" t="str">
        <f t="shared" si="36"/>
        <v>곰 자지</v>
      </c>
      <c r="K697" s="36" t="str">
        <f>VLOOKUP(H697,Sheet1!$A$30:$B$39,2,FALSE)</f>
        <v xml:space="preserve"> 이식 중</v>
      </c>
      <c r="L697" s="36" t="str" cm="1">
        <f t="array" ref="L697">IF(IFERROR(FIND("(을)를",K697),FALSE),_xlfn.LAMBDA(_xlpm.x,IF(_xlpm.x,REPLACE(K697,1,4,"을"),REPLACE(K697,1,4,"를")))(MOD(_xlfn.UNICODE(RIGHT(J697,1))-HEX2DEC("AC00"),28)),K697)</f>
        <v xml:space="preserve"> 이식 중</v>
      </c>
      <c r="M697" s="37" t="str" cm="1">
        <f t="array" ref="M697">_xlfn.LAMBDA(_xlpm.x,IFERROR(_xlpm.x,""))(IF(J697="","",_xlfn.CONCAT(J697,L697)))</f>
        <v>곰 자지 이식 중</v>
      </c>
    </row>
    <row r="698" spans="1:13" x14ac:dyDescent="0.45">
      <c r="A698" t="s">
        <v>683</v>
      </c>
      <c r="B698" t="s">
        <v>659</v>
      </c>
      <c r="C698" t="s">
        <v>684</v>
      </c>
      <c r="D698" t="s">
        <v>685</v>
      </c>
      <c r="E698" t="s">
        <v>2897</v>
      </c>
      <c r="H698" s="35" t="str" cm="1">
        <f t="array" ref="H698:I698">_xlfn.IFS(IFERROR(FIND(" A pair of ",D698),FALSE),_xlfn.TEXTSPLIT(D698," A pair of "),IFERROR(FIND(" a pair of ",D698),FALSE),_xlfn.TEXTSPLIT(D698," a pair of "),IFERROR(FIND(" a mass of ",D698),FALSE),_xlfn.TEXTSPLIT(D698," a mass of "),IFERROR(FIND(" an ",D698),FALSE),_xlfn.TEXTSPLIT(D698," an "),IFERROR(FIND(" a ",D698),FALSE),_xlfn.TEXTSPLIT(D698," a "),TRUE,_xlfn.HSTACK(LEFT(D698,FIND(" ",D698)),_xlfn.TEXTAFTER(D698," ")))</f>
        <v xml:space="preserve">add </v>
      </c>
      <c r="I698" s="36" t="str">
        <v>bovine penis</v>
      </c>
      <c r="J698" s="36" t="str">
        <f t="shared" si="36"/>
        <v>소 자지</v>
      </c>
      <c r="K698" s="36" t="str">
        <f>VLOOKUP(H698,Sheet1!$A$30:$B$39,2,FALSE)</f>
        <v xml:space="preserve"> 이식</v>
      </c>
      <c r="L698" s="36" t="str" cm="1">
        <f t="array" ref="L698">IF(IFERROR(FIND("(을)를",K698),FALSE),_xlfn.LAMBDA(_xlpm.x,IF(_xlpm.x,REPLACE(K698,1,4,"을"),REPLACE(K698,1,4,"를")))(MOD(_xlfn.UNICODE(RIGHT(J698,1))-HEX2DEC("AC00"),28)),K698)</f>
        <v xml:space="preserve"> 이식</v>
      </c>
      <c r="M698" s="37" t="str" cm="1">
        <f t="array" ref="M698">_xlfn.LAMBDA(_xlpm.x,IFERROR(_xlpm.x,""))(IF(J698="","",_xlfn.CONCAT(J698,L698)))</f>
        <v>소 자지 이식</v>
      </c>
    </row>
    <row r="699" spans="1:13" x14ac:dyDescent="0.45">
      <c r="A699" t="s">
        <v>686</v>
      </c>
      <c r="B699" t="s">
        <v>659</v>
      </c>
      <c r="C699" t="s">
        <v>687</v>
      </c>
      <c r="D699" t="s">
        <v>688</v>
      </c>
      <c r="E699" t="s">
        <v>2898</v>
      </c>
      <c r="H699" s="35" t="str" cm="1">
        <f t="array" ref="H699:I699">_xlfn.IFS(IFERROR(FIND(" A pair of ",D699),FALSE),_xlfn.TEXTSPLIT(D699," A pair of "),IFERROR(FIND(" a pair of ",D699),FALSE),_xlfn.TEXTSPLIT(D699," a pair of "),IFERROR(FIND(" a mass of ",D699),FALSE),_xlfn.TEXTSPLIT(D699," a mass of "),IFERROR(FIND(" an ",D699),FALSE),_xlfn.TEXTSPLIT(D699," an "),IFERROR(FIND(" a ",D699),FALSE),_xlfn.TEXTSPLIT(D699," a "),TRUE,_xlfn.HSTACK(LEFT(D699,FIND(" ",D699)),_xlfn.TEXTAFTER(D699," ")))</f>
        <v>Adds</v>
      </c>
      <c r="I699" s="36" t="str">
        <v>bovine penis</v>
      </c>
      <c r="J699" s="36" t="str">
        <f t="shared" si="36"/>
        <v>소 자지</v>
      </c>
      <c r="K699" s="36" t="str">
        <f>VLOOKUP(H699,Sheet1!$A$30:$B$39,2,FALSE)</f>
        <v>(을)를 이식합니다.</v>
      </c>
      <c r="L699" s="36" t="str" cm="1">
        <f t="array" ref="L699">IF(IFERROR(FIND("(을)를",K699),FALSE),_xlfn.LAMBDA(_xlpm.x,IF(_xlpm.x,REPLACE(K699,1,4,"을"),REPLACE(K699,1,4,"를")))(MOD(_xlfn.UNICODE(RIGHT(J699,1))-HEX2DEC("AC00"),28)),K699)</f>
        <v>를 이식합니다.</v>
      </c>
      <c r="M699" s="37" t="str" cm="1">
        <f t="array" ref="M699">_xlfn.LAMBDA(_xlpm.x,IFERROR(_xlpm.x,""))(IF(J699="","",_xlfn.CONCAT(J699,L699)))</f>
        <v>소 자지를 이식합니다.</v>
      </c>
    </row>
    <row r="700" spans="1:13" x14ac:dyDescent="0.45">
      <c r="A700" t="s">
        <v>689</v>
      </c>
      <c r="B700" t="s">
        <v>659</v>
      </c>
      <c r="C700" t="s">
        <v>690</v>
      </c>
      <c r="D700" t="s">
        <v>691</v>
      </c>
      <c r="E700" t="s">
        <v>2899</v>
      </c>
      <c r="H700" s="35" t="str" cm="1">
        <f t="array" ref="H700:I700">_xlfn.IFS(IFERROR(FIND(" A pair of ",D700),FALSE),_xlfn.TEXTSPLIT(D700," A pair of "),IFERROR(FIND(" a pair of ",D700),FALSE),_xlfn.TEXTSPLIT(D700," a pair of "),IFERROR(FIND(" a mass of ",D700),FALSE),_xlfn.TEXTSPLIT(D700," a mass of "),IFERROR(FIND(" an ",D700),FALSE),_xlfn.TEXTSPLIT(D700," an "),IFERROR(FIND(" a ",D700),FALSE),_xlfn.TEXTSPLIT(D700," a "),TRUE,_xlfn.HSTACK(LEFT(D700,FIND(" ",D700)),_xlfn.TEXTAFTER(D700," ")))</f>
        <v>Adding</v>
      </c>
      <c r="I700" s="36" t="str">
        <v>bovine penis</v>
      </c>
      <c r="J700" s="36" t="str">
        <f t="shared" si="36"/>
        <v>소 자지</v>
      </c>
      <c r="K700" s="36" t="str">
        <f>VLOOKUP(H700,Sheet1!$A$30:$B$39,2,FALSE)</f>
        <v xml:space="preserve"> 이식 중</v>
      </c>
      <c r="L700" s="36" t="str" cm="1">
        <f t="array" ref="L700">IF(IFERROR(FIND("(을)를",K700),FALSE),_xlfn.LAMBDA(_xlpm.x,IF(_xlpm.x,REPLACE(K700,1,4,"을"),REPLACE(K700,1,4,"를")))(MOD(_xlfn.UNICODE(RIGHT(J700,1))-HEX2DEC("AC00"),28)),K700)</f>
        <v xml:space="preserve"> 이식 중</v>
      </c>
      <c r="M700" s="37" t="str" cm="1">
        <f t="array" ref="M700">_xlfn.LAMBDA(_xlpm.x,IFERROR(_xlpm.x,""))(IF(J700="","",_xlfn.CONCAT(J700,L700)))</f>
        <v>소 자지 이식 중</v>
      </c>
    </row>
    <row r="701" spans="1:13" x14ac:dyDescent="0.45">
      <c r="A701" t="s">
        <v>692</v>
      </c>
      <c r="B701" t="s">
        <v>659</v>
      </c>
      <c r="C701" t="s">
        <v>693</v>
      </c>
      <c r="D701" t="s">
        <v>685</v>
      </c>
      <c r="E701" t="s">
        <v>2897</v>
      </c>
      <c r="H701" s="35" t="str" cm="1">
        <f t="array" ref="H701:I701">_xlfn.IFS(IFERROR(FIND(" A pair of ",D701),FALSE),_xlfn.TEXTSPLIT(D701," A pair of "),IFERROR(FIND(" a pair of ",D701),FALSE),_xlfn.TEXTSPLIT(D701," a pair of "),IFERROR(FIND(" a mass of ",D701),FALSE),_xlfn.TEXTSPLIT(D701," a mass of "),IFERROR(FIND(" an ",D701),FALSE),_xlfn.TEXTSPLIT(D701," an "),IFERROR(FIND(" a ",D701),FALSE),_xlfn.TEXTSPLIT(D701," a "),TRUE,_xlfn.HSTACK(LEFT(D701,FIND(" ",D701)),_xlfn.TEXTAFTER(D701," ")))</f>
        <v xml:space="preserve">add </v>
      </c>
      <c r="I701" s="36" t="str">
        <v>bovine penis</v>
      </c>
      <c r="J701" s="36" t="str">
        <f t="shared" si="36"/>
        <v>소 자지</v>
      </c>
      <c r="K701" s="36" t="str">
        <f>VLOOKUP(H701,Sheet1!$A$30:$B$39,2,FALSE)</f>
        <v xml:space="preserve"> 이식</v>
      </c>
      <c r="L701" s="36" t="str" cm="1">
        <f t="array" ref="L701">IF(IFERROR(FIND("(을)를",K701),FALSE),_xlfn.LAMBDA(_xlpm.x,IF(_xlpm.x,REPLACE(K701,1,4,"을"),REPLACE(K701,1,4,"를")))(MOD(_xlfn.UNICODE(RIGHT(J701,1))-HEX2DEC("AC00"),28)),K701)</f>
        <v xml:space="preserve"> 이식</v>
      </c>
      <c r="M701" s="37" t="str" cm="1">
        <f t="array" ref="M701">_xlfn.LAMBDA(_xlpm.x,IFERROR(_xlpm.x,""))(IF(J701="","",_xlfn.CONCAT(J701,L701)))</f>
        <v>소 자지 이식</v>
      </c>
    </row>
    <row r="702" spans="1:13" x14ac:dyDescent="0.45">
      <c r="A702" t="s">
        <v>694</v>
      </c>
      <c r="B702" t="s">
        <v>659</v>
      </c>
      <c r="C702" t="s">
        <v>695</v>
      </c>
      <c r="D702" t="s">
        <v>688</v>
      </c>
      <c r="E702" t="s">
        <v>2898</v>
      </c>
      <c r="H702" s="35" t="str" cm="1">
        <f t="array" ref="H702:I702">_xlfn.IFS(IFERROR(FIND(" A pair of ",D702),FALSE),_xlfn.TEXTSPLIT(D702," A pair of "),IFERROR(FIND(" a pair of ",D702),FALSE),_xlfn.TEXTSPLIT(D702," a pair of "),IFERROR(FIND(" a mass of ",D702),FALSE),_xlfn.TEXTSPLIT(D702," a mass of "),IFERROR(FIND(" an ",D702),FALSE),_xlfn.TEXTSPLIT(D702," an "),IFERROR(FIND(" a ",D702),FALSE),_xlfn.TEXTSPLIT(D702," a "),TRUE,_xlfn.HSTACK(LEFT(D702,FIND(" ",D702)),_xlfn.TEXTAFTER(D702," ")))</f>
        <v>Adds</v>
      </c>
      <c r="I702" s="36" t="str">
        <v>bovine penis</v>
      </c>
      <c r="J702" s="36" t="str">
        <f t="shared" si="36"/>
        <v>소 자지</v>
      </c>
      <c r="K702" s="36" t="str">
        <f>VLOOKUP(H702,Sheet1!$A$30:$B$39,2,FALSE)</f>
        <v>(을)를 이식합니다.</v>
      </c>
      <c r="L702" s="36" t="str" cm="1">
        <f t="array" ref="L702">IF(IFERROR(FIND("(을)를",K702),FALSE),_xlfn.LAMBDA(_xlpm.x,IF(_xlpm.x,REPLACE(K702,1,4,"을"),REPLACE(K702,1,4,"를")))(MOD(_xlfn.UNICODE(RIGHT(J702,1))-HEX2DEC("AC00"),28)),K702)</f>
        <v>를 이식합니다.</v>
      </c>
      <c r="M702" s="37" t="str" cm="1">
        <f t="array" ref="M702">_xlfn.LAMBDA(_xlpm.x,IFERROR(_xlpm.x,""))(IF(J702="","",_xlfn.CONCAT(J702,L702)))</f>
        <v>소 자지를 이식합니다.</v>
      </c>
    </row>
    <row r="703" spans="1:13" x14ac:dyDescent="0.45">
      <c r="A703" t="s">
        <v>696</v>
      </c>
      <c r="B703" t="s">
        <v>659</v>
      </c>
      <c r="C703" t="s">
        <v>697</v>
      </c>
      <c r="D703" t="s">
        <v>691</v>
      </c>
      <c r="E703" t="s">
        <v>2899</v>
      </c>
      <c r="H703" s="35" t="str" cm="1">
        <f t="array" ref="H703:I703">_xlfn.IFS(IFERROR(FIND(" A pair of ",D703),FALSE),_xlfn.TEXTSPLIT(D703," A pair of "),IFERROR(FIND(" a pair of ",D703),FALSE),_xlfn.TEXTSPLIT(D703," a pair of "),IFERROR(FIND(" a mass of ",D703),FALSE),_xlfn.TEXTSPLIT(D703," a mass of "),IFERROR(FIND(" an ",D703),FALSE),_xlfn.TEXTSPLIT(D703," an "),IFERROR(FIND(" a ",D703),FALSE),_xlfn.TEXTSPLIT(D703," a "),TRUE,_xlfn.HSTACK(LEFT(D703,FIND(" ",D703)),_xlfn.TEXTAFTER(D703," ")))</f>
        <v>Adding</v>
      </c>
      <c r="I703" s="36" t="str">
        <v>bovine penis</v>
      </c>
      <c r="J703" s="36" t="str">
        <f t="shared" si="36"/>
        <v>소 자지</v>
      </c>
      <c r="K703" s="36" t="str">
        <f>VLOOKUP(H703,Sheet1!$A$30:$B$39,2,FALSE)</f>
        <v xml:space="preserve"> 이식 중</v>
      </c>
      <c r="L703" s="36" t="str" cm="1">
        <f t="array" ref="L703">IF(IFERROR(FIND("(을)를",K703),FALSE),_xlfn.LAMBDA(_xlpm.x,IF(_xlpm.x,REPLACE(K703,1,4,"을"),REPLACE(K703,1,4,"를")))(MOD(_xlfn.UNICODE(RIGHT(J703,1))-HEX2DEC("AC00"),28)),K703)</f>
        <v xml:space="preserve"> 이식 중</v>
      </c>
      <c r="M703" s="37" t="str" cm="1">
        <f t="array" ref="M703">_xlfn.LAMBDA(_xlpm.x,IFERROR(_xlpm.x,""))(IF(J703="","",_xlfn.CONCAT(J703,L703)))</f>
        <v>소 자지 이식 중</v>
      </c>
    </row>
    <row r="704" spans="1:13" x14ac:dyDescent="0.45">
      <c r="A704" t="s">
        <v>698</v>
      </c>
      <c r="B704" t="s">
        <v>659</v>
      </c>
      <c r="C704" t="s">
        <v>699</v>
      </c>
      <c r="D704" t="s">
        <v>700</v>
      </c>
      <c r="E704" t="s">
        <v>2897</v>
      </c>
      <c r="H704" s="35" t="str" cm="1">
        <f t="array" ref="H704:I704">_xlfn.IFS(IFERROR(FIND(" A pair of ",D704),FALSE),_xlfn.TEXTSPLIT(D704," A pair of "),IFERROR(FIND(" a pair of ",D704),FALSE),_xlfn.TEXTSPLIT(D704," a pair of "),IFERROR(FIND(" a mass of ",D704),FALSE),_xlfn.TEXTSPLIT(D704," a mass of "),IFERROR(FIND(" an ",D704),FALSE),_xlfn.TEXTSPLIT(D704," an "),IFERROR(FIND(" a ",D704),FALSE),_xlfn.TEXTSPLIT(D704," a "),TRUE,_xlfn.HSTACK(LEFT(D704,FIND(" ",D704)),_xlfn.TEXTAFTER(D704," ")))</f>
        <v xml:space="preserve">attach </v>
      </c>
      <c r="I704" s="36" t="str">
        <v>bovine penis</v>
      </c>
      <c r="J704" s="36" t="str">
        <f t="shared" si="36"/>
        <v>소 자지</v>
      </c>
      <c r="K704" s="36" t="str">
        <f>VLOOKUP(H704,Sheet1!$A$30:$B$39,2,FALSE)</f>
        <v xml:space="preserve"> 이식</v>
      </c>
      <c r="L704" s="36" t="str" cm="1">
        <f t="array" ref="L704">IF(IFERROR(FIND("(을)를",K704),FALSE),_xlfn.LAMBDA(_xlpm.x,IF(_xlpm.x,REPLACE(K704,1,4,"을"),REPLACE(K704,1,4,"를")))(MOD(_xlfn.UNICODE(RIGHT(J704,1))-HEX2DEC("AC00"),28)),K704)</f>
        <v xml:space="preserve"> 이식</v>
      </c>
      <c r="M704" s="37" t="str" cm="1">
        <f t="array" ref="M704">_xlfn.LAMBDA(_xlpm.x,IFERROR(_xlpm.x,""))(IF(J704="","",_xlfn.CONCAT(J704,L704)))</f>
        <v>소 자지 이식</v>
      </c>
    </row>
    <row r="705" spans="1:13" x14ac:dyDescent="0.45">
      <c r="A705" t="s">
        <v>701</v>
      </c>
      <c r="B705" t="s">
        <v>659</v>
      </c>
      <c r="C705" t="s">
        <v>702</v>
      </c>
      <c r="D705" t="s">
        <v>703</v>
      </c>
      <c r="E705" t="s">
        <v>2898</v>
      </c>
      <c r="H705" s="35" t="str" cm="1">
        <f t="array" ref="H705:I705">_xlfn.IFS(IFERROR(FIND(" A pair of ",D705),FALSE),_xlfn.TEXTSPLIT(D705," A pair of "),IFERROR(FIND(" a pair of ",D705),FALSE),_xlfn.TEXTSPLIT(D705," a pair of "),IFERROR(FIND(" a mass of ",D705),FALSE),_xlfn.TEXTSPLIT(D705," a mass of "),IFERROR(FIND(" an ",D705),FALSE),_xlfn.TEXTSPLIT(D705," an "),IFERROR(FIND(" a ",D705),FALSE),_xlfn.TEXTSPLIT(D705," a "),TRUE,_xlfn.HSTACK(LEFT(D705,FIND(" ",D705)),_xlfn.TEXTAFTER(D705," ")))</f>
        <v>Attaches</v>
      </c>
      <c r="I705" s="36" t="str">
        <v>bovine penis</v>
      </c>
      <c r="J705" s="36" t="str">
        <f t="shared" si="36"/>
        <v>소 자지</v>
      </c>
      <c r="K705" s="36" t="str">
        <f>VLOOKUP(H705,Sheet1!$A$30:$B$39,2,FALSE)</f>
        <v>(을)를 이식합니다.</v>
      </c>
      <c r="L705" s="36" t="str" cm="1">
        <f t="array" ref="L705">IF(IFERROR(FIND("(을)를",K705),FALSE),_xlfn.LAMBDA(_xlpm.x,IF(_xlpm.x,REPLACE(K705,1,4,"을"),REPLACE(K705,1,4,"를")))(MOD(_xlfn.UNICODE(RIGHT(J705,1))-HEX2DEC("AC00"),28)),K705)</f>
        <v>를 이식합니다.</v>
      </c>
      <c r="M705" s="37" t="str" cm="1">
        <f t="array" ref="M705">_xlfn.LAMBDA(_xlpm.x,IFERROR(_xlpm.x,""))(IF(J705="","",_xlfn.CONCAT(J705,L705)))</f>
        <v>소 자지를 이식합니다.</v>
      </c>
    </row>
    <row r="706" spans="1:13" x14ac:dyDescent="0.45">
      <c r="A706" t="s">
        <v>704</v>
      </c>
      <c r="B706" t="s">
        <v>659</v>
      </c>
      <c r="C706" t="s">
        <v>705</v>
      </c>
      <c r="D706" t="s">
        <v>706</v>
      </c>
      <c r="E706" t="s">
        <v>2899</v>
      </c>
      <c r="H706" s="35" t="str" cm="1">
        <f t="array" ref="H706:I706">_xlfn.IFS(IFERROR(FIND(" A pair of ",D706),FALSE),_xlfn.TEXTSPLIT(D706," A pair of "),IFERROR(FIND(" a pair of ",D706),FALSE),_xlfn.TEXTSPLIT(D706," a pair of "),IFERROR(FIND(" a mass of ",D706),FALSE),_xlfn.TEXTSPLIT(D706," a mass of "),IFERROR(FIND(" an ",D706),FALSE),_xlfn.TEXTSPLIT(D706," an "),IFERROR(FIND(" a ",D706),FALSE),_xlfn.TEXTSPLIT(D706," a "),TRUE,_xlfn.HSTACK(LEFT(D706,FIND(" ",D706)),_xlfn.TEXTAFTER(D706," ")))</f>
        <v>Attaching</v>
      </c>
      <c r="I706" s="36" t="str">
        <v>bovine penis</v>
      </c>
      <c r="J706" s="36" t="str">
        <f t="shared" si="36"/>
        <v>소 자지</v>
      </c>
      <c r="K706" s="36" t="str">
        <f>VLOOKUP(H706,Sheet1!$A$30:$B$39,2,FALSE)</f>
        <v xml:space="preserve"> 이식 중</v>
      </c>
      <c r="L706" s="36" t="str" cm="1">
        <f t="array" ref="L706">IF(IFERROR(FIND("(을)를",K706),FALSE),_xlfn.LAMBDA(_xlpm.x,IF(_xlpm.x,REPLACE(K706,1,4,"을"),REPLACE(K706,1,4,"를")))(MOD(_xlfn.UNICODE(RIGHT(J706,1))-HEX2DEC("AC00"),28)),K706)</f>
        <v xml:space="preserve"> 이식 중</v>
      </c>
      <c r="M706" s="37" t="str" cm="1">
        <f t="array" ref="M706">_xlfn.LAMBDA(_xlpm.x,IFERROR(_xlpm.x,""))(IF(J706="","",_xlfn.CONCAT(J706,L706)))</f>
        <v>소 자지 이식 중</v>
      </c>
    </row>
    <row r="707" spans="1:13" x14ac:dyDescent="0.45">
      <c r="A707" t="s">
        <v>707</v>
      </c>
      <c r="B707" t="s">
        <v>659</v>
      </c>
      <c r="C707" t="s">
        <v>708</v>
      </c>
      <c r="D707" t="s">
        <v>709</v>
      </c>
      <c r="E707" t="s">
        <v>2900</v>
      </c>
      <c r="H707" s="35" t="str" cm="1">
        <f t="array" ref="H707:I707">_xlfn.IFS(IFERROR(FIND(" A pair of ",D707),FALSE),_xlfn.TEXTSPLIT(D707," A pair of "),IFERROR(FIND(" a pair of ",D707),FALSE),_xlfn.TEXTSPLIT(D707," a pair of "),IFERROR(FIND(" a mass of ",D707),FALSE),_xlfn.TEXTSPLIT(D707," a mass of "),IFERROR(FIND(" an ",D707),FALSE),_xlfn.TEXTSPLIT(D707," an "),IFERROR(FIND(" a ",D707),FALSE),_xlfn.TEXTSPLIT(D707," a "),TRUE,_xlfn.HSTACK(LEFT(D707,FIND(" ",D707)),_xlfn.TEXTAFTER(D707," ")))</f>
        <v xml:space="preserve">add </v>
      </c>
      <c r="I707" s="36" t="str">
        <v>bovine vagina</v>
      </c>
      <c r="J707" s="36" t="str">
        <f t="shared" si="36"/>
        <v>소 보지</v>
      </c>
      <c r="K707" s="36" t="str">
        <f>VLOOKUP(H707,Sheet1!$A$30:$B$39,2,FALSE)</f>
        <v xml:space="preserve"> 이식</v>
      </c>
      <c r="L707" s="36" t="str" cm="1">
        <f t="array" ref="L707">IF(IFERROR(FIND("(을)를",K707),FALSE),_xlfn.LAMBDA(_xlpm.x,IF(_xlpm.x,REPLACE(K707,1,4,"을"),REPLACE(K707,1,4,"를")))(MOD(_xlfn.UNICODE(RIGHT(J707,1))-HEX2DEC("AC00"),28)),K707)</f>
        <v xml:space="preserve"> 이식</v>
      </c>
      <c r="M707" s="37" t="str" cm="1">
        <f t="array" ref="M707">_xlfn.LAMBDA(_xlpm.x,IFERROR(_xlpm.x,""))(IF(J707="","",_xlfn.CONCAT(J707,L707)))</f>
        <v>소 보지 이식</v>
      </c>
    </row>
    <row r="708" spans="1:13" x14ac:dyDescent="0.45">
      <c r="A708" t="s">
        <v>710</v>
      </c>
      <c r="B708" t="s">
        <v>659</v>
      </c>
      <c r="C708" t="s">
        <v>711</v>
      </c>
      <c r="D708" t="s">
        <v>712</v>
      </c>
      <c r="E708" t="s">
        <v>2901</v>
      </c>
      <c r="H708" s="35" t="str" cm="1">
        <f t="array" ref="H708:I708">_xlfn.IFS(IFERROR(FIND(" A pair of ",D708),FALSE),_xlfn.TEXTSPLIT(D708," A pair of "),IFERROR(FIND(" a pair of ",D708),FALSE),_xlfn.TEXTSPLIT(D708," a pair of "),IFERROR(FIND(" a mass of ",D708),FALSE),_xlfn.TEXTSPLIT(D708," a mass of "),IFERROR(FIND(" an ",D708),FALSE),_xlfn.TEXTSPLIT(D708," an "),IFERROR(FIND(" a ",D708),FALSE),_xlfn.TEXTSPLIT(D708," a "),TRUE,_xlfn.HSTACK(LEFT(D708,FIND(" ",D708)),_xlfn.TEXTAFTER(D708," ")))</f>
        <v>Adds</v>
      </c>
      <c r="I708" s="36" t="str">
        <v>bovine vagina</v>
      </c>
      <c r="J708" s="36" t="str">
        <f t="shared" si="36"/>
        <v>소 보지</v>
      </c>
      <c r="K708" s="36" t="str">
        <f>VLOOKUP(H708,Sheet1!$A$30:$B$39,2,FALSE)</f>
        <v>(을)를 이식합니다.</v>
      </c>
      <c r="L708" s="36" t="str" cm="1">
        <f t="array" ref="L708">IF(IFERROR(FIND("(을)를",K708),FALSE),_xlfn.LAMBDA(_xlpm.x,IF(_xlpm.x,REPLACE(K708,1,4,"을"),REPLACE(K708,1,4,"를")))(MOD(_xlfn.UNICODE(RIGHT(J708,1))-HEX2DEC("AC00"),28)),K708)</f>
        <v>를 이식합니다.</v>
      </c>
      <c r="M708" s="37" t="str" cm="1">
        <f t="array" ref="M708">_xlfn.LAMBDA(_xlpm.x,IFERROR(_xlpm.x,""))(IF(J708="","",_xlfn.CONCAT(J708,L708)))</f>
        <v>소 보지를 이식합니다.</v>
      </c>
    </row>
    <row r="709" spans="1:13" x14ac:dyDescent="0.45">
      <c r="A709" t="s">
        <v>713</v>
      </c>
      <c r="B709" t="s">
        <v>659</v>
      </c>
      <c r="C709" t="s">
        <v>714</v>
      </c>
      <c r="D709" t="s">
        <v>715</v>
      </c>
      <c r="E709" t="s">
        <v>2902</v>
      </c>
      <c r="H709" s="35" t="str" cm="1">
        <f t="array" ref="H709:I709">_xlfn.IFS(IFERROR(FIND(" A pair of ",D709),FALSE),_xlfn.TEXTSPLIT(D709," A pair of "),IFERROR(FIND(" a pair of ",D709),FALSE),_xlfn.TEXTSPLIT(D709," a pair of "),IFERROR(FIND(" a mass of ",D709),FALSE),_xlfn.TEXTSPLIT(D709," a mass of "),IFERROR(FIND(" an ",D709),FALSE),_xlfn.TEXTSPLIT(D709," an "),IFERROR(FIND(" a ",D709),FALSE),_xlfn.TEXTSPLIT(D709," a "),TRUE,_xlfn.HSTACK(LEFT(D709,FIND(" ",D709)),_xlfn.TEXTAFTER(D709," ")))</f>
        <v>Adding</v>
      </c>
      <c r="I709" s="36" t="str">
        <v>bovine vagina</v>
      </c>
      <c r="J709" s="36" t="str">
        <f t="shared" si="36"/>
        <v>소 보지</v>
      </c>
      <c r="K709" s="36" t="str">
        <f>VLOOKUP(H709,Sheet1!$A$30:$B$39,2,FALSE)</f>
        <v xml:space="preserve"> 이식 중</v>
      </c>
      <c r="L709" s="36" t="str" cm="1">
        <f t="array" ref="L709">IF(IFERROR(FIND("(을)를",K709),FALSE),_xlfn.LAMBDA(_xlpm.x,IF(_xlpm.x,REPLACE(K709,1,4,"을"),REPLACE(K709,1,4,"를")))(MOD(_xlfn.UNICODE(RIGHT(J709,1))-HEX2DEC("AC00"),28)),K709)</f>
        <v xml:space="preserve"> 이식 중</v>
      </c>
      <c r="M709" s="37" t="str" cm="1">
        <f t="array" ref="M709">_xlfn.LAMBDA(_xlpm.x,IFERROR(_xlpm.x,""))(IF(J709="","",_xlfn.CONCAT(J709,L709)))</f>
        <v>소 보지 이식 중</v>
      </c>
    </row>
    <row r="710" spans="1:13" x14ac:dyDescent="0.45">
      <c r="A710" t="s">
        <v>716</v>
      </c>
      <c r="B710" t="s">
        <v>659</v>
      </c>
      <c r="C710" t="s">
        <v>717</v>
      </c>
      <c r="D710" t="s">
        <v>709</v>
      </c>
      <c r="E710" t="s">
        <v>2900</v>
      </c>
      <c r="H710" s="35" t="str" cm="1">
        <f t="array" ref="H710:I710">_xlfn.IFS(IFERROR(FIND(" A pair of ",D710),FALSE),_xlfn.TEXTSPLIT(D710," A pair of "),IFERROR(FIND(" a pair of ",D710),FALSE),_xlfn.TEXTSPLIT(D710," a pair of "),IFERROR(FIND(" a mass of ",D710),FALSE),_xlfn.TEXTSPLIT(D710," a mass of "),IFERROR(FIND(" an ",D710),FALSE),_xlfn.TEXTSPLIT(D710," an "),IFERROR(FIND(" a ",D710),FALSE),_xlfn.TEXTSPLIT(D710," a "),TRUE,_xlfn.HSTACK(LEFT(D710,FIND(" ",D710)),_xlfn.TEXTAFTER(D710," ")))</f>
        <v xml:space="preserve">add </v>
      </c>
      <c r="I710" s="36" t="str">
        <v>bovine vagina</v>
      </c>
      <c r="J710" s="36" t="str">
        <f t="shared" si="36"/>
        <v>소 보지</v>
      </c>
      <c r="K710" s="36" t="str">
        <f>VLOOKUP(H710,Sheet1!$A$30:$B$39,2,FALSE)</f>
        <v xml:space="preserve"> 이식</v>
      </c>
      <c r="L710" s="36" t="str" cm="1">
        <f t="array" ref="L710">IF(IFERROR(FIND("(을)를",K710),FALSE),_xlfn.LAMBDA(_xlpm.x,IF(_xlpm.x,REPLACE(K710,1,4,"을"),REPLACE(K710,1,4,"를")))(MOD(_xlfn.UNICODE(RIGHT(J710,1))-HEX2DEC("AC00"),28)),K710)</f>
        <v xml:space="preserve"> 이식</v>
      </c>
      <c r="M710" s="37" t="str" cm="1">
        <f t="array" ref="M710">_xlfn.LAMBDA(_xlpm.x,IFERROR(_xlpm.x,""))(IF(J710="","",_xlfn.CONCAT(J710,L710)))</f>
        <v>소 보지 이식</v>
      </c>
    </row>
    <row r="711" spans="1:13" x14ac:dyDescent="0.45">
      <c r="A711" t="s">
        <v>718</v>
      </c>
      <c r="B711" t="s">
        <v>659</v>
      </c>
      <c r="C711" t="s">
        <v>719</v>
      </c>
      <c r="D711" t="s">
        <v>712</v>
      </c>
      <c r="E711" t="s">
        <v>2901</v>
      </c>
      <c r="H711" s="35" t="str" cm="1">
        <f t="array" ref="H711:I711">_xlfn.IFS(IFERROR(FIND(" A pair of ",D711),FALSE),_xlfn.TEXTSPLIT(D711," A pair of "),IFERROR(FIND(" a pair of ",D711),FALSE),_xlfn.TEXTSPLIT(D711," a pair of "),IFERROR(FIND(" a mass of ",D711),FALSE),_xlfn.TEXTSPLIT(D711," a mass of "),IFERROR(FIND(" an ",D711),FALSE),_xlfn.TEXTSPLIT(D711," an "),IFERROR(FIND(" a ",D711),FALSE),_xlfn.TEXTSPLIT(D711," a "),TRUE,_xlfn.HSTACK(LEFT(D711,FIND(" ",D711)),_xlfn.TEXTAFTER(D711," ")))</f>
        <v>Adds</v>
      </c>
      <c r="I711" s="36" t="str">
        <v>bovine vagina</v>
      </c>
      <c r="J711" s="36" t="str">
        <f t="shared" si="36"/>
        <v>소 보지</v>
      </c>
      <c r="K711" s="36" t="str">
        <f>VLOOKUP(H711,Sheet1!$A$30:$B$39,2,FALSE)</f>
        <v>(을)를 이식합니다.</v>
      </c>
      <c r="L711" s="36" t="str" cm="1">
        <f t="array" ref="L711">IF(IFERROR(FIND("(을)를",K711),FALSE),_xlfn.LAMBDA(_xlpm.x,IF(_xlpm.x,REPLACE(K711,1,4,"을"),REPLACE(K711,1,4,"를")))(MOD(_xlfn.UNICODE(RIGHT(J711,1))-HEX2DEC("AC00"),28)),K711)</f>
        <v>를 이식합니다.</v>
      </c>
      <c r="M711" s="37" t="str" cm="1">
        <f t="array" ref="M711">_xlfn.LAMBDA(_xlpm.x,IFERROR(_xlpm.x,""))(IF(J711="","",_xlfn.CONCAT(J711,L711)))</f>
        <v>소 보지를 이식합니다.</v>
      </c>
    </row>
    <row r="712" spans="1:13" x14ac:dyDescent="0.45">
      <c r="A712" t="s">
        <v>720</v>
      </c>
      <c r="B712" t="s">
        <v>659</v>
      </c>
      <c r="C712" t="s">
        <v>721</v>
      </c>
      <c r="D712" t="s">
        <v>715</v>
      </c>
      <c r="E712" t="s">
        <v>2902</v>
      </c>
      <c r="H712" s="35" t="str" cm="1">
        <f t="array" ref="H712:I712">_xlfn.IFS(IFERROR(FIND(" A pair of ",D712),FALSE),_xlfn.TEXTSPLIT(D712," A pair of "),IFERROR(FIND(" a pair of ",D712),FALSE),_xlfn.TEXTSPLIT(D712," a pair of "),IFERROR(FIND(" a mass of ",D712),FALSE),_xlfn.TEXTSPLIT(D712," a mass of "),IFERROR(FIND(" an ",D712),FALSE),_xlfn.TEXTSPLIT(D712," an "),IFERROR(FIND(" a ",D712),FALSE),_xlfn.TEXTSPLIT(D712," a "),TRUE,_xlfn.HSTACK(LEFT(D712,FIND(" ",D712)),_xlfn.TEXTAFTER(D712," ")))</f>
        <v>Adding</v>
      </c>
      <c r="I712" s="36" t="str">
        <v>bovine vagina</v>
      </c>
      <c r="J712" s="36" t="str">
        <f t="shared" si="36"/>
        <v>소 보지</v>
      </c>
      <c r="K712" s="36" t="str">
        <f>VLOOKUP(H712,Sheet1!$A$30:$B$39,2,FALSE)</f>
        <v xml:space="preserve"> 이식 중</v>
      </c>
      <c r="L712" s="36" t="str" cm="1">
        <f t="array" ref="L712">IF(IFERROR(FIND("(을)를",K712),FALSE),_xlfn.LAMBDA(_xlpm.x,IF(_xlpm.x,REPLACE(K712,1,4,"을"),REPLACE(K712,1,4,"를")))(MOD(_xlfn.UNICODE(RIGHT(J712,1))-HEX2DEC("AC00"),28)),K712)</f>
        <v xml:space="preserve"> 이식 중</v>
      </c>
      <c r="M712" s="37" t="str" cm="1">
        <f t="array" ref="M712">_xlfn.LAMBDA(_xlpm.x,IFERROR(_xlpm.x,""))(IF(J712="","",_xlfn.CONCAT(J712,L712)))</f>
        <v>소 보지 이식 중</v>
      </c>
    </row>
    <row r="713" spans="1:13" x14ac:dyDescent="0.45">
      <c r="A713" t="s">
        <v>722</v>
      </c>
      <c r="B713" t="s">
        <v>659</v>
      </c>
      <c r="C713" t="s">
        <v>723</v>
      </c>
      <c r="D713" t="s">
        <v>724</v>
      </c>
      <c r="E713" t="s">
        <v>2900</v>
      </c>
      <c r="H713" s="35" t="str" cm="1">
        <f t="array" ref="H713:I713">_xlfn.IFS(IFERROR(FIND(" A pair of ",D713),FALSE),_xlfn.TEXTSPLIT(D713," A pair of "),IFERROR(FIND(" a pair of ",D713),FALSE),_xlfn.TEXTSPLIT(D713," a pair of "),IFERROR(FIND(" a mass of ",D713),FALSE),_xlfn.TEXTSPLIT(D713," a mass of "),IFERROR(FIND(" an ",D713),FALSE),_xlfn.TEXTSPLIT(D713," an "),IFERROR(FIND(" a ",D713),FALSE),_xlfn.TEXTSPLIT(D713," a "),TRUE,_xlfn.HSTACK(LEFT(D713,FIND(" ",D713)),_xlfn.TEXTAFTER(D713," ")))</f>
        <v xml:space="preserve">attach </v>
      </c>
      <c r="I713" s="36" t="str">
        <v>bovine vagina</v>
      </c>
      <c r="J713" s="36" t="str">
        <f t="shared" si="36"/>
        <v>소 보지</v>
      </c>
      <c r="K713" s="36" t="str">
        <f>VLOOKUP(H713,Sheet1!$A$30:$B$39,2,FALSE)</f>
        <v xml:space="preserve"> 이식</v>
      </c>
      <c r="L713" s="36" t="str" cm="1">
        <f t="array" ref="L713">IF(IFERROR(FIND("(을)를",K713),FALSE),_xlfn.LAMBDA(_xlpm.x,IF(_xlpm.x,REPLACE(K713,1,4,"을"),REPLACE(K713,1,4,"를")))(MOD(_xlfn.UNICODE(RIGHT(J713,1))-HEX2DEC("AC00"),28)),K713)</f>
        <v xml:space="preserve"> 이식</v>
      </c>
      <c r="M713" s="37" t="str" cm="1">
        <f t="array" ref="M713">_xlfn.LAMBDA(_xlpm.x,IFERROR(_xlpm.x,""))(IF(J713="","",_xlfn.CONCAT(J713,L713)))</f>
        <v>소 보지 이식</v>
      </c>
    </row>
    <row r="714" spans="1:13" x14ac:dyDescent="0.45">
      <c r="A714" t="s">
        <v>725</v>
      </c>
      <c r="B714" t="s">
        <v>659</v>
      </c>
      <c r="C714" t="s">
        <v>726</v>
      </c>
      <c r="D714" t="s">
        <v>727</v>
      </c>
      <c r="E714" t="s">
        <v>2901</v>
      </c>
      <c r="H714" s="35" t="str" cm="1">
        <f t="array" ref="H714:I714">_xlfn.IFS(IFERROR(FIND(" A pair of ",D714),FALSE),_xlfn.TEXTSPLIT(D714," A pair of "),IFERROR(FIND(" a pair of ",D714),FALSE),_xlfn.TEXTSPLIT(D714," a pair of "),IFERROR(FIND(" a mass of ",D714),FALSE),_xlfn.TEXTSPLIT(D714," a mass of "),IFERROR(FIND(" an ",D714),FALSE),_xlfn.TEXTSPLIT(D714," an "),IFERROR(FIND(" a ",D714),FALSE),_xlfn.TEXTSPLIT(D714," a "),TRUE,_xlfn.HSTACK(LEFT(D714,FIND(" ",D714)),_xlfn.TEXTAFTER(D714," ")))</f>
        <v>Attaches</v>
      </c>
      <c r="I714" s="36" t="str">
        <v>bovine vagina</v>
      </c>
      <c r="J714" s="36" t="str">
        <f t="shared" si="36"/>
        <v>소 보지</v>
      </c>
      <c r="K714" s="36" t="str">
        <f>VLOOKUP(H714,Sheet1!$A$30:$B$39,2,FALSE)</f>
        <v>(을)를 이식합니다.</v>
      </c>
      <c r="L714" s="36" t="str" cm="1">
        <f t="array" ref="L714">IF(IFERROR(FIND("(을)를",K714),FALSE),_xlfn.LAMBDA(_xlpm.x,IF(_xlpm.x,REPLACE(K714,1,4,"을"),REPLACE(K714,1,4,"를")))(MOD(_xlfn.UNICODE(RIGHT(J714,1))-HEX2DEC("AC00"),28)),K714)</f>
        <v>를 이식합니다.</v>
      </c>
      <c r="M714" s="37" t="str" cm="1">
        <f t="array" ref="M714">_xlfn.LAMBDA(_xlpm.x,IFERROR(_xlpm.x,""))(IF(J714="","",_xlfn.CONCAT(J714,L714)))</f>
        <v>소 보지를 이식합니다.</v>
      </c>
    </row>
    <row r="715" spans="1:13" x14ac:dyDescent="0.45">
      <c r="A715" t="s">
        <v>728</v>
      </c>
      <c r="B715" t="s">
        <v>659</v>
      </c>
      <c r="C715" t="s">
        <v>729</v>
      </c>
      <c r="D715" t="s">
        <v>730</v>
      </c>
      <c r="E715" t="s">
        <v>2902</v>
      </c>
      <c r="H715" s="35" t="str" cm="1">
        <f t="array" ref="H715:I715">_xlfn.IFS(IFERROR(FIND(" A pair of ",D715),FALSE),_xlfn.TEXTSPLIT(D715," A pair of "),IFERROR(FIND(" a pair of ",D715),FALSE),_xlfn.TEXTSPLIT(D715," a pair of "),IFERROR(FIND(" a mass of ",D715),FALSE),_xlfn.TEXTSPLIT(D715," a mass of "),IFERROR(FIND(" an ",D715),FALSE),_xlfn.TEXTSPLIT(D715," an "),IFERROR(FIND(" a ",D715),FALSE),_xlfn.TEXTSPLIT(D715," a "),TRUE,_xlfn.HSTACK(LEFT(D715,FIND(" ",D715)),_xlfn.TEXTAFTER(D715," ")))</f>
        <v>Attaching</v>
      </c>
      <c r="I715" s="36" t="str">
        <v>bovine vagina</v>
      </c>
      <c r="J715" s="36" t="str">
        <f t="shared" si="36"/>
        <v>소 보지</v>
      </c>
      <c r="K715" s="36" t="str">
        <f>VLOOKUP(H715,Sheet1!$A$30:$B$39,2,FALSE)</f>
        <v xml:space="preserve"> 이식 중</v>
      </c>
      <c r="L715" s="36" t="str" cm="1">
        <f t="array" ref="L715">IF(IFERROR(FIND("(을)를",K715),FALSE),_xlfn.LAMBDA(_xlpm.x,IF(_xlpm.x,REPLACE(K715,1,4,"을"),REPLACE(K715,1,4,"를")))(MOD(_xlfn.UNICODE(RIGHT(J715,1))-HEX2DEC("AC00"),28)),K715)</f>
        <v xml:space="preserve"> 이식 중</v>
      </c>
      <c r="M715" s="37" t="str" cm="1">
        <f t="array" ref="M715">_xlfn.LAMBDA(_xlpm.x,IFERROR(_xlpm.x,""))(IF(J715="","",_xlfn.CONCAT(J715,L715)))</f>
        <v>소 보지 이식 중</v>
      </c>
    </row>
    <row r="716" spans="1:13" x14ac:dyDescent="0.45">
      <c r="A716" t="s">
        <v>731</v>
      </c>
      <c r="B716" t="s">
        <v>659</v>
      </c>
      <c r="C716" t="s">
        <v>732</v>
      </c>
      <c r="D716" t="s">
        <v>733</v>
      </c>
      <c r="E716" t="s">
        <v>2903</v>
      </c>
      <c r="H716" s="35" t="str" cm="1">
        <f t="array" ref="H716:I716">_xlfn.IFS(IFERROR(FIND(" A pair of ",D716),FALSE),_xlfn.TEXTSPLIT(D716," A pair of "),IFERROR(FIND(" a pair of ",D716),FALSE),_xlfn.TEXTSPLIT(D716," a pair of "),IFERROR(FIND(" a mass of ",D716),FALSE),_xlfn.TEXTSPLIT(D716," a mass of "),IFERROR(FIND(" an ",D716),FALSE),_xlfn.TEXTSPLIT(D716," an "),IFERROR(FIND(" a ",D716),FALSE),_xlfn.TEXTSPLIT(D716," a "),TRUE,_xlfn.HSTACK(LEFT(D716,FIND(" ",D716)),_xlfn.TEXTAFTER(D716," ")))</f>
        <v xml:space="preserve">add </v>
      </c>
      <c r="I716" s="36" t="str">
        <v>dog anus</v>
      </c>
      <c r="J716" s="36" t="str">
        <f t="shared" si="36"/>
        <v>개 항문</v>
      </c>
      <c r="K716" s="36" t="str">
        <f>VLOOKUP(H716,Sheet1!$A$30:$B$39,2,FALSE)</f>
        <v xml:space="preserve"> 이식</v>
      </c>
      <c r="L716" s="36" t="str" cm="1">
        <f t="array" ref="L716">IF(IFERROR(FIND("(을)를",K716),FALSE),_xlfn.LAMBDA(_xlpm.x,IF(_xlpm.x,REPLACE(K716,1,4,"을"),REPLACE(K716,1,4,"를")))(MOD(_xlfn.UNICODE(RIGHT(J716,1))-HEX2DEC("AC00"),28)),K716)</f>
        <v xml:space="preserve"> 이식</v>
      </c>
      <c r="M716" s="37" t="str" cm="1">
        <f t="array" ref="M716">_xlfn.LAMBDA(_xlpm.x,IFERROR(_xlpm.x,""))(IF(J716="","",_xlfn.CONCAT(J716,L716)))</f>
        <v>개 항문 이식</v>
      </c>
    </row>
    <row r="717" spans="1:13" x14ac:dyDescent="0.45">
      <c r="A717" t="s">
        <v>734</v>
      </c>
      <c r="B717" t="s">
        <v>659</v>
      </c>
      <c r="C717" t="s">
        <v>735</v>
      </c>
      <c r="D717" t="s">
        <v>736</v>
      </c>
      <c r="E717" t="s">
        <v>2904</v>
      </c>
      <c r="H717" s="35" t="str" cm="1">
        <f t="array" ref="H717:I717">_xlfn.IFS(IFERROR(FIND(" A pair of ",D717),FALSE),_xlfn.TEXTSPLIT(D717," A pair of "),IFERROR(FIND(" a pair of ",D717),FALSE),_xlfn.TEXTSPLIT(D717," a pair of "),IFERROR(FIND(" a mass of ",D717),FALSE),_xlfn.TEXTSPLIT(D717," a mass of "),IFERROR(FIND(" an ",D717),FALSE),_xlfn.TEXTSPLIT(D717," an "),IFERROR(FIND(" a ",D717),FALSE),_xlfn.TEXTSPLIT(D717," a "),TRUE,_xlfn.HSTACK(LEFT(D717,FIND(" ",D717)),_xlfn.TEXTAFTER(D717," ")))</f>
        <v>Adds</v>
      </c>
      <c r="I717" s="36" t="str">
        <v>dog anus</v>
      </c>
      <c r="J717" s="36" t="str">
        <f t="shared" si="36"/>
        <v>개 항문</v>
      </c>
      <c r="K717" s="36" t="str">
        <f>VLOOKUP(H717,Sheet1!$A$30:$B$39,2,FALSE)</f>
        <v>(을)를 이식합니다.</v>
      </c>
      <c r="L717" s="36" t="str" cm="1">
        <f t="array" ref="L717">IF(IFERROR(FIND("(을)를",K717),FALSE),_xlfn.LAMBDA(_xlpm.x,IF(_xlpm.x,REPLACE(K717,1,4,"을"),REPLACE(K717,1,4,"를")))(MOD(_xlfn.UNICODE(RIGHT(J717,1))-HEX2DEC("AC00"),28)),K717)</f>
        <v>을 이식합니다.</v>
      </c>
      <c r="M717" s="37" t="str" cm="1">
        <f t="array" ref="M717">_xlfn.LAMBDA(_xlpm.x,IFERROR(_xlpm.x,""))(IF(J717="","",_xlfn.CONCAT(J717,L717)))</f>
        <v>개 항문을 이식합니다.</v>
      </c>
    </row>
    <row r="718" spans="1:13" x14ac:dyDescent="0.45">
      <c r="A718" t="s">
        <v>737</v>
      </c>
      <c r="B718" t="s">
        <v>659</v>
      </c>
      <c r="C718" t="s">
        <v>738</v>
      </c>
      <c r="D718" t="s">
        <v>739</v>
      </c>
      <c r="E718" t="s">
        <v>2905</v>
      </c>
      <c r="H718" s="35" t="str" cm="1">
        <f t="array" ref="H718:I718">_xlfn.IFS(IFERROR(FIND(" A pair of ",D718),FALSE),_xlfn.TEXTSPLIT(D718," A pair of "),IFERROR(FIND(" a pair of ",D718),FALSE),_xlfn.TEXTSPLIT(D718," a pair of "),IFERROR(FIND(" a mass of ",D718),FALSE),_xlfn.TEXTSPLIT(D718," a mass of "),IFERROR(FIND(" an ",D718),FALSE),_xlfn.TEXTSPLIT(D718," an "),IFERROR(FIND(" a ",D718),FALSE),_xlfn.TEXTSPLIT(D718," a "),TRUE,_xlfn.HSTACK(LEFT(D718,FIND(" ",D718)),_xlfn.TEXTAFTER(D718," ")))</f>
        <v>Adding</v>
      </c>
      <c r="I718" s="36" t="str">
        <v>dog anus</v>
      </c>
      <c r="J718" s="36" t="str">
        <f t="shared" si="36"/>
        <v>개 항문</v>
      </c>
      <c r="K718" s="36" t="str">
        <f>VLOOKUP(H718,Sheet1!$A$30:$B$39,2,FALSE)</f>
        <v xml:space="preserve"> 이식 중</v>
      </c>
      <c r="L718" s="36" t="str" cm="1">
        <f t="array" ref="L718">IF(IFERROR(FIND("(을)를",K718),FALSE),_xlfn.LAMBDA(_xlpm.x,IF(_xlpm.x,REPLACE(K718,1,4,"을"),REPLACE(K718,1,4,"를")))(MOD(_xlfn.UNICODE(RIGHT(J718,1))-HEX2DEC("AC00"),28)),K718)</f>
        <v xml:space="preserve"> 이식 중</v>
      </c>
      <c r="M718" s="37" t="str" cm="1">
        <f t="array" ref="M718">_xlfn.LAMBDA(_xlpm.x,IFERROR(_xlpm.x,""))(IF(J718="","",_xlfn.CONCAT(J718,L718)))</f>
        <v>개 항문 이식 중</v>
      </c>
    </row>
    <row r="719" spans="1:13" x14ac:dyDescent="0.45">
      <c r="A719" t="s">
        <v>740</v>
      </c>
      <c r="B719" t="s">
        <v>659</v>
      </c>
      <c r="C719" t="s">
        <v>741</v>
      </c>
      <c r="D719" t="s">
        <v>742</v>
      </c>
      <c r="E719" t="s">
        <v>2903</v>
      </c>
      <c r="H719" s="35" t="str" cm="1">
        <f t="array" ref="H719:I719">_xlfn.IFS(IFERROR(FIND(" A pair of ",D719),FALSE),_xlfn.TEXTSPLIT(D719," A pair of "),IFERROR(FIND(" a pair of ",D719),FALSE),_xlfn.TEXTSPLIT(D719," a pair of "),IFERROR(FIND(" a mass of ",D719),FALSE),_xlfn.TEXTSPLIT(D719," a mass of "),IFERROR(FIND(" an ",D719),FALSE),_xlfn.TEXTSPLIT(D719," an "),IFERROR(FIND(" a ",D719),FALSE),_xlfn.TEXTSPLIT(D719," a "),TRUE,_xlfn.HSTACK(LEFT(D719,FIND(" ",D719)),_xlfn.TEXTAFTER(D719," ")))</f>
        <v xml:space="preserve">attach </v>
      </c>
      <c r="I719" s="36" t="str">
        <v>dog anus</v>
      </c>
      <c r="J719" s="36" t="str">
        <f t="shared" si="36"/>
        <v>개 항문</v>
      </c>
      <c r="K719" s="36" t="str">
        <f>VLOOKUP(H719,Sheet1!$A$30:$B$39,2,FALSE)</f>
        <v xml:space="preserve"> 이식</v>
      </c>
      <c r="L719" s="36" t="str" cm="1">
        <f t="array" ref="L719">IF(IFERROR(FIND("(을)를",K719),FALSE),_xlfn.LAMBDA(_xlpm.x,IF(_xlpm.x,REPLACE(K719,1,4,"을"),REPLACE(K719,1,4,"를")))(MOD(_xlfn.UNICODE(RIGHT(J719,1))-HEX2DEC("AC00"),28)),K719)</f>
        <v xml:space="preserve"> 이식</v>
      </c>
      <c r="M719" s="37" t="str" cm="1">
        <f t="array" ref="M719">_xlfn.LAMBDA(_xlpm.x,IFERROR(_xlpm.x,""))(IF(J719="","",_xlfn.CONCAT(J719,L719)))</f>
        <v>개 항문 이식</v>
      </c>
    </row>
    <row r="720" spans="1:13" x14ac:dyDescent="0.45">
      <c r="A720" t="s">
        <v>743</v>
      </c>
      <c r="B720" t="s">
        <v>659</v>
      </c>
      <c r="C720" t="s">
        <v>744</v>
      </c>
      <c r="D720" t="s">
        <v>745</v>
      </c>
      <c r="E720" t="s">
        <v>2904</v>
      </c>
      <c r="H720" s="35" t="str" cm="1">
        <f t="array" ref="H720:I720">_xlfn.IFS(IFERROR(FIND(" A pair of ",D720),FALSE),_xlfn.TEXTSPLIT(D720," A pair of "),IFERROR(FIND(" a pair of ",D720),FALSE),_xlfn.TEXTSPLIT(D720," a pair of "),IFERROR(FIND(" a mass of ",D720),FALSE),_xlfn.TEXTSPLIT(D720," a mass of "),IFERROR(FIND(" an ",D720),FALSE),_xlfn.TEXTSPLIT(D720," an "),IFERROR(FIND(" a ",D720),FALSE),_xlfn.TEXTSPLIT(D720," a "),TRUE,_xlfn.HSTACK(LEFT(D720,FIND(" ",D720)),_xlfn.TEXTAFTER(D720," ")))</f>
        <v>Attaches</v>
      </c>
      <c r="I720" s="36" t="str">
        <v>dog anus</v>
      </c>
      <c r="J720" s="36" t="str">
        <f t="shared" si="36"/>
        <v>개 항문</v>
      </c>
      <c r="K720" s="36" t="str">
        <f>VLOOKUP(H720,Sheet1!$A$30:$B$39,2,FALSE)</f>
        <v>(을)를 이식합니다.</v>
      </c>
      <c r="L720" s="36" t="str" cm="1">
        <f t="array" ref="L720">IF(IFERROR(FIND("(을)를",K720),FALSE),_xlfn.LAMBDA(_xlpm.x,IF(_xlpm.x,REPLACE(K720,1,4,"을"),REPLACE(K720,1,4,"를")))(MOD(_xlfn.UNICODE(RIGHT(J720,1))-HEX2DEC("AC00"),28)),K720)</f>
        <v>을 이식합니다.</v>
      </c>
      <c r="M720" s="37" t="str" cm="1">
        <f t="array" ref="M720">_xlfn.LAMBDA(_xlpm.x,IFERROR(_xlpm.x,""))(IF(J720="","",_xlfn.CONCAT(J720,L720)))</f>
        <v>개 항문을 이식합니다.</v>
      </c>
    </row>
    <row r="721" spans="1:13" x14ac:dyDescent="0.45">
      <c r="A721" t="s">
        <v>746</v>
      </c>
      <c r="B721" t="s">
        <v>659</v>
      </c>
      <c r="C721" t="s">
        <v>747</v>
      </c>
      <c r="D721" t="s">
        <v>748</v>
      </c>
      <c r="E721" t="s">
        <v>2905</v>
      </c>
      <c r="H721" s="35" t="str" cm="1">
        <f t="array" ref="H721:I721">_xlfn.IFS(IFERROR(FIND(" A pair of ",D721),FALSE),_xlfn.TEXTSPLIT(D721," A pair of "),IFERROR(FIND(" a pair of ",D721),FALSE),_xlfn.TEXTSPLIT(D721," a pair of "),IFERROR(FIND(" a mass of ",D721),FALSE),_xlfn.TEXTSPLIT(D721," a mass of "),IFERROR(FIND(" an ",D721),FALSE),_xlfn.TEXTSPLIT(D721," an "),IFERROR(FIND(" a ",D721),FALSE),_xlfn.TEXTSPLIT(D721," a "),TRUE,_xlfn.HSTACK(LEFT(D721,FIND(" ",D721)),_xlfn.TEXTAFTER(D721," ")))</f>
        <v>Attaching</v>
      </c>
      <c r="I721" s="36" t="str">
        <v>dog anus</v>
      </c>
      <c r="J721" s="36" t="str">
        <f t="shared" si="36"/>
        <v>개 항문</v>
      </c>
      <c r="K721" s="36" t="str">
        <f>VLOOKUP(H721,Sheet1!$A$30:$B$39,2,FALSE)</f>
        <v xml:space="preserve"> 이식 중</v>
      </c>
      <c r="L721" s="36" t="str" cm="1">
        <f t="array" ref="L721">IF(IFERROR(FIND("(을)를",K721),FALSE),_xlfn.LAMBDA(_xlpm.x,IF(_xlpm.x,REPLACE(K721,1,4,"을"),REPLACE(K721,1,4,"를")))(MOD(_xlfn.UNICODE(RIGHT(J721,1))-HEX2DEC("AC00"),28)),K721)</f>
        <v xml:space="preserve"> 이식 중</v>
      </c>
      <c r="M721" s="37" t="str" cm="1">
        <f t="array" ref="M721">_xlfn.LAMBDA(_xlpm.x,IFERROR(_xlpm.x,""))(IF(J721="","",_xlfn.CONCAT(J721,L721)))</f>
        <v>개 항문 이식 중</v>
      </c>
    </row>
    <row r="722" spans="1:13" x14ac:dyDescent="0.45">
      <c r="A722" t="s">
        <v>749</v>
      </c>
      <c r="B722" t="s">
        <v>659</v>
      </c>
      <c r="C722" t="s">
        <v>750</v>
      </c>
      <c r="D722" t="s">
        <v>751</v>
      </c>
      <c r="E722" t="s">
        <v>2906</v>
      </c>
      <c r="H722" s="35" t="str" cm="1">
        <f t="array" ref="H722:I722">_xlfn.IFS(IFERROR(FIND(" A pair of ",D722),FALSE),_xlfn.TEXTSPLIT(D722," A pair of "),IFERROR(FIND(" a pair of ",D722),FALSE),_xlfn.TEXTSPLIT(D722," a pair of "),IFERROR(FIND(" a mass of ",D722),FALSE),_xlfn.TEXTSPLIT(D722," a mass of "),IFERROR(FIND(" an ",D722),FALSE),_xlfn.TEXTSPLIT(D722," an "),IFERROR(FIND(" a ",D722),FALSE),_xlfn.TEXTSPLIT(D722," a "),TRUE,_xlfn.HSTACK(LEFT(D722,FIND(" ",D722)),_xlfn.TEXTAFTER(D722," ")))</f>
        <v xml:space="preserve">add </v>
      </c>
      <c r="I722" s="36" t="str">
        <v>dino penis</v>
      </c>
      <c r="J722" s="36" t="str">
        <f t="shared" si="36"/>
        <v>공룡 자지</v>
      </c>
      <c r="K722" s="36" t="str">
        <f>VLOOKUP(H722,Sheet1!$A$30:$B$39,2,FALSE)</f>
        <v xml:space="preserve"> 이식</v>
      </c>
      <c r="L722" s="36" t="str" cm="1">
        <f t="array" ref="L722">IF(IFERROR(FIND("(을)를",K722),FALSE),_xlfn.LAMBDA(_xlpm.x,IF(_xlpm.x,REPLACE(K722,1,4,"을"),REPLACE(K722,1,4,"를")))(MOD(_xlfn.UNICODE(RIGHT(J722,1))-HEX2DEC("AC00"),28)),K722)</f>
        <v xml:space="preserve"> 이식</v>
      </c>
      <c r="M722" s="37" t="str" cm="1">
        <f t="array" ref="M722">_xlfn.LAMBDA(_xlpm.x,IFERROR(_xlpm.x,""))(IF(J722="","",_xlfn.CONCAT(J722,L722)))</f>
        <v>공룡 자지 이식</v>
      </c>
    </row>
    <row r="723" spans="1:13" x14ac:dyDescent="0.45">
      <c r="A723" t="s">
        <v>752</v>
      </c>
      <c r="B723" t="s">
        <v>659</v>
      </c>
      <c r="C723" t="s">
        <v>753</v>
      </c>
      <c r="D723" t="s">
        <v>754</v>
      </c>
      <c r="E723" t="s">
        <v>2907</v>
      </c>
      <c r="H723" s="35" t="str" cm="1">
        <f t="array" ref="H723:I723">_xlfn.IFS(IFERROR(FIND(" A pair of ",D723),FALSE),_xlfn.TEXTSPLIT(D723," A pair of "),IFERROR(FIND(" a pair of ",D723),FALSE),_xlfn.TEXTSPLIT(D723," a pair of "),IFERROR(FIND(" a mass of ",D723),FALSE),_xlfn.TEXTSPLIT(D723," a mass of "),IFERROR(FIND(" an ",D723),FALSE),_xlfn.TEXTSPLIT(D723," an "),IFERROR(FIND(" a ",D723),FALSE),_xlfn.TEXTSPLIT(D723," a "),TRUE,_xlfn.HSTACK(LEFT(D723,FIND(" ",D723)),_xlfn.TEXTAFTER(D723," ")))</f>
        <v>Adds</v>
      </c>
      <c r="I723" s="36" t="str">
        <v>dino penis</v>
      </c>
      <c r="J723" s="36" t="str">
        <f t="shared" si="36"/>
        <v>공룡 자지</v>
      </c>
      <c r="K723" s="36" t="str">
        <f>VLOOKUP(H723,Sheet1!$A$30:$B$39,2,FALSE)</f>
        <v>(을)를 이식합니다.</v>
      </c>
      <c r="L723" s="36" t="str" cm="1">
        <f t="array" ref="L723">IF(IFERROR(FIND("(을)를",K723),FALSE),_xlfn.LAMBDA(_xlpm.x,IF(_xlpm.x,REPLACE(K723,1,4,"을"),REPLACE(K723,1,4,"를")))(MOD(_xlfn.UNICODE(RIGHT(J723,1))-HEX2DEC("AC00"),28)),K723)</f>
        <v>를 이식합니다.</v>
      </c>
      <c r="M723" s="37" t="str" cm="1">
        <f t="array" ref="M723">_xlfn.LAMBDA(_xlpm.x,IFERROR(_xlpm.x,""))(IF(J723="","",_xlfn.CONCAT(J723,L723)))</f>
        <v>공룡 자지를 이식합니다.</v>
      </c>
    </row>
    <row r="724" spans="1:13" x14ac:dyDescent="0.45">
      <c r="A724" t="s">
        <v>755</v>
      </c>
      <c r="B724" t="s">
        <v>659</v>
      </c>
      <c r="C724" t="s">
        <v>756</v>
      </c>
      <c r="D724" t="s">
        <v>757</v>
      </c>
      <c r="E724" t="s">
        <v>2908</v>
      </c>
      <c r="H724" s="35" t="str" cm="1">
        <f t="array" ref="H724:I724">_xlfn.IFS(IFERROR(FIND(" A pair of ",D724),FALSE),_xlfn.TEXTSPLIT(D724," A pair of "),IFERROR(FIND(" a pair of ",D724),FALSE),_xlfn.TEXTSPLIT(D724," a pair of "),IFERROR(FIND(" a mass of ",D724),FALSE),_xlfn.TEXTSPLIT(D724," a mass of "),IFERROR(FIND(" an ",D724),FALSE),_xlfn.TEXTSPLIT(D724," an "),IFERROR(FIND(" a ",D724),FALSE),_xlfn.TEXTSPLIT(D724," a "),TRUE,_xlfn.HSTACK(LEFT(D724,FIND(" ",D724)),_xlfn.TEXTAFTER(D724," ")))</f>
        <v>Adding</v>
      </c>
      <c r="I724" s="36" t="str">
        <v>dino penis</v>
      </c>
      <c r="J724" s="36" t="str">
        <f t="shared" si="36"/>
        <v>공룡 자지</v>
      </c>
      <c r="K724" s="36" t="str">
        <f>VLOOKUP(H724,Sheet1!$A$30:$B$39,2,FALSE)</f>
        <v xml:space="preserve"> 이식 중</v>
      </c>
      <c r="L724" s="36" t="str" cm="1">
        <f t="array" ref="L724">IF(IFERROR(FIND("(을)를",K724),FALSE),_xlfn.LAMBDA(_xlpm.x,IF(_xlpm.x,REPLACE(K724,1,4,"을"),REPLACE(K724,1,4,"를")))(MOD(_xlfn.UNICODE(RIGHT(J724,1))-HEX2DEC("AC00"),28)),K724)</f>
        <v xml:space="preserve"> 이식 중</v>
      </c>
      <c r="M724" s="37" t="str" cm="1">
        <f t="array" ref="M724">_xlfn.LAMBDA(_xlpm.x,IFERROR(_xlpm.x,""))(IF(J724="","",_xlfn.CONCAT(J724,L724)))</f>
        <v>공룡 자지 이식 중</v>
      </c>
    </row>
    <row r="725" spans="1:13" x14ac:dyDescent="0.45">
      <c r="A725" t="s">
        <v>758</v>
      </c>
      <c r="B725" t="s">
        <v>659</v>
      </c>
      <c r="C725" t="s">
        <v>759</v>
      </c>
      <c r="D725" t="s">
        <v>751</v>
      </c>
      <c r="E725" t="s">
        <v>2906</v>
      </c>
      <c r="H725" s="35" t="str" cm="1">
        <f t="array" ref="H725:I725">_xlfn.IFS(IFERROR(FIND(" A pair of ",D725),FALSE),_xlfn.TEXTSPLIT(D725," A pair of "),IFERROR(FIND(" a pair of ",D725),FALSE),_xlfn.TEXTSPLIT(D725," a pair of "),IFERROR(FIND(" a mass of ",D725),FALSE),_xlfn.TEXTSPLIT(D725," a mass of "),IFERROR(FIND(" an ",D725),FALSE),_xlfn.TEXTSPLIT(D725," an "),IFERROR(FIND(" a ",D725),FALSE),_xlfn.TEXTSPLIT(D725," a "),TRUE,_xlfn.HSTACK(LEFT(D725,FIND(" ",D725)),_xlfn.TEXTAFTER(D725," ")))</f>
        <v xml:space="preserve">add </v>
      </c>
      <c r="I725" s="36" t="str">
        <v>dino penis</v>
      </c>
      <c r="J725" s="36" t="str">
        <f t="shared" si="36"/>
        <v>공룡 자지</v>
      </c>
      <c r="K725" s="36" t="str">
        <f>VLOOKUP(H725,Sheet1!$A$30:$B$39,2,FALSE)</f>
        <v xml:space="preserve"> 이식</v>
      </c>
      <c r="L725" s="36" t="str" cm="1">
        <f t="array" ref="L725">IF(IFERROR(FIND("(을)를",K725),FALSE),_xlfn.LAMBDA(_xlpm.x,IF(_xlpm.x,REPLACE(K725,1,4,"을"),REPLACE(K725,1,4,"를")))(MOD(_xlfn.UNICODE(RIGHT(J725,1))-HEX2DEC("AC00"),28)),K725)</f>
        <v xml:space="preserve"> 이식</v>
      </c>
      <c r="M725" s="37" t="str" cm="1">
        <f t="array" ref="M725">_xlfn.LAMBDA(_xlpm.x,IFERROR(_xlpm.x,""))(IF(J725="","",_xlfn.CONCAT(J725,L725)))</f>
        <v>공룡 자지 이식</v>
      </c>
    </row>
    <row r="726" spans="1:13" x14ac:dyDescent="0.45">
      <c r="A726" t="s">
        <v>760</v>
      </c>
      <c r="B726" t="s">
        <v>659</v>
      </c>
      <c r="C726" t="s">
        <v>761</v>
      </c>
      <c r="D726" t="s">
        <v>754</v>
      </c>
      <c r="E726" t="s">
        <v>2907</v>
      </c>
      <c r="H726" s="35" t="str" cm="1">
        <f t="array" ref="H726:I726">_xlfn.IFS(IFERROR(FIND(" A pair of ",D726),FALSE),_xlfn.TEXTSPLIT(D726," A pair of "),IFERROR(FIND(" a pair of ",D726),FALSE),_xlfn.TEXTSPLIT(D726," a pair of "),IFERROR(FIND(" a mass of ",D726),FALSE),_xlfn.TEXTSPLIT(D726," a mass of "),IFERROR(FIND(" an ",D726),FALSE),_xlfn.TEXTSPLIT(D726," an "),IFERROR(FIND(" a ",D726),FALSE),_xlfn.TEXTSPLIT(D726," a "),TRUE,_xlfn.HSTACK(LEFT(D726,FIND(" ",D726)),_xlfn.TEXTAFTER(D726," ")))</f>
        <v>Adds</v>
      </c>
      <c r="I726" s="36" t="str">
        <v>dino penis</v>
      </c>
      <c r="J726" s="36" t="str">
        <f t="shared" si="36"/>
        <v>공룡 자지</v>
      </c>
      <c r="K726" s="36" t="str">
        <f>VLOOKUP(H726,Sheet1!$A$30:$B$39,2,FALSE)</f>
        <v>(을)를 이식합니다.</v>
      </c>
      <c r="L726" s="36" t="str" cm="1">
        <f t="array" ref="L726">IF(IFERROR(FIND("(을)를",K726),FALSE),_xlfn.LAMBDA(_xlpm.x,IF(_xlpm.x,REPLACE(K726,1,4,"을"),REPLACE(K726,1,4,"를")))(MOD(_xlfn.UNICODE(RIGHT(J726,1))-HEX2DEC("AC00"),28)),K726)</f>
        <v>를 이식합니다.</v>
      </c>
      <c r="M726" s="37" t="str" cm="1">
        <f t="array" ref="M726">_xlfn.LAMBDA(_xlpm.x,IFERROR(_xlpm.x,""))(IF(J726="","",_xlfn.CONCAT(J726,L726)))</f>
        <v>공룡 자지를 이식합니다.</v>
      </c>
    </row>
    <row r="727" spans="1:13" x14ac:dyDescent="0.45">
      <c r="A727" t="s">
        <v>762</v>
      </c>
      <c r="B727" t="s">
        <v>659</v>
      </c>
      <c r="C727" t="s">
        <v>763</v>
      </c>
      <c r="D727" t="s">
        <v>757</v>
      </c>
      <c r="E727" t="s">
        <v>2908</v>
      </c>
      <c r="H727" s="35" t="str" cm="1">
        <f t="array" ref="H727:I727">_xlfn.IFS(IFERROR(FIND(" A pair of ",D727),FALSE),_xlfn.TEXTSPLIT(D727," A pair of "),IFERROR(FIND(" a pair of ",D727),FALSE),_xlfn.TEXTSPLIT(D727," a pair of "),IFERROR(FIND(" a mass of ",D727),FALSE),_xlfn.TEXTSPLIT(D727," a mass of "),IFERROR(FIND(" an ",D727),FALSE),_xlfn.TEXTSPLIT(D727," an "),IFERROR(FIND(" a ",D727),FALSE),_xlfn.TEXTSPLIT(D727," a "),TRUE,_xlfn.HSTACK(LEFT(D727,FIND(" ",D727)),_xlfn.TEXTAFTER(D727," ")))</f>
        <v>Adding</v>
      </c>
      <c r="I727" s="36" t="str">
        <v>dino penis</v>
      </c>
      <c r="J727" s="36" t="str">
        <f t="shared" si="36"/>
        <v>공룡 자지</v>
      </c>
      <c r="K727" s="36" t="str">
        <f>VLOOKUP(H727,Sheet1!$A$30:$B$39,2,FALSE)</f>
        <v xml:space="preserve"> 이식 중</v>
      </c>
      <c r="L727" s="36" t="str" cm="1">
        <f t="array" ref="L727">IF(IFERROR(FIND("(을)를",K727),FALSE),_xlfn.LAMBDA(_xlpm.x,IF(_xlpm.x,REPLACE(K727,1,4,"을"),REPLACE(K727,1,4,"를")))(MOD(_xlfn.UNICODE(RIGHT(J727,1))-HEX2DEC("AC00"),28)),K727)</f>
        <v xml:space="preserve"> 이식 중</v>
      </c>
      <c r="M727" s="37" t="str" cm="1">
        <f t="array" ref="M727">_xlfn.LAMBDA(_xlpm.x,IFERROR(_xlpm.x,""))(IF(J727="","",_xlfn.CONCAT(J727,L727)))</f>
        <v>공룡 자지 이식 중</v>
      </c>
    </row>
    <row r="728" spans="1:13" x14ac:dyDescent="0.45">
      <c r="A728" t="s">
        <v>764</v>
      </c>
      <c r="B728" t="s">
        <v>659</v>
      </c>
      <c r="C728" t="s">
        <v>765</v>
      </c>
      <c r="D728" t="s">
        <v>766</v>
      </c>
      <c r="E728" t="s">
        <v>2906</v>
      </c>
      <c r="H728" s="35" t="str" cm="1">
        <f t="array" ref="H728:I728">_xlfn.IFS(IFERROR(FIND(" A pair of ",D728),FALSE),_xlfn.TEXTSPLIT(D728," A pair of "),IFERROR(FIND(" a pair of ",D728),FALSE),_xlfn.TEXTSPLIT(D728," a pair of "),IFERROR(FIND(" a mass of ",D728),FALSE),_xlfn.TEXTSPLIT(D728," a mass of "),IFERROR(FIND(" an ",D728),FALSE),_xlfn.TEXTSPLIT(D728," an "),IFERROR(FIND(" a ",D728),FALSE),_xlfn.TEXTSPLIT(D728," a "),TRUE,_xlfn.HSTACK(LEFT(D728,FIND(" ",D728)),_xlfn.TEXTAFTER(D728," ")))</f>
        <v xml:space="preserve">attach </v>
      </c>
      <c r="I728" s="36" t="str">
        <v>dino penis</v>
      </c>
      <c r="J728" s="36" t="str">
        <f t="shared" si="36"/>
        <v>공룡 자지</v>
      </c>
      <c r="K728" s="36" t="str">
        <f>VLOOKUP(H728,Sheet1!$A$30:$B$39,2,FALSE)</f>
        <v xml:space="preserve"> 이식</v>
      </c>
      <c r="L728" s="36" t="str" cm="1">
        <f t="array" ref="L728">IF(IFERROR(FIND("(을)를",K728),FALSE),_xlfn.LAMBDA(_xlpm.x,IF(_xlpm.x,REPLACE(K728,1,4,"을"),REPLACE(K728,1,4,"를")))(MOD(_xlfn.UNICODE(RIGHT(J728,1))-HEX2DEC("AC00"),28)),K728)</f>
        <v xml:space="preserve"> 이식</v>
      </c>
      <c r="M728" s="37" t="str" cm="1">
        <f t="array" ref="M728">_xlfn.LAMBDA(_xlpm.x,IFERROR(_xlpm.x,""))(IF(J728="","",_xlfn.CONCAT(J728,L728)))</f>
        <v>공룡 자지 이식</v>
      </c>
    </row>
    <row r="729" spans="1:13" x14ac:dyDescent="0.45">
      <c r="A729" t="s">
        <v>767</v>
      </c>
      <c r="B729" t="s">
        <v>659</v>
      </c>
      <c r="C729" t="s">
        <v>768</v>
      </c>
      <c r="D729" t="s">
        <v>769</v>
      </c>
      <c r="E729" t="s">
        <v>2907</v>
      </c>
      <c r="H729" s="35" t="str" cm="1">
        <f t="array" ref="H729:I729">_xlfn.IFS(IFERROR(FIND(" A pair of ",D729),FALSE),_xlfn.TEXTSPLIT(D729," A pair of "),IFERROR(FIND(" a pair of ",D729),FALSE),_xlfn.TEXTSPLIT(D729," a pair of "),IFERROR(FIND(" a mass of ",D729),FALSE),_xlfn.TEXTSPLIT(D729," a mass of "),IFERROR(FIND(" an ",D729),FALSE),_xlfn.TEXTSPLIT(D729," an "),IFERROR(FIND(" a ",D729),FALSE),_xlfn.TEXTSPLIT(D729," a "),TRUE,_xlfn.HSTACK(LEFT(D729,FIND(" ",D729)),_xlfn.TEXTAFTER(D729," ")))</f>
        <v>Attaches</v>
      </c>
      <c r="I729" s="36" t="str">
        <v>dino penis</v>
      </c>
      <c r="J729" s="36" t="str">
        <f t="shared" si="36"/>
        <v>공룡 자지</v>
      </c>
      <c r="K729" s="36" t="str">
        <f>VLOOKUP(H729,Sheet1!$A$30:$B$39,2,FALSE)</f>
        <v>(을)를 이식합니다.</v>
      </c>
      <c r="L729" s="36" t="str" cm="1">
        <f t="array" ref="L729">IF(IFERROR(FIND("(을)를",K729),FALSE),_xlfn.LAMBDA(_xlpm.x,IF(_xlpm.x,REPLACE(K729,1,4,"을"),REPLACE(K729,1,4,"를")))(MOD(_xlfn.UNICODE(RIGHT(J729,1))-HEX2DEC("AC00"),28)),K729)</f>
        <v>를 이식합니다.</v>
      </c>
      <c r="M729" s="37" t="str" cm="1">
        <f t="array" ref="M729">_xlfn.LAMBDA(_xlpm.x,IFERROR(_xlpm.x,""))(IF(J729="","",_xlfn.CONCAT(J729,L729)))</f>
        <v>공룡 자지를 이식합니다.</v>
      </c>
    </row>
    <row r="730" spans="1:13" x14ac:dyDescent="0.45">
      <c r="A730" t="s">
        <v>770</v>
      </c>
      <c r="B730" t="s">
        <v>659</v>
      </c>
      <c r="C730" t="s">
        <v>771</v>
      </c>
      <c r="D730" t="s">
        <v>772</v>
      </c>
      <c r="E730" t="s">
        <v>2908</v>
      </c>
      <c r="H730" s="35" t="str" cm="1">
        <f t="array" ref="H730:I730">_xlfn.IFS(IFERROR(FIND(" A pair of ",D730),FALSE),_xlfn.TEXTSPLIT(D730," A pair of "),IFERROR(FIND(" a pair of ",D730),FALSE),_xlfn.TEXTSPLIT(D730," a pair of "),IFERROR(FIND(" a mass of ",D730),FALSE),_xlfn.TEXTSPLIT(D730," a mass of "),IFERROR(FIND(" an ",D730),FALSE),_xlfn.TEXTSPLIT(D730," an "),IFERROR(FIND(" a ",D730),FALSE),_xlfn.TEXTSPLIT(D730," a "),TRUE,_xlfn.HSTACK(LEFT(D730,FIND(" ",D730)),_xlfn.TEXTAFTER(D730," ")))</f>
        <v>Attaching</v>
      </c>
      <c r="I730" s="36" t="str">
        <v>dino penis</v>
      </c>
      <c r="J730" s="36" t="str">
        <f t="shared" si="36"/>
        <v>공룡 자지</v>
      </c>
      <c r="K730" s="36" t="str">
        <f>VLOOKUP(H730,Sheet1!$A$30:$B$39,2,FALSE)</f>
        <v xml:space="preserve"> 이식 중</v>
      </c>
      <c r="L730" s="36" t="str" cm="1">
        <f t="array" ref="L730">IF(IFERROR(FIND("(을)를",K730),FALSE),_xlfn.LAMBDA(_xlpm.x,IF(_xlpm.x,REPLACE(K730,1,4,"을"),REPLACE(K730,1,4,"를")))(MOD(_xlfn.UNICODE(RIGHT(J730,1))-HEX2DEC("AC00"),28)),K730)</f>
        <v xml:space="preserve"> 이식 중</v>
      </c>
      <c r="M730" s="37" t="str" cm="1">
        <f t="array" ref="M730">_xlfn.LAMBDA(_xlpm.x,IFERROR(_xlpm.x,""))(IF(J730="","",_xlfn.CONCAT(J730,L730)))</f>
        <v>공룡 자지 이식 중</v>
      </c>
    </row>
    <row r="731" spans="1:13" x14ac:dyDescent="0.45">
      <c r="A731" t="s">
        <v>773</v>
      </c>
      <c r="B731" t="s">
        <v>659</v>
      </c>
      <c r="C731" t="s">
        <v>774</v>
      </c>
      <c r="D731" t="s">
        <v>775</v>
      </c>
      <c r="E731" t="s">
        <v>2909</v>
      </c>
      <c r="H731" s="35" t="str" cm="1">
        <f t="array" ref="H731:I731">_xlfn.IFS(IFERROR(FIND(" A pair of ",D731),FALSE),_xlfn.TEXTSPLIT(D731," A pair of "),IFERROR(FIND(" a pair of ",D731),FALSE),_xlfn.TEXTSPLIT(D731," a pair of "),IFERROR(FIND(" a mass of ",D731),FALSE),_xlfn.TEXTSPLIT(D731," a mass of "),IFERROR(FIND(" an ",D731),FALSE),_xlfn.TEXTSPLIT(D731," an "),IFERROR(FIND(" a ",D731),FALSE),_xlfn.TEXTSPLIT(D731," a "),TRUE,_xlfn.HSTACK(LEFT(D731,FIND(" ",D731)),_xlfn.TEXTAFTER(D731," ")))</f>
        <v xml:space="preserve">add </v>
      </c>
      <c r="I731" s="36" t="str">
        <v>elephant penis</v>
      </c>
      <c r="J731" s="36" t="str">
        <f t="shared" si="36"/>
        <v>코끼리 자지</v>
      </c>
      <c r="K731" s="36" t="str">
        <f>VLOOKUP(H731,Sheet1!$A$30:$B$39,2,FALSE)</f>
        <v xml:space="preserve"> 이식</v>
      </c>
      <c r="L731" s="36" t="str" cm="1">
        <f t="array" ref="L731">IF(IFERROR(FIND("(을)를",K731),FALSE),_xlfn.LAMBDA(_xlpm.x,IF(_xlpm.x,REPLACE(K731,1,4,"을"),REPLACE(K731,1,4,"를")))(MOD(_xlfn.UNICODE(RIGHT(J731,1))-HEX2DEC("AC00"),28)),K731)</f>
        <v xml:space="preserve"> 이식</v>
      </c>
      <c r="M731" s="37" t="str" cm="1">
        <f t="array" ref="M731">_xlfn.LAMBDA(_xlpm.x,IFERROR(_xlpm.x,""))(IF(J731="","",_xlfn.CONCAT(J731,L731)))</f>
        <v>코끼리 자지 이식</v>
      </c>
    </row>
    <row r="732" spans="1:13" x14ac:dyDescent="0.45">
      <c r="A732" t="s">
        <v>776</v>
      </c>
      <c r="B732" t="s">
        <v>659</v>
      </c>
      <c r="C732" t="s">
        <v>777</v>
      </c>
      <c r="D732" t="s">
        <v>778</v>
      </c>
      <c r="E732" t="s">
        <v>2910</v>
      </c>
      <c r="H732" s="35" t="str" cm="1">
        <f t="array" ref="H732:I732">_xlfn.IFS(IFERROR(FIND(" A pair of ",D732),FALSE),_xlfn.TEXTSPLIT(D732," A pair of "),IFERROR(FIND(" a pair of ",D732),FALSE),_xlfn.TEXTSPLIT(D732," a pair of "),IFERROR(FIND(" a mass of ",D732),FALSE),_xlfn.TEXTSPLIT(D732," a mass of "),IFERROR(FIND(" an ",D732),FALSE),_xlfn.TEXTSPLIT(D732," an "),IFERROR(FIND(" a ",D732),FALSE),_xlfn.TEXTSPLIT(D732," a "),TRUE,_xlfn.HSTACK(LEFT(D732,FIND(" ",D732)),_xlfn.TEXTAFTER(D732," ")))</f>
        <v>Adds</v>
      </c>
      <c r="I732" s="36" t="str">
        <v>elephant penis</v>
      </c>
      <c r="J732" s="36" t="str">
        <f t="shared" si="36"/>
        <v>코끼리 자지</v>
      </c>
      <c r="K732" s="36" t="str">
        <f>VLOOKUP(H732,Sheet1!$A$30:$B$39,2,FALSE)</f>
        <v>(을)를 이식합니다.</v>
      </c>
      <c r="L732" s="36" t="str" cm="1">
        <f t="array" ref="L732">IF(IFERROR(FIND("(을)를",K732),FALSE),_xlfn.LAMBDA(_xlpm.x,IF(_xlpm.x,REPLACE(K732,1,4,"을"),REPLACE(K732,1,4,"를")))(MOD(_xlfn.UNICODE(RIGHT(J732,1))-HEX2DEC("AC00"),28)),K732)</f>
        <v>를 이식합니다.</v>
      </c>
      <c r="M732" s="37" t="str" cm="1">
        <f t="array" ref="M732">_xlfn.LAMBDA(_xlpm.x,IFERROR(_xlpm.x,""))(IF(J732="","",_xlfn.CONCAT(J732,L732)))</f>
        <v>코끼리 자지를 이식합니다.</v>
      </c>
    </row>
    <row r="733" spans="1:13" x14ac:dyDescent="0.45">
      <c r="A733" t="s">
        <v>779</v>
      </c>
      <c r="B733" t="s">
        <v>659</v>
      </c>
      <c r="C733" t="s">
        <v>780</v>
      </c>
      <c r="D733" t="s">
        <v>781</v>
      </c>
      <c r="E733" t="s">
        <v>2911</v>
      </c>
      <c r="H733" s="35" t="str" cm="1">
        <f t="array" ref="H733:I733">_xlfn.IFS(IFERROR(FIND(" A pair of ",D733),FALSE),_xlfn.TEXTSPLIT(D733," A pair of "),IFERROR(FIND(" a pair of ",D733),FALSE),_xlfn.TEXTSPLIT(D733," a pair of "),IFERROR(FIND(" a mass of ",D733),FALSE),_xlfn.TEXTSPLIT(D733," a mass of "),IFERROR(FIND(" an ",D733),FALSE),_xlfn.TEXTSPLIT(D733," an "),IFERROR(FIND(" a ",D733),FALSE),_xlfn.TEXTSPLIT(D733," a "),TRUE,_xlfn.HSTACK(LEFT(D733,FIND(" ",D733)),_xlfn.TEXTAFTER(D733," ")))</f>
        <v>Adding</v>
      </c>
      <c r="I733" s="36" t="str">
        <v>elephant penis</v>
      </c>
      <c r="J733" s="36" t="str">
        <f t="shared" si="36"/>
        <v>코끼리 자지</v>
      </c>
      <c r="K733" s="36" t="str">
        <f>VLOOKUP(H733,Sheet1!$A$30:$B$39,2,FALSE)</f>
        <v xml:space="preserve"> 이식 중</v>
      </c>
      <c r="L733" s="36" t="str" cm="1">
        <f t="array" ref="L733">IF(IFERROR(FIND("(을)를",K733),FALSE),_xlfn.LAMBDA(_xlpm.x,IF(_xlpm.x,REPLACE(K733,1,4,"을"),REPLACE(K733,1,4,"를")))(MOD(_xlfn.UNICODE(RIGHT(J733,1))-HEX2DEC("AC00"),28)),K733)</f>
        <v xml:space="preserve"> 이식 중</v>
      </c>
      <c r="M733" s="37" t="str" cm="1">
        <f t="array" ref="M733">_xlfn.LAMBDA(_xlpm.x,IFERROR(_xlpm.x,""))(IF(J733="","",_xlfn.CONCAT(J733,L733)))</f>
        <v>코끼리 자지 이식 중</v>
      </c>
    </row>
    <row r="734" spans="1:13" x14ac:dyDescent="0.45">
      <c r="A734" t="s">
        <v>782</v>
      </c>
      <c r="B734" t="s">
        <v>659</v>
      </c>
      <c r="C734" t="s">
        <v>783</v>
      </c>
      <c r="D734" t="s">
        <v>775</v>
      </c>
      <c r="E734" t="s">
        <v>2909</v>
      </c>
      <c r="H734" s="35" t="str" cm="1">
        <f t="array" ref="H734:I734">_xlfn.IFS(IFERROR(FIND(" A pair of ",D734),FALSE),_xlfn.TEXTSPLIT(D734," A pair of "),IFERROR(FIND(" a pair of ",D734),FALSE),_xlfn.TEXTSPLIT(D734," a pair of "),IFERROR(FIND(" a mass of ",D734),FALSE),_xlfn.TEXTSPLIT(D734," a mass of "),IFERROR(FIND(" an ",D734),FALSE),_xlfn.TEXTSPLIT(D734," an "),IFERROR(FIND(" a ",D734),FALSE),_xlfn.TEXTSPLIT(D734," a "),TRUE,_xlfn.HSTACK(LEFT(D734,FIND(" ",D734)),_xlfn.TEXTAFTER(D734," ")))</f>
        <v xml:space="preserve">add </v>
      </c>
      <c r="I734" s="36" t="str">
        <v>elephant penis</v>
      </c>
      <c r="J734" s="36" t="str">
        <f t="shared" si="36"/>
        <v>코끼리 자지</v>
      </c>
      <c r="K734" s="36" t="str">
        <f>VLOOKUP(H734,Sheet1!$A$30:$B$39,2,FALSE)</f>
        <v xml:space="preserve"> 이식</v>
      </c>
      <c r="L734" s="36" t="str" cm="1">
        <f t="array" ref="L734">IF(IFERROR(FIND("(을)를",K734),FALSE),_xlfn.LAMBDA(_xlpm.x,IF(_xlpm.x,REPLACE(K734,1,4,"을"),REPLACE(K734,1,4,"를")))(MOD(_xlfn.UNICODE(RIGHT(J734,1))-HEX2DEC("AC00"),28)),K734)</f>
        <v xml:space="preserve"> 이식</v>
      </c>
      <c r="M734" s="37" t="str" cm="1">
        <f t="array" ref="M734">_xlfn.LAMBDA(_xlpm.x,IFERROR(_xlpm.x,""))(IF(J734="","",_xlfn.CONCAT(J734,L734)))</f>
        <v>코끼리 자지 이식</v>
      </c>
    </row>
    <row r="735" spans="1:13" x14ac:dyDescent="0.45">
      <c r="A735" t="s">
        <v>784</v>
      </c>
      <c r="B735" t="s">
        <v>659</v>
      </c>
      <c r="C735" t="s">
        <v>785</v>
      </c>
      <c r="D735" t="s">
        <v>778</v>
      </c>
      <c r="E735" t="s">
        <v>2910</v>
      </c>
      <c r="H735" s="35" t="str" cm="1">
        <f t="array" ref="H735:I735">_xlfn.IFS(IFERROR(FIND(" A pair of ",D735),FALSE),_xlfn.TEXTSPLIT(D735," A pair of "),IFERROR(FIND(" a pair of ",D735),FALSE),_xlfn.TEXTSPLIT(D735," a pair of "),IFERROR(FIND(" a mass of ",D735),FALSE),_xlfn.TEXTSPLIT(D735," a mass of "),IFERROR(FIND(" an ",D735),FALSE),_xlfn.TEXTSPLIT(D735," an "),IFERROR(FIND(" a ",D735),FALSE),_xlfn.TEXTSPLIT(D735," a "),TRUE,_xlfn.HSTACK(LEFT(D735,FIND(" ",D735)),_xlfn.TEXTAFTER(D735," ")))</f>
        <v>Adds</v>
      </c>
      <c r="I735" s="36" t="str">
        <v>elephant penis</v>
      </c>
      <c r="J735" s="36" t="str">
        <f t="shared" si="36"/>
        <v>코끼리 자지</v>
      </c>
      <c r="K735" s="36" t="str">
        <f>VLOOKUP(H735,Sheet1!$A$30:$B$39,2,FALSE)</f>
        <v>(을)를 이식합니다.</v>
      </c>
      <c r="L735" s="36" t="str" cm="1">
        <f t="array" ref="L735">IF(IFERROR(FIND("(을)를",K735),FALSE),_xlfn.LAMBDA(_xlpm.x,IF(_xlpm.x,REPLACE(K735,1,4,"을"),REPLACE(K735,1,4,"를")))(MOD(_xlfn.UNICODE(RIGHT(J735,1))-HEX2DEC("AC00"),28)),K735)</f>
        <v>를 이식합니다.</v>
      </c>
      <c r="M735" s="37" t="str" cm="1">
        <f t="array" ref="M735">_xlfn.LAMBDA(_xlpm.x,IFERROR(_xlpm.x,""))(IF(J735="","",_xlfn.CONCAT(J735,L735)))</f>
        <v>코끼리 자지를 이식합니다.</v>
      </c>
    </row>
    <row r="736" spans="1:13" x14ac:dyDescent="0.45">
      <c r="A736" t="s">
        <v>786</v>
      </c>
      <c r="B736" t="s">
        <v>659</v>
      </c>
      <c r="C736" t="s">
        <v>787</v>
      </c>
      <c r="D736" t="s">
        <v>781</v>
      </c>
      <c r="E736" t="s">
        <v>2911</v>
      </c>
      <c r="H736" s="35" t="str" cm="1">
        <f t="array" ref="H736:I736">_xlfn.IFS(IFERROR(FIND(" A pair of ",D736),FALSE),_xlfn.TEXTSPLIT(D736," A pair of "),IFERROR(FIND(" a pair of ",D736),FALSE),_xlfn.TEXTSPLIT(D736," a pair of "),IFERROR(FIND(" a mass of ",D736),FALSE),_xlfn.TEXTSPLIT(D736," a mass of "),IFERROR(FIND(" an ",D736),FALSE),_xlfn.TEXTSPLIT(D736," an "),IFERROR(FIND(" a ",D736),FALSE),_xlfn.TEXTSPLIT(D736," a "),TRUE,_xlfn.HSTACK(LEFT(D736,FIND(" ",D736)),_xlfn.TEXTAFTER(D736," ")))</f>
        <v>Adding</v>
      </c>
      <c r="I736" s="36" t="str">
        <v>elephant penis</v>
      </c>
      <c r="J736" s="36" t="str">
        <f t="shared" si="36"/>
        <v>코끼리 자지</v>
      </c>
      <c r="K736" s="36" t="str">
        <f>VLOOKUP(H736,Sheet1!$A$30:$B$39,2,FALSE)</f>
        <v xml:space="preserve"> 이식 중</v>
      </c>
      <c r="L736" s="36" t="str" cm="1">
        <f t="array" ref="L736">IF(IFERROR(FIND("(을)를",K736),FALSE),_xlfn.LAMBDA(_xlpm.x,IF(_xlpm.x,REPLACE(K736,1,4,"을"),REPLACE(K736,1,4,"를")))(MOD(_xlfn.UNICODE(RIGHT(J736,1))-HEX2DEC("AC00"),28)),K736)</f>
        <v xml:space="preserve"> 이식 중</v>
      </c>
      <c r="M736" s="37" t="str" cm="1">
        <f t="array" ref="M736">_xlfn.LAMBDA(_xlpm.x,IFERROR(_xlpm.x,""))(IF(J736="","",_xlfn.CONCAT(J736,L736)))</f>
        <v>코끼리 자지 이식 중</v>
      </c>
    </row>
    <row r="737" spans="1:13" x14ac:dyDescent="0.45">
      <c r="A737" t="s">
        <v>788</v>
      </c>
      <c r="B737" t="s">
        <v>659</v>
      </c>
      <c r="C737" t="s">
        <v>789</v>
      </c>
      <c r="D737" t="s">
        <v>790</v>
      </c>
      <c r="E737" t="s">
        <v>2909</v>
      </c>
      <c r="H737" s="35" t="str" cm="1">
        <f t="array" ref="H737:I737">_xlfn.IFS(IFERROR(FIND(" A pair of ",D737),FALSE),_xlfn.TEXTSPLIT(D737," A pair of "),IFERROR(FIND(" a pair of ",D737),FALSE),_xlfn.TEXTSPLIT(D737," a pair of "),IFERROR(FIND(" a mass of ",D737),FALSE),_xlfn.TEXTSPLIT(D737," a mass of "),IFERROR(FIND(" an ",D737),FALSE),_xlfn.TEXTSPLIT(D737," an "),IFERROR(FIND(" a ",D737),FALSE),_xlfn.TEXTSPLIT(D737," a "),TRUE,_xlfn.HSTACK(LEFT(D737,FIND(" ",D737)),_xlfn.TEXTAFTER(D737," ")))</f>
        <v xml:space="preserve">attach </v>
      </c>
      <c r="I737" s="36" t="str">
        <v>elephant penis</v>
      </c>
      <c r="J737" s="36" t="str">
        <f t="shared" si="36"/>
        <v>코끼리 자지</v>
      </c>
      <c r="K737" s="36" t="str">
        <f>VLOOKUP(H737,Sheet1!$A$30:$B$39,2,FALSE)</f>
        <v xml:space="preserve"> 이식</v>
      </c>
      <c r="L737" s="36" t="str" cm="1">
        <f t="array" ref="L737">IF(IFERROR(FIND("(을)를",K737),FALSE),_xlfn.LAMBDA(_xlpm.x,IF(_xlpm.x,REPLACE(K737,1,4,"을"),REPLACE(K737,1,4,"를")))(MOD(_xlfn.UNICODE(RIGHT(J737,1))-HEX2DEC("AC00"),28)),K737)</f>
        <v xml:space="preserve"> 이식</v>
      </c>
      <c r="M737" s="37" t="str" cm="1">
        <f t="array" ref="M737">_xlfn.LAMBDA(_xlpm.x,IFERROR(_xlpm.x,""))(IF(J737="","",_xlfn.CONCAT(J737,L737)))</f>
        <v>코끼리 자지 이식</v>
      </c>
    </row>
    <row r="738" spans="1:13" x14ac:dyDescent="0.45">
      <c r="A738" t="s">
        <v>791</v>
      </c>
      <c r="B738" t="s">
        <v>659</v>
      </c>
      <c r="C738" t="s">
        <v>792</v>
      </c>
      <c r="D738" t="s">
        <v>793</v>
      </c>
      <c r="E738" t="s">
        <v>2910</v>
      </c>
      <c r="H738" s="35" t="str" cm="1">
        <f t="array" ref="H738:I738">_xlfn.IFS(IFERROR(FIND(" A pair of ",D738),FALSE),_xlfn.TEXTSPLIT(D738," A pair of "),IFERROR(FIND(" a pair of ",D738),FALSE),_xlfn.TEXTSPLIT(D738," a pair of "),IFERROR(FIND(" a mass of ",D738),FALSE),_xlfn.TEXTSPLIT(D738," a mass of "),IFERROR(FIND(" an ",D738),FALSE),_xlfn.TEXTSPLIT(D738," an "),IFERROR(FIND(" a ",D738),FALSE),_xlfn.TEXTSPLIT(D738," a "),TRUE,_xlfn.HSTACK(LEFT(D738,FIND(" ",D738)),_xlfn.TEXTAFTER(D738," ")))</f>
        <v>Attaches</v>
      </c>
      <c r="I738" s="36" t="str">
        <v>elephant penis</v>
      </c>
      <c r="J738" s="36" t="str">
        <f t="shared" si="36"/>
        <v>코끼리 자지</v>
      </c>
      <c r="K738" s="36" t="str">
        <f>VLOOKUP(H738,Sheet1!$A$30:$B$39,2,FALSE)</f>
        <v>(을)를 이식합니다.</v>
      </c>
      <c r="L738" s="36" t="str" cm="1">
        <f t="array" ref="L738">IF(IFERROR(FIND("(을)를",K738),FALSE),_xlfn.LAMBDA(_xlpm.x,IF(_xlpm.x,REPLACE(K738,1,4,"을"),REPLACE(K738,1,4,"를")))(MOD(_xlfn.UNICODE(RIGHT(J738,1))-HEX2DEC("AC00"),28)),K738)</f>
        <v>를 이식합니다.</v>
      </c>
      <c r="M738" s="37" t="str" cm="1">
        <f t="array" ref="M738">_xlfn.LAMBDA(_xlpm.x,IFERROR(_xlpm.x,""))(IF(J738="","",_xlfn.CONCAT(J738,L738)))</f>
        <v>코끼리 자지를 이식합니다.</v>
      </c>
    </row>
    <row r="739" spans="1:13" x14ac:dyDescent="0.45">
      <c r="A739" t="s">
        <v>794</v>
      </c>
      <c r="B739" t="s">
        <v>659</v>
      </c>
      <c r="C739" t="s">
        <v>795</v>
      </c>
      <c r="D739" t="s">
        <v>796</v>
      </c>
      <c r="E739" t="s">
        <v>2911</v>
      </c>
      <c r="H739" s="35" t="str" cm="1">
        <f t="array" ref="H739:I739">_xlfn.IFS(IFERROR(FIND(" A pair of ",D739),FALSE),_xlfn.TEXTSPLIT(D739," A pair of "),IFERROR(FIND(" a pair of ",D739),FALSE),_xlfn.TEXTSPLIT(D739," a pair of "),IFERROR(FIND(" a mass of ",D739),FALSE),_xlfn.TEXTSPLIT(D739," a mass of "),IFERROR(FIND(" an ",D739),FALSE),_xlfn.TEXTSPLIT(D739," an "),IFERROR(FIND(" a ",D739),FALSE),_xlfn.TEXTSPLIT(D739," a "),TRUE,_xlfn.HSTACK(LEFT(D739,FIND(" ",D739)),_xlfn.TEXTAFTER(D739," ")))</f>
        <v>Attaching</v>
      </c>
      <c r="I739" s="36" t="str">
        <v>elephant penis</v>
      </c>
      <c r="J739" s="36" t="str">
        <f t="shared" si="36"/>
        <v>코끼리 자지</v>
      </c>
      <c r="K739" s="36" t="str">
        <f>VLOOKUP(H739,Sheet1!$A$30:$B$39,2,FALSE)</f>
        <v xml:space="preserve"> 이식 중</v>
      </c>
      <c r="L739" s="36" t="str" cm="1">
        <f t="array" ref="L739">IF(IFERROR(FIND("(을)를",K739),FALSE),_xlfn.LAMBDA(_xlpm.x,IF(_xlpm.x,REPLACE(K739,1,4,"을"),REPLACE(K739,1,4,"를")))(MOD(_xlfn.UNICODE(RIGHT(J739,1))-HEX2DEC("AC00"),28)),K739)</f>
        <v xml:space="preserve"> 이식 중</v>
      </c>
      <c r="M739" s="37" t="str" cm="1">
        <f t="array" ref="M739">_xlfn.LAMBDA(_xlpm.x,IFERROR(_xlpm.x,""))(IF(J739="","",_xlfn.CONCAT(J739,L739)))</f>
        <v>코끼리 자지 이식 중</v>
      </c>
    </row>
    <row r="740" spans="1:13" x14ac:dyDescent="0.45">
      <c r="A740" t="s">
        <v>797</v>
      </c>
      <c r="B740" t="s">
        <v>659</v>
      </c>
      <c r="C740" t="s">
        <v>798</v>
      </c>
      <c r="D740" t="s">
        <v>799</v>
      </c>
      <c r="E740" t="s">
        <v>2912</v>
      </c>
      <c r="H740" s="35" t="str" cm="1">
        <f t="array" ref="H740:I740">_xlfn.IFS(IFERROR(FIND(" A pair of ",D740),FALSE),_xlfn.TEXTSPLIT(D740," A pair of "),IFERROR(FIND(" a pair of ",D740),FALSE),_xlfn.TEXTSPLIT(D740," a pair of "),IFERROR(FIND(" a mass of ",D740),FALSE),_xlfn.TEXTSPLIT(D740," a mass of "),IFERROR(FIND(" an ",D740),FALSE),_xlfn.TEXTSPLIT(D740," an "),IFERROR(FIND(" a ",D740),FALSE),_xlfn.TEXTSPLIT(D740," a "),TRUE,_xlfn.HSTACK(LEFT(D740,FIND(" ",D740)),_xlfn.TEXTAFTER(D740," ")))</f>
        <v xml:space="preserve">add </v>
      </c>
      <c r="I740" s="36" t="str">
        <v>elephant vagina</v>
      </c>
      <c r="J740" s="36" t="str">
        <f t="shared" si="36"/>
        <v>코끼리 보지</v>
      </c>
      <c r="K740" s="36" t="str">
        <f>VLOOKUP(H740,Sheet1!$A$30:$B$39,2,FALSE)</f>
        <v xml:space="preserve"> 이식</v>
      </c>
      <c r="L740" s="36" t="str" cm="1">
        <f t="array" ref="L740">IF(IFERROR(FIND("(을)를",K740),FALSE),_xlfn.LAMBDA(_xlpm.x,IF(_xlpm.x,REPLACE(K740,1,4,"을"),REPLACE(K740,1,4,"를")))(MOD(_xlfn.UNICODE(RIGHT(J740,1))-HEX2DEC("AC00"),28)),K740)</f>
        <v xml:space="preserve"> 이식</v>
      </c>
      <c r="M740" s="37" t="str" cm="1">
        <f t="array" ref="M740">_xlfn.LAMBDA(_xlpm.x,IFERROR(_xlpm.x,""))(IF(J740="","",_xlfn.CONCAT(J740,L740)))</f>
        <v>코끼리 보지 이식</v>
      </c>
    </row>
    <row r="741" spans="1:13" x14ac:dyDescent="0.45">
      <c r="A741" t="s">
        <v>800</v>
      </c>
      <c r="B741" t="s">
        <v>659</v>
      </c>
      <c r="C741" t="s">
        <v>801</v>
      </c>
      <c r="D741" t="s">
        <v>802</v>
      </c>
      <c r="E741" t="s">
        <v>2913</v>
      </c>
      <c r="H741" s="35" t="str" cm="1">
        <f t="array" ref="H741:I741">_xlfn.IFS(IFERROR(FIND(" A pair of ",D741),FALSE),_xlfn.TEXTSPLIT(D741," A pair of "),IFERROR(FIND(" a pair of ",D741),FALSE),_xlfn.TEXTSPLIT(D741," a pair of "),IFERROR(FIND(" a mass of ",D741),FALSE),_xlfn.TEXTSPLIT(D741," a mass of "),IFERROR(FIND(" an ",D741),FALSE),_xlfn.TEXTSPLIT(D741," an "),IFERROR(FIND(" a ",D741),FALSE),_xlfn.TEXTSPLIT(D741," a "),TRUE,_xlfn.HSTACK(LEFT(D741,FIND(" ",D741)),_xlfn.TEXTAFTER(D741," ")))</f>
        <v>Adds</v>
      </c>
      <c r="I741" s="36" t="str">
        <v>elephant vagina</v>
      </c>
      <c r="J741" s="36" t="str">
        <f t="shared" si="36"/>
        <v>코끼리 보지</v>
      </c>
      <c r="K741" s="36" t="str">
        <f>VLOOKUP(H741,Sheet1!$A$30:$B$39,2,FALSE)</f>
        <v>(을)를 이식합니다.</v>
      </c>
      <c r="L741" s="36" t="str" cm="1">
        <f t="array" ref="L741">IF(IFERROR(FIND("(을)를",K741),FALSE),_xlfn.LAMBDA(_xlpm.x,IF(_xlpm.x,REPLACE(K741,1,4,"을"),REPLACE(K741,1,4,"를")))(MOD(_xlfn.UNICODE(RIGHT(J741,1))-HEX2DEC("AC00"),28)),K741)</f>
        <v>를 이식합니다.</v>
      </c>
      <c r="M741" s="37" t="str" cm="1">
        <f t="array" ref="M741">_xlfn.LAMBDA(_xlpm.x,IFERROR(_xlpm.x,""))(IF(J741="","",_xlfn.CONCAT(J741,L741)))</f>
        <v>코끼리 보지를 이식합니다.</v>
      </c>
    </row>
    <row r="742" spans="1:13" x14ac:dyDescent="0.45">
      <c r="A742" t="s">
        <v>803</v>
      </c>
      <c r="B742" t="s">
        <v>659</v>
      </c>
      <c r="C742" t="s">
        <v>804</v>
      </c>
      <c r="D742" t="s">
        <v>805</v>
      </c>
      <c r="E742" t="s">
        <v>2914</v>
      </c>
      <c r="H742" s="35" t="str" cm="1">
        <f t="array" ref="H742:I742">_xlfn.IFS(IFERROR(FIND(" A pair of ",D742),FALSE),_xlfn.TEXTSPLIT(D742," A pair of "),IFERROR(FIND(" a pair of ",D742),FALSE),_xlfn.TEXTSPLIT(D742," a pair of "),IFERROR(FIND(" a mass of ",D742),FALSE),_xlfn.TEXTSPLIT(D742," a mass of "),IFERROR(FIND(" an ",D742),FALSE),_xlfn.TEXTSPLIT(D742," an "),IFERROR(FIND(" a ",D742),FALSE),_xlfn.TEXTSPLIT(D742," a "),TRUE,_xlfn.HSTACK(LEFT(D742,FIND(" ",D742)),_xlfn.TEXTAFTER(D742," ")))</f>
        <v>Adding</v>
      </c>
      <c r="I742" s="36" t="str">
        <v>elephant vagina</v>
      </c>
      <c r="J742" s="36" t="str">
        <f t="shared" si="36"/>
        <v>코끼리 보지</v>
      </c>
      <c r="K742" s="36" t="str">
        <f>VLOOKUP(H742,Sheet1!$A$30:$B$39,2,FALSE)</f>
        <v xml:space="preserve"> 이식 중</v>
      </c>
      <c r="L742" s="36" t="str" cm="1">
        <f t="array" ref="L742">IF(IFERROR(FIND("(을)를",K742),FALSE),_xlfn.LAMBDA(_xlpm.x,IF(_xlpm.x,REPLACE(K742,1,4,"을"),REPLACE(K742,1,4,"를")))(MOD(_xlfn.UNICODE(RIGHT(J742,1))-HEX2DEC("AC00"),28)),K742)</f>
        <v xml:space="preserve"> 이식 중</v>
      </c>
      <c r="M742" s="37" t="str" cm="1">
        <f t="array" ref="M742">_xlfn.LAMBDA(_xlpm.x,IFERROR(_xlpm.x,""))(IF(J742="","",_xlfn.CONCAT(J742,L742)))</f>
        <v>코끼리 보지 이식 중</v>
      </c>
    </row>
    <row r="743" spans="1:13" x14ac:dyDescent="0.45">
      <c r="A743" t="s">
        <v>806</v>
      </c>
      <c r="B743" t="s">
        <v>659</v>
      </c>
      <c r="C743" t="s">
        <v>807</v>
      </c>
      <c r="D743" t="s">
        <v>799</v>
      </c>
      <c r="E743" t="s">
        <v>2912</v>
      </c>
      <c r="H743" s="35" t="str" cm="1">
        <f t="array" ref="H743:I743">_xlfn.IFS(IFERROR(FIND(" A pair of ",D743),FALSE),_xlfn.TEXTSPLIT(D743," A pair of "),IFERROR(FIND(" a pair of ",D743),FALSE),_xlfn.TEXTSPLIT(D743," a pair of "),IFERROR(FIND(" a mass of ",D743),FALSE),_xlfn.TEXTSPLIT(D743," a mass of "),IFERROR(FIND(" an ",D743),FALSE),_xlfn.TEXTSPLIT(D743," an "),IFERROR(FIND(" a ",D743),FALSE),_xlfn.TEXTSPLIT(D743," a "),TRUE,_xlfn.HSTACK(LEFT(D743,FIND(" ",D743)),_xlfn.TEXTAFTER(D743," ")))</f>
        <v xml:space="preserve">add </v>
      </c>
      <c r="I743" s="36" t="str">
        <v>elephant vagina</v>
      </c>
      <c r="J743" s="36" t="str">
        <f t="shared" si="36"/>
        <v>코끼리 보지</v>
      </c>
      <c r="K743" s="36" t="str">
        <f>VLOOKUP(H743,Sheet1!$A$30:$B$39,2,FALSE)</f>
        <v xml:space="preserve"> 이식</v>
      </c>
      <c r="L743" s="36" t="str" cm="1">
        <f t="array" ref="L743">IF(IFERROR(FIND("(을)를",K743),FALSE),_xlfn.LAMBDA(_xlpm.x,IF(_xlpm.x,REPLACE(K743,1,4,"을"),REPLACE(K743,1,4,"를")))(MOD(_xlfn.UNICODE(RIGHT(J743,1))-HEX2DEC("AC00"),28)),K743)</f>
        <v xml:space="preserve"> 이식</v>
      </c>
      <c r="M743" s="37" t="str" cm="1">
        <f t="array" ref="M743">_xlfn.LAMBDA(_xlpm.x,IFERROR(_xlpm.x,""))(IF(J743="","",_xlfn.CONCAT(J743,L743)))</f>
        <v>코끼리 보지 이식</v>
      </c>
    </row>
    <row r="744" spans="1:13" x14ac:dyDescent="0.45">
      <c r="A744" t="s">
        <v>808</v>
      </c>
      <c r="B744" t="s">
        <v>659</v>
      </c>
      <c r="C744" t="s">
        <v>809</v>
      </c>
      <c r="D744" t="s">
        <v>802</v>
      </c>
      <c r="E744" t="s">
        <v>2913</v>
      </c>
      <c r="H744" s="35" t="str" cm="1">
        <f t="array" ref="H744:I744">_xlfn.IFS(IFERROR(FIND(" A pair of ",D744),FALSE),_xlfn.TEXTSPLIT(D744," A pair of "),IFERROR(FIND(" a pair of ",D744),FALSE),_xlfn.TEXTSPLIT(D744," a pair of "),IFERROR(FIND(" a mass of ",D744),FALSE),_xlfn.TEXTSPLIT(D744," a mass of "),IFERROR(FIND(" an ",D744),FALSE),_xlfn.TEXTSPLIT(D744," an "),IFERROR(FIND(" a ",D744),FALSE),_xlfn.TEXTSPLIT(D744," a "),TRUE,_xlfn.HSTACK(LEFT(D744,FIND(" ",D744)),_xlfn.TEXTAFTER(D744," ")))</f>
        <v>Adds</v>
      </c>
      <c r="I744" s="36" t="str">
        <v>elephant vagina</v>
      </c>
      <c r="J744" s="36" t="str">
        <f t="shared" si="36"/>
        <v>코끼리 보지</v>
      </c>
      <c r="K744" s="36" t="str">
        <f>VLOOKUP(H744,Sheet1!$A$30:$B$39,2,FALSE)</f>
        <v>(을)를 이식합니다.</v>
      </c>
      <c r="L744" s="36" t="str" cm="1">
        <f t="array" ref="L744">IF(IFERROR(FIND("(을)를",K744),FALSE),_xlfn.LAMBDA(_xlpm.x,IF(_xlpm.x,REPLACE(K744,1,4,"을"),REPLACE(K744,1,4,"를")))(MOD(_xlfn.UNICODE(RIGHT(J744,1))-HEX2DEC("AC00"),28)),K744)</f>
        <v>를 이식합니다.</v>
      </c>
      <c r="M744" s="37" t="str" cm="1">
        <f t="array" ref="M744">_xlfn.LAMBDA(_xlpm.x,IFERROR(_xlpm.x,""))(IF(J744="","",_xlfn.CONCAT(J744,L744)))</f>
        <v>코끼리 보지를 이식합니다.</v>
      </c>
    </row>
    <row r="745" spans="1:13" x14ac:dyDescent="0.45">
      <c r="A745" t="s">
        <v>810</v>
      </c>
      <c r="B745" t="s">
        <v>659</v>
      </c>
      <c r="C745" t="s">
        <v>811</v>
      </c>
      <c r="D745" t="s">
        <v>805</v>
      </c>
      <c r="E745" t="s">
        <v>2914</v>
      </c>
      <c r="H745" s="35" t="str" cm="1">
        <f t="array" ref="H745:I745">_xlfn.IFS(IFERROR(FIND(" A pair of ",D745),FALSE),_xlfn.TEXTSPLIT(D745," A pair of "),IFERROR(FIND(" a pair of ",D745),FALSE),_xlfn.TEXTSPLIT(D745," a pair of "),IFERROR(FIND(" a mass of ",D745),FALSE),_xlfn.TEXTSPLIT(D745," a mass of "),IFERROR(FIND(" an ",D745),FALSE),_xlfn.TEXTSPLIT(D745," an "),IFERROR(FIND(" a ",D745),FALSE),_xlfn.TEXTSPLIT(D745," a "),TRUE,_xlfn.HSTACK(LEFT(D745,FIND(" ",D745)),_xlfn.TEXTAFTER(D745," ")))</f>
        <v>Adding</v>
      </c>
      <c r="I745" s="36" t="str">
        <v>elephant vagina</v>
      </c>
      <c r="J745" s="36" t="str">
        <f t="shared" si="36"/>
        <v>코끼리 보지</v>
      </c>
      <c r="K745" s="36" t="str">
        <f>VLOOKUP(H745,Sheet1!$A$30:$B$39,2,FALSE)</f>
        <v xml:space="preserve"> 이식 중</v>
      </c>
      <c r="L745" s="36" t="str" cm="1">
        <f t="array" ref="L745">IF(IFERROR(FIND("(을)를",K745),FALSE),_xlfn.LAMBDA(_xlpm.x,IF(_xlpm.x,REPLACE(K745,1,4,"을"),REPLACE(K745,1,4,"를")))(MOD(_xlfn.UNICODE(RIGHT(J745,1))-HEX2DEC("AC00"),28)),K745)</f>
        <v xml:space="preserve"> 이식 중</v>
      </c>
      <c r="M745" s="37" t="str" cm="1">
        <f t="array" ref="M745">_xlfn.LAMBDA(_xlpm.x,IFERROR(_xlpm.x,""))(IF(J745="","",_xlfn.CONCAT(J745,L745)))</f>
        <v>코끼리 보지 이식 중</v>
      </c>
    </row>
    <row r="746" spans="1:13" x14ac:dyDescent="0.45">
      <c r="A746" t="s">
        <v>812</v>
      </c>
      <c r="B746" t="s">
        <v>659</v>
      </c>
      <c r="C746" t="s">
        <v>813</v>
      </c>
      <c r="D746" t="s">
        <v>814</v>
      </c>
      <c r="E746" t="s">
        <v>2912</v>
      </c>
      <c r="H746" s="35" t="str" cm="1">
        <f t="array" ref="H746:I746">_xlfn.IFS(IFERROR(FIND(" A pair of ",D746),FALSE),_xlfn.TEXTSPLIT(D746," A pair of "),IFERROR(FIND(" a pair of ",D746),FALSE),_xlfn.TEXTSPLIT(D746," a pair of "),IFERROR(FIND(" a mass of ",D746),FALSE),_xlfn.TEXTSPLIT(D746," a mass of "),IFERROR(FIND(" an ",D746),FALSE),_xlfn.TEXTSPLIT(D746," an "),IFERROR(FIND(" a ",D746),FALSE),_xlfn.TEXTSPLIT(D746," a "),TRUE,_xlfn.HSTACK(LEFT(D746,FIND(" ",D746)),_xlfn.TEXTAFTER(D746," ")))</f>
        <v xml:space="preserve">attach </v>
      </c>
      <c r="I746" s="36" t="str">
        <v>elephant vagina</v>
      </c>
      <c r="J746" s="36" t="str">
        <f t="shared" si="36"/>
        <v>코끼리 보지</v>
      </c>
      <c r="K746" s="36" t="str">
        <f>VLOOKUP(H746,Sheet1!$A$30:$B$39,2,FALSE)</f>
        <v xml:space="preserve"> 이식</v>
      </c>
      <c r="L746" s="36" t="str" cm="1">
        <f t="array" ref="L746">IF(IFERROR(FIND("(을)를",K746),FALSE),_xlfn.LAMBDA(_xlpm.x,IF(_xlpm.x,REPLACE(K746,1,4,"을"),REPLACE(K746,1,4,"를")))(MOD(_xlfn.UNICODE(RIGHT(J746,1))-HEX2DEC("AC00"),28)),K746)</f>
        <v xml:space="preserve"> 이식</v>
      </c>
      <c r="M746" s="37" t="str" cm="1">
        <f t="array" ref="M746">_xlfn.LAMBDA(_xlpm.x,IFERROR(_xlpm.x,""))(IF(J746="","",_xlfn.CONCAT(J746,L746)))</f>
        <v>코끼리 보지 이식</v>
      </c>
    </row>
    <row r="747" spans="1:13" x14ac:dyDescent="0.45">
      <c r="A747" t="s">
        <v>815</v>
      </c>
      <c r="B747" t="s">
        <v>659</v>
      </c>
      <c r="C747" t="s">
        <v>816</v>
      </c>
      <c r="D747" t="s">
        <v>817</v>
      </c>
      <c r="E747" t="s">
        <v>2913</v>
      </c>
      <c r="H747" s="35" t="str" cm="1">
        <f t="array" ref="H747:I747">_xlfn.IFS(IFERROR(FIND(" A pair of ",D747),FALSE),_xlfn.TEXTSPLIT(D747," A pair of "),IFERROR(FIND(" a pair of ",D747),FALSE),_xlfn.TEXTSPLIT(D747," a pair of "),IFERROR(FIND(" a mass of ",D747),FALSE),_xlfn.TEXTSPLIT(D747," a mass of "),IFERROR(FIND(" an ",D747),FALSE),_xlfn.TEXTSPLIT(D747," an "),IFERROR(FIND(" a ",D747),FALSE),_xlfn.TEXTSPLIT(D747," a "),TRUE,_xlfn.HSTACK(LEFT(D747,FIND(" ",D747)),_xlfn.TEXTAFTER(D747," ")))</f>
        <v>Attaches</v>
      </c>
      <c r="I747" s="36" t="str">
        <v>elephant vagina</v>
      </c>
      <c r="J747" s="36" t="str">
        <f t="shared" si="36"/>
        <v>코끼리 보지</v>
      </c>
      <c r="K747" s="36" t="str">
        <f>VLOOKUP(H747,Sheet1!$A$30:$B$39,2,FALSE)</f>
        <v>(을)를 이식합니다.</v>
      </c>
      <c r="L747" s="36" t="str" cm="1">
        <f t="array" ref="L747">IF(IFERROR(FIND("(을)를",K747),FALSE),_xlfn.LAMBDA(_xlpm.x,IF(_xlpm.x,REPLACE(K747,1,4,"을"),REPLACE(K747,1,4,"를")))(MOD(_xlfn.UNICODE(RIGHT(J747,1))-HEX2DEC("AC00"),28)),K747)</f>
        <v>를 이식합니다.</v>
      </c>
      <c r="M747" s="37" t="str" cm="1">
        <f t="array" ref="M747">_xlfn.LAMBDA(_xlpm.x,IFERROR(_xlpm.x,""))(IF(J747="","",_xlfn.CONCAT(J747,L747)))</f>
        <v>코끼리 보지를 이식합니다.</v>
      </c>
    </row>
    <row r="748" spans="1:13" x14ac:dyDescent="0.45">
      <c r="A748" t="s">
        <v>818</v>
      </c>
      <c r="B748" t="s">
        <v>659</v>
      </c>
      <c r="C748" t="s">
        <v>819</v>
      </c>
      <c r="D748" t="s">
        <v>820</v>
      </c>
      <c r="E748" t="s">
        <v>2914</v>
      </c>
      <c r="H748" s="35" t="str" cm="1">
        <f t="array" ref="H748:I748">_xlfn.IFS(IFERROR(FIND(" A pair of ",D748),FALSE),_xlfn.TEXTSPLIT(D748," A pair of "),IFERROR(FIND(" a pair of ",D748),FALSE),_xlfn.TEXTSPLIT(D748," a pair of "),IFERROR(FIND(" a mass of ",D748),FALSE),_xlfn.TEXTSPLIT(D748," a mass of "),IFERROR(FIND(" an ",D748),FALSE),_xlfn.TEXTSPLIT(D748," an "),IFERROR(FIND(" a ",D748),FALSE),_xlfn.TEXTSPLIT(D748," a "),TRUE,_xlfn.HSTACK(LEFT(D748,FIND(" ",D748)),_xlfn.TEXTAFTER(D748," ")))</f>
        <v>Attaching</v>
      </c>
      <c r="I748" s="36" t="str">
        <v>elephant vagina</v>
      </c>
      <c r="J748" s="36" t="str">
        <f t="shared" si="36"/>
        <v>코끼리 보지</v>
      </c>
      <c r="K748" s="36" t="str">
        <f>VLOOKUP(H748,Sheet1!$A$30:$B$39,2,FALSE)</f>
        <v xml:space="preserve"> 이식 중</v>
      </c>
      <c r="L748" s="36" t="str" cm="1">
        <f t="array" ref="L748">IF(IFERROR(FIND("(을)를",K748),FALSE),_xlfn.LAMBDA(_xlpm.x,IF(_xlpm.x,REPLACE(K748,1,4,"을"),REPLACE(K748,1,4,"를")))(MOD(_xlfn.UNICODE(RIGHT(J748,1))-HEX2DEC("AC00"),28)),K748)</f>
        <v xml:space="preserve"> 이식 중</v>
      </c>
      <c r="M748" s="37" t="str" cm="1">
        <f t="array" ref="M748">_xlfn.LAMBDA(_xlpm.x,IFERROR(_xlpm.x,""))(IF(J748="","",_xlfn.CONCAT(J748,L748)))</f>
        <v>코끼리 보지 이식 중</v>
      </c>
    </row>
    <row r="749" spans="1:13" x14ac:dyDescent="0.45">
      <c r="A749" t="s">
        <v>821</v>
      </c>
      <c r="B749" t="s">
        <v>659</v>
      </c>
      <c r="C749" t="s">
        <v>822</v>
      </c>
      <c r="D749" t="s">
        <v>823</v>
      </c>
      <c r="E749" t="s">
        <v>2915</v>
      </c>
      <c r="H749" s="35" t="str" cm="1">
        <f t="array" ref="H749:I749">_xlfn.IFS(IFERROR(FIND(" A pair of ",D749),FALSE),_xlfn.TEXTSPLIT(D749," A pair of "),IFERROR(FIND(" a pair of ",D749),FALSE),_xlfn.TEXTSPLIT(D749," a pair of "),IFERROR(FIND(" a mass of ",D749),FALSE),_xlfn.TEXTSPLIT(D749," a mass of "),IFERROR(FIND(" an ",D749),FALSE),_xlfn.TEXTSPLIT(D749," an "),IFERROR(FIND(" a ",D749),FALSE),_xlfn.TEXTSPLIT(D749," a "),TRUE,_xlfn.HSTACK(LEFT(D749,FIND(" ",D749)),_xlfn.TEXTAFTER(D749," ")))</f>
        <v xml:space="preserve">add </v>
      </c>
      <c r="I749" s="36" t="str">
        <v>feline anus</v>
      </c>
      <c r="J749" s="36" t="str">
        <f t="shared" si="36"/>
        <v>고양이 항문</v>
      </c>
      <c r="K749" s="36" t="str">
        <f>VLOOKUP(H749,Sheet1!$A$30:$B$39,2,FALSE)</f>
        <v xml:space="preserve"> 이식</v>
      </c>
      <c r="L749" s="36" t="str" cm="1">
        <f t="array" ref="L749">IF(IFERROR(FIND("(을)를",K749),FALSE),_xlfn.LAMBDA(_xlpm.x,IF(_xlpm.x,REPLACE(K749,1,4,"을"),REPLACE(K749,1,4,"를")))(MOD(_xlfn.UNICODE(RIGHT(J749,1))-HEX2DEC("AC00"),28)),K749)</f>
        <v xml:space="preserve"> 이식</v>
      </c>
      <c r="M749" s="37" t="str" cm="1">
        <f t="array" ref="M749">_xlfn.LAMBDA(_xlpm.x,IFERROR(_xlpm.x,""))(IF(J749="","",_xlfn.CONCAT(J749,L749)))</f>
        <v>고양이 항문 이식</v>
      </c>
    </row>
    <row r="750" spans="1:13" x14ac:dyDescent="0.45">
      <c r="A750" t="s">
        <v>824</v>
      </c>
      <c r="B750" t="s">
        <v>659</v>
      </c>
      <c r="C750" t="s">
        <v>825</v>
      </c>
      <c r="D750" t="s">
        <v>826</v>
      </c>
      <c r="E750" t="s">
        <v>2916</v>
      </c>
      <c r="H750" s="35" t="str" cm="1">
        <f t="array" ref="H750:I750">_xlfn.IFS(IFERROR(FIND(" A pair of ",D750),FALSE),_xlfn.TEXTSPLIT(D750," A pair of "),IFERROR(FIND(" a pair of ",D750),FALSE),_xlfn.TEXTSPLIT(D750," a pair of "),IFERROR(FIND(" a mass of ",D750),FALSE),_xlfn.TEXTSPLIT(D750," a mass of "),IFERROR(FIND(" an ",D750),FALSE),_xlfn.TEXTSPLIT(D750," an "),IFERROR(FIND(" a ",D750),FALSE),_xlfn.TEXTSPLIT(D750," a "),TRUE,_xlfn.HSTACK(LEFT(D750,FIND(" ",D750)),_xlfn.TEXTAFTER(D750," ")))</f>
        <v>Adds</v>
      </c>
      <c r="I750" s="36" t="str">
        <v>feline anus</v>
      </c>
      <c r="J750" s="36" t="str">
        <f t="shared" si="36"/>
        <v>고양이 항문</v>
      </c>
      <c r="K750" s="36" t="str">
        <f>VLOOKUP(H750,Sheet1!$A$30:$B$39,2,FALSE)</f>
        <v>(을)를 이식합니다.</v>
      </c>
      <c r="L750" s="36" t="str" cm="1">
        <f t="array" ref="L750">IF(IFERROR(FIND("(을)를",K750),FALSE),_xlfn.LAMBDA(_xlpm.x,IF(_xlpm.x,REPLACE(K750,1,4,"을"),REPLACE(K750,1,4,"를")))(MOD(_xlfn.UNICODE(RIGHT(J750,1))-HEX2DEC("AC00"),28)),K750)</f>
        <v>을 이식합니다.</v>
      </c>
      <c r="M750" s="37" t="str" cm="1">
        <f t="array" ref="M750">_xlfn.LAMBDA(_xlpm.x,IFERROR(_xlpm.x,""))(IF(J750="","",_xlfn.CONCAT(J750,L750)))</f>
        <v>고양이 항문을 이식합니다.</v>
      </c>
    </row>
    <row r="751" spans="1:13" x14ac:dyDescent="0.45">
      <c r="A751" t="s">
        <v>827</v>
      </c>
      <c r="B751" t="s">
        <v>659</v>
      </c>
      <c r="C751" t="s">
        <v>828</v>
      </c>
      <c r="D751" t="s">
        <v>829</v>
      </c>
      <c r="E751" t="s">
        <v>2917</v>
      </c>
      <c r="H751" s="35" t="str" cm="1">
        <f t="array" ref="H751:I751">_xlfn.IFS(IFERROR(FIND(" A pair of ",D751),FALSE),_xlfn.TEXTSPLIT(D751," A pair of "),IFERROR(FIND(" a pair of ",D751),FALSE),_xlfn.TEXTSPLIT(D751," a pair of "),IFERROR(FIND(" a mass of ",D751),FALSE),_xlfn.TEXTSPLIT(D751," a mass of "),IFERROR(FIND(" an ",D751),FALSE),_xlfn.TEXTSPLIT(D751," an "),IFERROR(FIND(" a ",D751),FALSE),_xlfn.TEXTSPLIT(D751," a "),TRUE,_xlfn.HSTACK(LEFT(D751,FIND(" ",D751)),_xlfn.TEXTAFTER(D751," ")))</f>
        <v>Adding</v>
      </c>
      <c r="I751" s="36" t="str">
        <v>feline anus</v>
      </c>
      <c r="J751" s="36" t="str">
        <f t="shared" si="36"/>
        <v>고양이 항문</v>
      </c>
      <c r="K751" s="36" t="str">
        <f>VLOOKUP(H751,Sheet1!$A$30:$B$39,2,FALSE)</f>
        <v xml:space="preserve"> 이식 중</v>
      </c>
      <c r="L751" s="36" t="str" cm="1">
        <f t="array" ref="L751">IF(IFERROR(FIND("(을)를",K751),FALSE),_xlfn.LAMBDA(_xlpm.x,IF(_xlpm.x,REPLACE(K751,1,4,"을"),REPLACE(K751,1,4,"를")))(MOD(_xlfn.UNICODE(RIGHT(J751,1))-HEX2DEC("AC00"),28)),K751)</f>
        <v xml:space="preserve"> 이식 중</v>
      </c>
      <c r="M751" s="37" t="str" cm="1">
        <f t="array" ref="M751">_xlfn.LAMBDA(_xlpm.x,IFERROR(_xlpm.x,""))(IF(J751="","",_xlfn.CONCAT(J751,L751)))</f>
        <v>고양이 항문 이식 중</v>
      </c>
    </row>
    <row r="752" spans="1:13" x14ac:dyDescent="0.45">
      <c r="A752" t="s">
        <v>830</v>
      </c>
      <c r="B752" t="s">
        <v>659</v>
      </c>
      <c r="C752" t="s">
        <v>831</v>
      </c>
      <c r="D752" t="s">
        <v>832</v>
      </c>
      <c r="E752" t="s">
        <v>2915</v>
      </c>
      <c r="H752" s="35" t="str" cm="1">
        <f t="array" ref="H752:I752">_xlfn.IFS(IFERROR(FIND(" A pair of ",D752),FALSE),_xlfn.TEXTSPLIT(D752," A pair of "),IFERROR(FIND(" a pair of ",D752),FALSE),_xlfn.TEXTSPLIT(D752," a pair of "),IFERROR(FIND(" a mass of ",D752),FALSE),_xlfn.TEXTSPLIT(D752," a mass of "),IFERROR(FIND(" an ",D752),FALSE),_xlfn.TEXTSPLIT(D752," an "),IFERROR(FIND(" a ",D752),FALSE),_xlfn.TEXTSPLIT(D752," a "),TRUE,_xlfn.HSTACK(LEFT(D752,FIND(" ",D752)),_xlfn.TEXTAFTER(D752," ")))</f>
        <v xml:space="preserve">attach </v>
      </c>
      <c r="I752" s="36" t="str">
        <v>feline anus</v>
      </c>
      <c r="J752" s="36" t="str">
        <f t="shared" si="36"/>
        <v>고양이 항문</v>
      </c>
      <c r="K752" s="36" t="str">
        <f>VLOOKUP(H752,Sheet1!$A$30:$B$39,2,FALSE)</f>
        <v xml:space="preserve"> 이식</v>
      </c>
      <c r="L752" s="36" t="str" cm="1">
        <f t="array" ref="L752">IF(IFERROR(FIND("(을)를",K752),FALSE),_xlfn.LAMBDA(_xlpm.x,IF(_xlpm.x,REPLACE(K752,1,4,"을"),REPLACE(K752,1,4,"를")))(MOD(_xlfn.UNICODE(RIGHT(J752,1))-HEX2DEC("AC00"),28)),K752)</f>
        <v xml:space="preserve"> 이식</v>
      </c>
      <c r="M752" s="37" t="str" cm="1">
        <f t="array" ref="M752">_xlfn.LAMBDA(_xlpm.x,IFERROR(_xlpm.x,""))(IF(J752="","",_xlfn.CONCAT(J752,L752)))</f>
        <v>고양이 항문 이식</v>
      </c>
    </row>
    <row r="753" spans="1:13" x14ac:dyDescent="0.45">
      <c r="A753" t="s">
        <v>833</v>
      </c>
      <c r="B753" t="s">
        <v>659</v>
      </c>
      <c r="C753" t="s">
        <v>834</v>
      </c>
      <c r="D753" t="s">
        <v>835</v>
      </c>
      <c r="E753" t="s">
        <v>2916</v>
      </c>
      <c r="H753" s="35" t="str" cm="1">
        <f t="array" ref="H753:I753">_xlfn.IFS(IFERROR(FIND(" A pair of ",D753),FALSE),_xlfn.TEXTSPLIT(D753," A pair of "),IFERROR(FIND(" a pair of ",D753),FALSE),_xlfn.TEXTSPLIT(D753," a pair of "),IFERROR(FIND(" a mass of ",D753),FALSE),_xlfn.TEXTSPLIT(D753," a mass of "),IFERROR(FIND(" an ",D753),FALSE),_xlfn.TEXTSPLIT(D753," an "),IFERROR(FIND(" a ",D753),FALSE),_xlfn.TEXTSPLIT(D753," a "),TRUE,_xlfn.HSTACK(LEFT(D753,FIND(" ",D753)),_xlfn.TEXTAFTER(D753," ")))</f>
        <v>Attaches</v>
      </c>
      <c r="I753" s="36" t="str">
        <v>feline anus</v>
      </c>
      <c r="J753" s="36" t="str">
        <f t="shared" si="36"/>
        <v>고양이 항문</v>
      </c>
      <c r="K753" s="36" t="str">
        <f>VLOOKUP(H753,Sheet1!$A$30:$B$39,2,FALSE)</f>
        <v>(을)를 이식합니다.</v>
      </c>
      <c r="L753" s="36" t="str" cm="1">
        <f t="array" ref="L753">IF(IFERROR(FIND("(을)를",K753),FALSE),_xlfn.LAMBDA(_xlpm.x,IF(_xlpm.x,REPLACE(K753,1,4,"을"),REPLACE(K753,1,4,"를")))(MOD(_xlfn.UNICODE(RIGHT(J753,1))-HEX2DEC("AC00"),28)),K753)</f>
        <v>을 이식합니다.</v>
      </c>
      <c r="M753" s="37" t="str" cm="1">
        <f t="array" ref="M753">_xlfn.LAMBDA(_xlpm.x,IFERROR(_xlpm.x,""))(IF(J753="","",_xlfn.CONCAT(J753,L753)))</f>
        <v>고양이 항문을 이식합니다.</v>
      </c>
    </row>
    <row r="754" spans="1:13" x14ac:dyDescent="0.45">
      <c r="A754" t="s">
        <v>836</v>
      </c>
      <c r="B754" t="s">
        <v>659</v>
      </c>
      <c r="C754" t="s">
        <v>837</v>
      </c>
      <c r="D754" t="s">
        <v>838</v>
      </c>
      <c r="E754" t="s">
        <v>2917</v>
      </c>
      <c r="H754" s="35" t="str" cm="1">
        <f t="array" ref="H754:I754">_xlfn.IFS(IFERROR(FIND(" A pair of ",D754),FALSE),_xlfn.TEXTSPLIT(D754," A pair of "),IFERROR(FIND(" a pair of ",D754),FALSE),_xlfn.TEXTSPLIT(D754," a pair of "),IFERROR(FIND(" a mass of ",D754),FALSE),_xlfn.TEXTSPLIT(D754," a mass of "),IFERROR(FIND(" an ",D754),FALSE),_xlfn.TEXTSPLIT(D754," an "),IFERROR(FIND(" a ",D754),FALSE),_xlfn.TEXTSPLIT(D754," a "),TRUE,_xlfn.HSTACK(LEFT(D754,FIND(" ",D754)),_xlfn.TEXTAFTER(D754," ")))</f>
        <v>Attaching</v>
      </c>
      <c r="I754" s="36" t="str">
        <v>feline anus</v>
      </c>
      <c r="J754" s="36" t="str">
        <f t="shared" ref="J754:J817" si="37">VLOOKUP(I754,$D$6:$E$572,2,FALSE)</f>
        <v>고양이 항문</v>
      </c>
      <c r="K754" s="36" t="str">
        <f>VLOOKUP(H754,Sheet1!$A$30:$B$39,2,FALSE)</f>
        <v xml:space="preserve"> 이식 중</v>
      </c>
      <c r="L754" s="36" t="str" cm="1">
        <f t="array" ref="L754">IF(IFERROR(FIND("(을)를",K754),FALSE),_xlfn.LAMBDA(_xlpm.x,IF(_xlpm.x,REPLACE(K754,1,4,"을"),REPLACE(K754,1,4,"를")))(MOD(_xlfn.UNICODE(RIGHT(J754,1))-HEX2DEC("AC00"),28)),K754)</f>
        <v xml:space="preserve"> 이식 중</v>
      </c>
      <c r="M754" s="37" t="str" cm="1">
        <f t="array" ref="M754">_xlfn.LAMBDA(_xlpm.x,IFERROR(_xlpm.x,""))(IF(J754="","",_xlfn.CONCAT(J754,L754)))</f>
        <v>고양이 항문 이식 중</v>
      </c>
    </row>
    <row r="755" spans="1:13" x14ac:dyDescent="0.45">
      <c r="A755" t="s">
        <v>839</v>
      </c>
      <c r="B755" t="s">
        <v>659</v>
      </c>
      <c r="C755" t="s">
        <v>840</v>
      </c>
      <c r="D755" t="s">
        <v>841</v>
      </c>
      <c r="E755" t="s">
        <v>2918</v>
      </c>
      <c r="H755" s="35" t="str" cm="1">
        <f t="array" ref="H755:I755">_xlfn.IFS(IFERROR(FIND(" A pair of ",D755),FALSE),_xlfn.TEXTSPLIT(D755," A pair of "),IFERROR(FIND(" a pair of ",D755),FALSE),_xlfn.TEXTSPLIT(D755," a pair of "),IFERROR(FIND(" a mass of ",D755),FALSE),_xlfn.TEXTSPLIT(D755," a mass of "),IFERROR(FIND(" an ",D755),FALSE),_xlfn.TEXTSPLIT(D755," an "),IFERROR(FIND(" a ",D755),FALSE),_xlfn.TEXTSPLIT(D755," a "),TRUE,_xlfn.HSTACK(LEFT(D755,FIND(" ",D755)),_xlfn.TEXTAFTER(D755," ")))</f>
        <v xml:space="preserve">add </v>
      </c>
      <c r="I755" s="36" t="str">
        <v>monkey penis</v>
      </c>
      <c r="J755" s="36" t="str">
        <f t="shared" si="37"/>
        <v>원숭이 자지</v>
      </c>
      <c r="K755" s="36" t="str">
        <f>VLOOKUP(H755,Sheet1!$A$30:$B$39,2,FALSE)</f>
        <v xml:space="preserve"> 이식</v>
      </c>
      <c r="L755" s="36" t="str" cm="1">
        <f t="array" ref="L755">IF(IFERROR(FIND("(을)를",K755),FALSE),_xlfn.LAMBDA(_xlpm.x,IF(_xlpm.x,REPLACE(K755,1,4,"을"),REPLACE(K755,1,4,"를")))(MOD(_xlfn.UNICODE(RIGHT(J755,1))-HEX2DEC("AC00"),28)),K755)</f>
        <v xml:space="preserve"> 이식</v>
      </c>
      <c r="M755" s="37" t="str" cm="1">
        <f t="array" ref="M755">_xlfn.LAMBDA(_xlpm.x,IFERROR(_xlpm.x,""))(IF(J755="","",_xlfn.CONCAT(J755,L755)))</f>
        <v>원숭이 자지 이식</v>
      </c>
    </row>
    <row r="756" spans="1:13" x14ac:dyDescent="0.45">
      <c r="A756" t="s">
        <v>842</v>
      </c>
      <c r="B756" t="s">
        <v>659</v>
      </c>
      <c r="C756" t="s">
        <v>843</v>
      </c>
      <c r="D756" t="s">
        <v>844</v>
      </c>
      <c r="E756" t="s">
        <v>2919</v>
      </c>
      <c r="H756" s="35" t="str" cm="1">
        <f t="array" ref="H756:I756">_xlfn.IFS(IFERROR(FIND(" A pair of ",D756),FALSE),_xlfn.TEXTSPLIT(D756," A pair of "),IFERROR(FIND(" a pair of ",D756),FALSE),_xlfn.TEXTSPLIT(D756," a pair of "),IFERROR(FIND(" a mass of ",D756),FALSE),_xlfn.TEXTSPLIT(D756," a mass of "),IFERROR(FIND(" an ",D756),FALSE),_xlfn.TEXTSPLIT(D756," an "),IFERROR(FIND(" a ",D756),FALSE),_xlfn.TEXTSPLIT(D756," a "),TRUE,_xlfn.HSTACK(LEFT(D756,FIND(" ",D756)),_xlfn.TEXTAFTER(D756," ")))</f>
        <v>Adds</v>
      </c>
      <c r="I756" s="36" t="str">
        <v>monkey penis</v>
      </c>
      <c r="J756" s="36" t="str">
        <f t="shared" si="37"/>
        <v>원숭이 자지</v>
      </c>
      <c r="K756" s="36" t="str">
        <f>VLOOKUP(H756,Sheet1!$A$30:$B$39,2,FALSE)</f>
        <v>(을)를 이식합니다.</v>
      </c>
      <c r="L756" s="36" t="str" cm="1">
        <f t="array" ref="L756">IF(IFERROR(FIND("(을)를",K756),FALSE),_xlfn.LAMBDA(_xlpm.x,IF(_xlpm.x,REPLACE(K756,1,4,"을"),REPLACE(K756,1,4,"를")))(MOD(_xlfn.UNICODE(RIGHT(J756,1))-HEX2DEC("AC00"),28)),K756)</f>
        <v>를 이식합니다.</v>
      </c>
      <c r="M756" s="37" t="str" cm="1">
        <f t="array" ref="M756">_xlfn.LAMBDA(_xlpm.x,IFERROR(_xlpm.x,""))(IF(J756="","",_xlfn.CONCAT(J756,L756)))</f>
        <v>원숭이 자지를 이식합니다.</v>
      </c>
    </row>
    <row r="757" spans="1:13" x14ac:dyDescent="0.45">
      <c r="A757" t="s">
        <v>845</v>
      </c>
      <c r="B757" t="s">
        <v>659</v>
      </c>
      <c r="C757" t="s">
        <v>846</v>
      </c>
      <c r="D757" t="s">
        <v>847</v>
      </c>
      <c r="E757" t="s">
        <v>2920</v>
      </c>
      <c r="H757" s="35" t="str" cm="1">
        <f t="array" ref="H757:I757">_xlfn.IFS(IFERROR(FIND(" A pair of ",D757),FALSE),_xlfn.TEXTSPLIT(D757," A pair of "),IFERROR(FIND(" a pair of ",D757),FALSE),_xlfn.TEXTSPLIT(D757," a pair of "),IFERROR(FIND(" a mass of ",D757),FALSE),_xlfn.TEXTSPLIT(D757," a mass of "),IFERROR(FIND(" an ",D757),FALSE),_xlfn.TEXTSPLIT(D757," an "),IFERROR(FIND(" a ",D757),FALSE),_xlfn.TEXTSPLIT(D757," a "),TRUE,_xlfn.HSTACK(LEFT(D757,FIND(" ",D757)),_xlfn.TEXTAFTER(D757," ")))</f>
        <v>Adding</v>
      </c>
      <c r="I757" s="36" t="str">
        <v>monkey penis</v>
      </c>
      <c r="J757" s="36" t="str">
        <f t="shared" si="37"/>
        <v>원숭이 자지</v>
      </c>
      <c r="K757" s="36" t="str">
        <f>VLOOKUP(H757,Sheet1!$A$30:$B$39,2,FALSE)</f>
        <v xml:space="preserve"> 이식 중</v>
      </c>
      <c r="L757" s="36" t="str" cm="1">
        <f t="array" ref="L757">IF(IFERROR(FIND("(을)를",K757),FALSE),_xlfn.LAMBDA(_xlpm.x,IF(_xlpm.x,REPLACE(K757,1,4,"을"),REPLACE(K757,1,4,"를")))(MOD(_xlfn.UNICODE(RIGHT(J757,1))-HEX2DEC("AC00"),28)),K757)</f>
        <v xml:space="preserve"> 이식 중</v>
      </c>
      <c r="M757" s="37" t="str" cm="1">
        <f t="array" ref="M757">_xlfn.LAMBDA(_xlpm.x,IFERROR(_xlpm.x,""))(IF(J757="","",_xlfn.CONCAT(J757,L757)))</f>
        <v>원숭이 자지 이식 중</v>
      </c>
    </row>
    <row r="758" spans="1:13" x14ac:dyDescent="0.45">
      <c r="A758" t="s">
        <v>848</v>
      </c>
      <c r="B758" t="s">
        <v>659</v>
      </c>
      <c r="C758" t="s">
        <v>849</v>
      </c>
      <c r="D758" t="s">
        <v>841</v>
      </c>
      <c r="E758" t="s">
        <v>2918</v>
      </c>
      <c r="H758" s="35" t="str" cm="1">
        <f t="array" ref="H758:I758">_xlfn.IFS(IFERROR(FIND(" A pair of ",D758),FALSE),_xlfn.TEXTSPLIT(D758," A pair of "),IFERROR(FIND(" a pair of ",D758),FALSE),_xlfn.TEXTSPLIT(D758," a pair of "),IFERROR(FIND(" a mass of ",D758),FALSE),_xlfn.TEXTSPLIT(D758," a mass of "),IFERROR(FIND(" an ",D758),FALSE),_xlfn.TEXTSPLIT(D758," an "),IFERROR(FIND(" a ",D758),FALSE),_xlfn.TEXTSPLIT(D758," a "),TRUE,_xlfn.HSTACK(LEFT(D758,FIND(" ",D758)),_xlfn.TEXTAFTER(D758," ")))</f>
        <v xml:space="preserve">add </v>
      </c>
      <c r="I758" s="36" t="str">
        <v>monkey penis</v>
      </c>
      <c r="J758" s="36" t="str">
        <f t="shared" si="37"/>
        <v>원숭이 자지</v>
      </c>
      <c r="K758" s="36" t="str">
        <f>VLOOKUP(H758,Sheet1!$A$30:$B$39,2,FALSE)</f>
        <v xml:space="preserve"> 이식</v>
      </c>
      <c r="L758" s="36" t="str" cm="1">
        <f t="array" ref="L758">IF(IFERROR(FIND("(을)를",K758),FALSE),_xlfn.LAMBDA(_xlpm.x,IF(_xlpm.x,REPLACE(K758,1,4,"을"),REPLACE(K758,1,4,"를")))(MOD(_xlfn.UNICODE(RIGHT(J758,1))-HEX2DEC("AC00"),28)),K758)</f>
        <v xml:space="preserve"> 이식</v>
      </c>
      <c r="M758" s="37" t="str" cm="1">
        <f t="array" ref="M758">_xlfn.LAMBDA(_xlpm.x,IFERROR(_xlpm.x,""))(IF(J758="","",_xlfn.CONCAT(J758,L758)))</f>
        <v>원숭이 자지 이식</v>
      </c>
    </row>
    <row r="759" spans="1:13" x14ac:dyDescent="0.45">
      <c r="A759" t="s">
        <v>850</v>
      </c>
      <c r="B759" t="s">
        <v>659</v>
      </c>
      <c r="C759" t="s">
        <v>851</v>
      </c>
      <c r="D759" t="s">
        <v>844</v>
      </c>
      <c r="E759" t="s">
        <v>2919</v>
      </c>
      <c r="H759" s="35" t="str" cm="1">
        <f t="array" ref="H759:I759">_xlfn.IFS(IFERROR(FIND(" A pair of ",D759),FALSE),_xlfn.TEXTSPLIT(D759," A pair of "),IFERROR(FIND(" a pair of ",D759),FALSE),_xlfn.TEXTSPLIT(D759," a pair of "),IFERROR(FIND(" a mass of ",D759),FALSE),_xlfn.TEXTSPLIT(D759," a mass of "),IFERROR(FIND(" an ",D759),FALSE),_xlfn.TEXTSPLIT(D759," an "),IFERROR(FIND(" a ",D759),FALSE),_xlfn.TEXTSPLIT(D759," a "),TRUE,_xlfn.HSTACK(LEFT(D759,FIND(" ",D759)),_xlfn.TEXTAFTER(D759," ")))</f>
        <v>Adds</v>
      </c>
      <c r="I759" s="36" t="str">
        <v>monkey penis</v>
      </c>
      <c r="J759" s="36" t="str">
        <f t="shared" si="37"/>
        <v>원숭이 자지</v>
      </c>
      <c r="K759" s="36" t="str">
        <f>VLOOKUP(H759,Sheet1!$A$30:$B$39,2,FALSE)</f>
        <v>(을)를 이식합니다.</v>
      </c>
      <c r="L759" s="36" t="str" cm="1">
        <f t="array" ref="L759">IF(IFERROR(FIND("(을)를",K759),FALSE),_xlfn.LAMBDA(_xlpm.x,IF(_xlpm.x,REPLACE(K759,1,4,"을"),REPLACE(K759,1,4,"를")))(MOD(_xlfn.UNICODE(RIGHT(J759,1))-HEX2DEC("AC00"),28)),K759)</f>
        <v>를 이식합니다.</v>
      </c>
      <c r="M759" s="37" t="str" cm="1">
        <f t="array" ref="M759">_xlfn.LAMBDA(_xlpm.x,IFERROR(_xlpm.x,""))(IF(J759="","",_xlfn.CONCAT(J759,L759)))</f>
        <v>원숭이 자지를 이식합니다.</v>
      </c>
    </row>
    <row r="760" spans="1:13" x14ac:dyDescent="0.45">
      <c r="A760" t="s">
        <v>852</v>
      </c>
      <c r="B760" t="s">
        <v>659</v>
      </c>
      <c r="C760" t="s">
        <v>853</v>
      </c>
      <c r="D760" t="s">
        <v>847</v>
      </c>
      <c r="E760" t="s">
        <v>2920</v>
      </c>
      <c r="H760" s="35" t="str" cm="1">
        <f t="array" ref="H760:I760">_xlfn.IFS(IFERROR(FIND(" A pair of ",D760),FALSE),_xlfn.TEXTSPLIT(D760," A pair of "),IFERROR(FIND(" a pair of ",D760),FALSE),_xlfn.TEXTSPLIT(D760," a pair of "),IFERROR(FIND(" a mass of ",D760),FALSE),_xlfn.TEXTSPLIT(D760," a mass of "),IFERROR(FIND(" an ",D760),FALSE),_xlfn.TEXTSPLIT(D760," an "),IFERROR(FIND(" a ",D760),FALSE),_xlfn.TEXTSPLIT(D760," a "),TRUE,_xlfn.HSTACK(LEFT(D760,FIND(" ",D760)),_xlfn.TEXTAFTER(D760," ")))</f>
        <v>Adding</v>
      </c>
      <c r="I760" s="36" t="str">
        <v>monkey penis</v>
      </c>
      <c r="J760" s="36" t="str">
        <f t="shared" si="37"/>
        <v>원숭이 자지</v>
      </c>
      <c r="K760" s="36" t="str">
        <f>VLOOKUP(H760,Sheet1!$A$30:$B$39,2,FALSE)</f>
        <v xml:space="preserve"> 이식 중</v>
      </c>
      <c r="L760" s="36" t="str" cm="1">
        <f t="array" ref="L760">IF(IFERROR(FIND("(을)를",K760),FALSE),_xlfn.LAMBDA(_xlpm.x,IF(_xlpm.x,REPLACE(K760,1,4,"을"),REPLACE(K760,1,4,"를")))(MOD(_xlfn.UNICODE(RIGHT(J760,1))-HEX2DEC("AC00"),28)),K760)</f>
        <v xml:space="preserve"> 이식 중</v>
      </c>
      <c r="M760" s="37" t="str" cm="1">
        <f t="array" ref="M760">_xlfn.LAMBDA(_xlpm.x,IFERROR(_xlpm.x,""))(IF(J760="","",_xlfn.CONCAT(J760,L760)))</f>
        <v>원숭이 자지 이식 중</v>
      </c>
    </row>
    <row r="761" spans="1:13" x14ac:dyDescent="0.45">
      <c r="A761" t="s">
        <v>854</v>
      </c>
      <c r="B761" t="s">
        <v>659</v>
      </c>
      <c r="C761" t="s">
        <v>855</v>
      </c>
      <c r="D761" t="s">
        <v>856</v>
      </c>
      <c r="E761" t="s">
        <v>2918</v>
      </c>
      <c r="H761" s="35" t="str" cm="1">
        <f t="array" ref="H761:I761">_xlfn.IFS(IFERROR(FIND(" A pair of ",D761),FALSE),_xlfn.TEXTSPLIT(D761," A pair of "),IFERROR(FIND(" a pair of ",D761),FALSE),_xlfn.TEXTSPLIT(D761," a pair of "),IFERROR(FIND(" a mass of ",D761),FALSE),_xlfn.TEXTSPLIT(D761," a mass of "),IFERROR(FIND(" an ",D761),FALSE),_xlfn.TEXTSPLIT(D761," an "),IFERROR(FIND(" a ",D761),FALSE),_xlfn.TEXTSPLIT(D761," a "),TRUE,_xlfn.HSTACK(LEFT(D761,FIND(" ",D761)),_xlfn.TEXTAFTER(D761," ")))</f>
        <v xml:space="preserve">attach </v>
      </c>
      <c r="I761" s="36" t="str">
        <v>monkey penis</v>
      </c>
      <c r="J761" s="36" t="str">
        <f t="shared" si="37"/>
        <v>원숭이 자지</v>
      </c>
      <c r="K761" s="36" t="str">
        <f>VLOOKUP(H761,Sheet1!$A$30:$B$39,2,FALSE)</f>
        <v xml:space="preserve"> 이식</v>
      </c>
      <c r="L761" s="36" t="str" cm="1">
        <f t="array" ref="L761">IF(IFERROR(FIND("(을)를",K761),FALSE),_xlfn.LAMBDA(_xlpm.x,IF(_xlpm.x,REPLACE(K761,1,4,"을"),REPLACE(K761,1,4,"를")))(MOD(_xlfn.UNICODE(RIGHT(J761,1))-HEX2DEC("AC00"),28)),K761)</f>
        <v xml:space="preserve"> 이식</v>
      </c>
      <c r="M761" s="37" t="str" cm="1">
        <f t="array" ref="M761">_xlfn.LAMBDA(_xlpm.x,IFERROR(_xlpm.x,""))(IF(J761="","",_xlfn.CONCAT(J761,L761)))</f>
        <v>원숭이 자지 이식</v>
      </c>
    </row>
    <row r="762" spans="1:13" x14ac:dyDescent="0.45">
      <c r="A762" t="s">
        <v>857</v>
      </c>
      <c r="B762" t="s">
        <v>659</v>
      </c>
      <c r="C762" t="s">
        <v>858</v>
      </c>
      <c r="D762" t="s">
        <v>859</v>
      </c>
      <c r="E762" t="s">
        <v>2919</v>
      </c>
      <c r="H762" s="35" t="str" cm="1">
        <f t="array" ref="H762:I762">_xlfn.IFS(IFERROR(FIND(" A pair of ",D762),FALSE),_xlfn.TEXTSPLIT(D762," A pair of "),IFERROR(FIND(" a pair of ",D762),FALSE),_xlfn.TEXTSPLIT(D762," a pair of "),IFERROR(FIND(" a mass of ",D762),FALSE),_xlfn.TEXTSPLIT(D762," a mass of "),IFERROR(FIND(" an ",D762),FALSE),_xlfn.TEXTSPLIT(D762," an "),IFERROR(FIND(" a ",D762),FALSE),_xlfn.TEXTSPLIT(D762," a "),TRUE,_xlfn.HSTACK(LEFT(D762,FIND(" ",D762)),_xlfn.TEXTAFTER(D762," ")))</f>
        <v>Attaches</v>
      </c>
      <c r="I762" s="36" t="str">
        <v>monkey penis</v>
      </c>
      <c r="J762" s="36" t="str">
        <f t="shared" si="37"/>
        <v>원숭이 자지</v>
      </c>
      <c r="K762" s="36" t="str">
        <f>VLOOKUP(H762,Sheet1!$A$30:$B$39,2,FALSE)</f>
        <v>(을)를 이식합니다.</v>
      </c>
      <c r="L762" s="36" t="str" cm="1">
        <f t="array" ref="L762">IF(IFERROR(FIND("(을)를",K762),FALSE),_xlfn.LAMBDA(_xlpm.x,IF(_xlpm.x,REPLACE(K762,1,4,"을"),REPLACE(K762,1,4,"를")))(MOD(_xlfn.UNICODE(RIGHT(J762,1))-HEX2DEC("AC00"),28)),K762)</f>
        <v>를 이식합니다.</v>
      </c>
      <c r="M762" s="37" t="str" cm="1">
        <f t="array" ref="M762">_xlfn.LAMBDA(_xlpm.x,IFERROR(_xlpm.x,""))(IF(J762="","",_xlfn.CONCAT(J762,L762)))</f>
        <v>원숭이 자지를 이식합니다.</v>
      </c>
    </row>
    <row r="763" spans="1:13" x14ac:dyDescent="0.45">
      <c r="A763" t="s">
        <v>860</v>
      </c>
      <c r="B763" t="s">
        <v>659</v>
      </c>
      <c r="C763" t="s">
        <v>861</v>
      </c>
      <c r="D763" t="s">
        <v>862</v>
      </c>
      <c r="E763" t="s">
        <v>2920</v>
      </c>
      <c r="H763" s="35" t="str" cm="1">
        <f t="array" ref="H763:I763">_xlfn.IFS(IFERROR(FIND(" A pair of ",D763),FALSE),_xlfn.TEXTSPLIT(D763," A pair of "),IFERROR(FIND(" a pair of ",D763),FALSE),_xlfn.TEXTSPLIT(D763," a pair of "),IFERROR(FIND(" a mass of ",D763),FALSE),_xlfn.TEXTSPLIT(D763," a mass of "),IFERROR(FIND(" an ",D763),FALSE),_xlfn.TEXTSPLIT(D763," an "),IFERROR(FIND(" a ",D763),FALSE),_xlfn.TEXTSPLIT(D763," a "),TRUE,_xlfn.HSTACK(LEFT(D763,FIND(" ",D763)),_xlfn.TEXTAFTER(D763," ")))</f>
        <v>Attaching</v>
      </c>
      <c r="I763" s="36" t="str">
        <v>monkey penis</v>
      </c>
      <c r="J763" s="36" t="str">
        <f t="shared" si="37"/>
        <v>원숭이 자지</v>
      </c>
      <c r="K763" s="36" t="str">
        <f>VLOOKUP(H763,Sheet1!$A$30:$B$39,2,FALSE)</f>
        <v xml:space="preserve"> 이식 중</v>
      </c>
      <c r="L763" s="36" t="str" cm="1">
        <f t="array" ref="L763">IF(IFERROR(FIND("(을)를",K763),FALSE),_xlfn.LAMBDA(_xlpm.x,IF(_xlpm.x,REPLACE(K763,1,4,"을"),REPLACE(K763,1,4,"를")))(MOD(_xlfn.UNICODE(RIGHT(J763,1))-HEX2DEC("AC00"),28)),K763)</f>
        <v xml:space="preserve"> 이식 중</v>
      </c>
      <c r="M763" s="37" t="str" cm="1">
        <f t="array" ref="M763">_xlfn.LAMBDA(_xlpm.x,IFERROR(_xlpm.x,""))(IF(J763="","",_xlfn.CONCAT(J763,L763)))</f>
        <v>원숭이 자지 이식 중</v>
      </c>
    </row>
    <row r="764" spans="1:13" x14ac:dyDescent="0.45">
      <c r="A764" t="s">
        <v>863</v>
      </c>
      <c r="B764" t="s">
        <v>659</v>
      </c>
      <c r="C764" t="s">
        <v>864</v>
      </c>
      <c r="D764" t="s">
        <v>865</v>
      </c>
      <c r="E764" t="s">
        <v>2921</v>
      </c>
      <c r="H764" s="35" t="str" cm="1">
        <f t="array" ref="H764:I764">_xlfn.IFS(IFERROR(FIND(" A pair of ",D764),FALSE),_xlfn.TEXTSPLIT(D764," A pair of "),IFERROR(FIND(" a pair of ",D764),FALSE),_xlfn.TEXTSPLIT(D764," a pair of "),IFERROR(FIND(" a mass of ",D764),FALSE),_xlfn.TEXTSPLIT(D764," a mass of "),IFERROR(FIND(" an ",D764),FALSE),_xlfn.TEXTSPLIT(D764," an "),IFERROR(FIND(" a ",D764),FALSE),_xlfn.TEXTSPLIT(D764," a "),TRUE,_xlfn.HSTACK(LEFT(D764,FIND(" ",D764)),_xlfn.TEXTAFTER(D764," ")))</f>
        <v xml:space="preserve">add </v>
      </c>
      <c r="I764" s="36" t="str">
        <v>pig penis</v>
      </c>
      <c r="J764" s="36" t="str">
        <f t="shared" si="37"/>
        <v>돼지 자지</v>
      </c>
      <c r="K764" s="36" t="str">
        <f>VLOOKUP(H764,Sheet1!$A$30:$B$39,2,FALSE)</f>
        <v xml:space="preserve"> 이식</v>
      </c>
      <c r="L764" s="36" t="str" cm="1">
        <f t="array" ref="L764">IF(IFERROR(FIND("(을)를",K764),FALSE),_xlfn.LAMBDA(_xlpm.x,IF(_xlpm.x,REPLACE(K764,1,4,"을"),REPLACE(K764,1,4,"를")))(MOD(_xlfn.UNICODE(RIGHT(J764,1))-HEX2DEC("AC00"),28)),K764)</f>
        <v xml:space="preserve"> 이식</v>
      </c>
      <c r="M764" s="37" t="str" cm="1">
        <f t="array" ref="M764">_xlfn.LAMBDA(_xlpm.x,IFERROR(_xlpm.x,""))(IF(J764="","",_xlfn.CONCAT(J764,L764)))</f>
        <v>돼지 자지 이식</v>
      </c>
    </row>
    <row r="765" spans="1:13" x14ac:dyDescent="0.45">
      <c r="A765" t="s">
        <v>866</v>
      </c>
      <c r="B765" t="s">
        <v>659</v>
      </c>
      <c r="C765" t="s">
        <v>867</v>
      </c>
      <c r="D765" t="s">
        <v>868</v>
      </c>
      <c r="E765" t="s">
        <v>2922</v>
      </c>
      <c r="H765" s="35" t="str" cm="1">
        <f t="array" ref="H765:I765">_xlfn.IFS(IFERROR(FIND(" A pair of ",D765),FALSE),_xlfn.TEXTSPLIT(D765," A pair of "),IFERROR(FIND(" a pair of ",D765),FALSE),_xlfn.TEXTSPLIT(D765," a pair of "),IFERROR(FIND(" a mass of ",D765),FALSE),_xlfn.TEXTSPLIT(D765," a mass of "),IFERROR(FIND(" an ",D765),FALSE),_xlfn.TEXTSPLIT(D765," an "),IFERROR(FIND(" a ",D765),FALSE),_xlfn.TEXTSPLIT(D765," a "),TRUE,_xlfn.HSTACK(LEFT(D765,FIND(" ",D765)),_xlfn.TEXTAFTER(D765," ")))</f>
        <v>Adds</v>
      </c>
      <c r="I765" s="36" t="str">
        <v>pig penis</v>
      </c>
      <c r="J765" s="36" t="str">
        <f t="shared" si="37"/>
        <v>돼지 자지</v>
      </c>
      <c r="K765" s="36" t="str">
        <f>VLOOKUP(H765,Sheet1!$A$30:$B$39,2,FALSE)</f>
        <v>(을)를 이식합니다.</v>
      </c>
      <c r="L765" s="36" t="str" cm="1">
        <f t="array" ref="L765">IF(IFERROR(FIND("(을)를",K765),FALSE),_xlfn.LAMBDA(_xlpm.x,IF(_xlpm.x,REPLACE(K765,1,4,"을"),REPLACE(K765,1,4,"를")))(MOD(_xlfn.UNICODE(RIGHT(J765,1))-HEX2DEC("AC00"),28)),K765)</f>
        <v>를 이식합니다.</v>
      </c>
      <c r="M765" s="37" t="str" cm="1">
        <f t="array" ref="M765">_xlfn.LAMBDA(_xlpm.x,IFERROR(_xlpm.x,""))(IF(J765="","",_xlfn.CONCAT(J765,L765)))</f>
        <v>돼지 자지를 이식합니다.</v>
      </c>
    </row>
    <row r="766" spans="1:13" x14ac:dyDescent="0.45">
      <c r="A766" t="s">
        <v>869</v>
      </c>
      <c r="B766" t="s">
        <v>659</v>
      </c>
      <c r="C766" t="s">
        <v>870</v>
      </c>
      <c r="D766" t="s">
        <v>871</v>
      </c>
      <c r="E766" t="s">
        <v>2923</v>
      </c>
      <c r="H766" s="35" t="str" cm="1">
        <f t="array" ref="H766:I766">_xlfn.IFS(IFERROR(FIND(" A pair of ",D766),FALSE),_xlfn.TEXTSPLIT(D766," A pair of "),IFERROR(FIND(" a pair of ",D766),FALSE),_xlfn.TEXTSPLIT(D766," a pair of "),IFERROR(FIND(" a mass of ",D766),FALSE),_xlfn.TEXTSPLIT(D766," a mass of "),IFERROR(FIND(" an ",D766),FALSE),_xlfn.TEXTSPLIT(D766," an "),IFERROR(FIND(" a ",D766),FALSE),_xlfn.TEXTSPLIT(D766," a "),TRUE,_xlfn.HSTACK(LEFT(D766,FIND(" ",D766)),_xlfn.TEXTAFTER(D766," ")))</f>
        <v>Adding</v>
      </c>
      <c r="I766" s="36" t="str">
        <v>pig penis</v>
      </c>
      <c r="J766" s="36" t="str">
        <f t="shared" si="37"/>
        <v>돼지 자지</v>
      </c>
      <c r="K766" s="36" t="str">
        <f>VLOOKUP(H766,Sheet1!$A$30:$B$39,2,FALSE)</f>
        <v xml:space="preserve"> 이식 중</v>
      </c>
      <c r="L766" s="36" t="str" cm="1">
        <f t="array" ref="L766">IF(IFERROR(FIND("(을)를",K766),FALSE),_xlfn.LAMBDA(_xlpm.x,IF(_xlpm.x,REPLACE(K766,1,4,"을"),REPLACE(K766,1,4,"를")))(MOD(_xlfn.UNICODE(RIGHT(J766,1))-HEX2DEC("AC00"),28)),K766)</f>
        <v xml:space="preserve"> 이식 중</v>
      </c>
      <c r="M766" s="37" t="str" cm="1">
        <f t="array" ref="M766">_xlfn.LAMBDA(_xlpm.x,IFERROR(_xlpm.x,""))(IF(J766="","",_xlfn.CONCAT(J766,L766)))</f>
        <v>돼지 자지 이식 중</v>
      </c>
    </row>
    <row r="767" spans="1:13" x14ac:dyDescent="0.45">
      <c r="A767" t="s">
        <v>872</v>
      </c>
      <c r="B767" t="s">
        <v>659</v>
      </c>
      <c r="C767" t="s">
        <v>873</v>
      </c>
      <c r="D767" t="s">
        <v>865</v>
      </c>
      <c r="E767" t="s">
        <v>2921</v>
      </c>
      <c r="H767" s="35" t="str" cm="1">
        <f t="array" ref="H767:I767">_xlfn.IFS(IFERROR(FIND(" A pair of ",D767),FALSE),_xlfn.TEXTSPLIT(D767," A pair of "),IFERROR(FIND(" a pair of ",D767),FALSE),_xlfn.TEXTSPLIT(D767," a pair of "),IFERROR(FIND(" a mass of ",D767),FALSE),_xlfn.TEXTSPLIT(D767," a mass of "),IFERROR(FIND(" an ",D767),FALSE),_xlfn.TEXTSPLIT(D767," an "),IFERROR(FIND(" a ",D767),FALSE),_xlfn.TEXTSPLIT(D767," a "),TRUE,_xlfn.HSTACK(LEFT(D767,FIND(" ",D767)),_xlfn.TEXTAFTER(D767," ")))</f>
        <v xml:space="preserve">add </v>
      </c>
      <c r="I767" s="36" t="str">
        <v>pig penis</v>
      </c>
      <c r="J767" s="36" t="str">
        <f t="shared" si="37"/>
        <v>돼지 자지</v>
      </c>
      <c r="K767" s="36" t="str">
        <f>VLOOKUP(H767,Sheet1!$A$30:$B$39,2,FALSE)</f>
        <v xml:space="preserve"> 이식</v>
      </c>
      <c r="L767" s="36" t="str" cm="1">
        <f t="array" ref="L767">IF(IFERROR(FIND("(을)를",K767),FALSE),_xlfn.LAMBDA(_xlpm.x,IF(_xlpm.x,REPLACE(K767,1,4,"을"),REPLACE(K767,1,4,"를")))(MOD(_xlfn.UNICODE(RIGHT(J767,1))-HEX2DEC("AC00"),28)),K767)</f>
        <v xml:space="preserve"> 이식</v>
      </c>
      <c r="M767" s="37" t="str" cm="1">
        <f t="array" ref="M767">_xlfn.LAMBDA(_xlpm.x,IFERROR(_xlpm.x,""))(IF(J767="","",_xlfn.CONCAT(J767,L767)))</f>
        <v>돼지 자지 이식</v>
      </c>
    </row>
    <row r="768" spans="1:13" x14ac:dyDescent="0.45">
      <c r="A768" t="s">
        <v>874</v>
      </c>
      <c r="B768" t="s">
        <v>659</v>
      </c>
      <c r="C768" t="s">
        <v>875</v>
      </c>
      <c r="D768" t="s">
        <v>868</v>
      </c>
      <c r="E768" t="s">
        <v>2922</v>
      </c>
      <c r="H768" s="35" t="str" cm="1">
        <f t="array" ref="H768:I768">_xlfn.IFS(IFERROR(FIND(" A pair of ",D768),FALSE),_xlfn.TEXTSPLIT(D768," A pair of "),IFERROR(FIND(" a pair of ",D768),FALSE),_xlfn.TEXTSPLIT(D768," a pair of "),IFERROR(FIND(" a mass of ",D768),FALSE),_xlfn.TEXTSPLIT(D768," a mass of "),IFERROR(FIND(" an ",D768),FALSE),_xlfn.TEXTSPLIT(D768," an "),IFERROR(FIND(" a ",D768),FALSE),_xlfn.TEXTSPLIT(D768," a "),TRUE,_xlfn.HSTACK(LEFT(D768,FIND(" ",D768)),_xlfn.TEXTAFTER(D768," ")))</f>
        <v>Adds</v>
      </c>
      <c r="I768" s="36" t="str">
        <v>pig penis</v>
      </c>
      <c r="J768" s="36" t="str">
        <f t="shared" si="37"/>
        <v>돼지 자지</v>
      </c>
      <c r="K768" s="36" t="str">
        <f>VLOOKUP(H768,Sheet1!$A$30:$B$39,2,FALSE)</f>
        <v>(을)를 이식합니다.</v>
      </c>
      <c r="L768" s="36" t="str" cm="1">
        <f t="array" ref="L768">IF(IFERROR(FIND("(을)를",K768),FALSE),_xlfn.LAMBDA(_xlpm.x,IF(_xlpm.x,REPLACE(K768,1,4,"을"),REPLACE(K768,1,4,"를")))(MOD(_xlfn.UNICODE(RIGHT(J768,1))-HEX2DEC("AC00"),28)),K768)</f>
        <v>를 이식합니다.</v>
      </c>
      <c r="M768" s="37" t="str" cm="1">
        <f t="array" ref="M768">_xlfn.LAMBDA(_xlpm.x,IFERROR(_xlpm.x,""))(IF(J768="","",_xlfn.CONCAT(J768,L768)))</f>
        <v>돼지 자지를 이식합니다.</v>
      </c>
    </row>
    <row r="769" spans="1:13" x14ac:dyDescent="0.45">
      <c r="A769" t="s">
        <v>876</v>
      </c>
      <c r="B769" t="s">
        <v>659</v>
      </c>
      <c r="C769" t="s">
        <v>877</v>
      </c>
      <c r="D769" t="s">
        <v>871</v>
      </c>
      <c r="E769" t="s">
        <v>2923</v>
      </c>
      <c r="H769" s="35" t="str" cm="1">
        <f t="array" ref="H769:I769">_xlfn.IFS(IFERROR(FIND(" A pair of ",D769),FALSE),_xlfn.TEXTSPLIT(D769," A pair of "),IFERROR(FIND(" a pair of ",D769),FALSE),_xlfn.TEXTSPLIT(D769," a pair of "),IFERROR(FIND(" a mass of ",D769),FALSE),_xlfn.TEXTSPLIT(D769," a mass of "),IFERROR(FIND(" an ",D769),FALSE),_xlfn.TEXTSPLIT(D769," an "),IFERROR(FIND(" a ",D769),FALSE),_xlfn.TEXTSPLIT(D769," a "),TRUE,_xlfn.HSTACK(LEFT(D769,FIND(" ",D769)),_xlfn.TEXTAFTER(D769," ")))</f>
        <v>Adding</v>
      </c>
      <c r="I769" s="36" t="str">
        <v>pig penis</v>
      </c>
      <c r="J769" s="36" t="str">
        <f t="shared" si="37"/>
        <v>돼지 자지</v>
      </c>
      <c r="K769" s="36" t="str">
        <f>VLOOKUP(H769,Sheet1!$A$30:$B$39,2,FALSE)</f>
        <v xml:space="preserve"> 이식 중</v>
      </c>
      <c r="L769" s="36" t="str" cm="1">
        <f t="array" ref="L769">IF(IFERROR(FIND("(을)를",K769),FALSE),_xlfn.LAMBDA(_xlpm.x,IF(_xlpm.x,REPLACE(K769,1,4,"을"),REPLACE(K769,1,4,"를")))(MOD(_xlfn.UNICODE(RIGHT(J769,1))-HEX2DEC("AC00"),28)),K769)</f>
        <v xml:space="preserve"> 이식 중</v>
      </c>
      <c r="M769" s="37" t="str" cm="1">
        <f t="array" ref="M769">_xlfn.LAMBDA(_xlpm.x,IFERROR(_xlpm.x,""))(IF(J769="","",_xlfn.CONCAT(J769,L769)))</f>
        <v>돼지 자지 이식 중</v>
      </c>
    </row>
    <row r="770" spans="1:13" x14ac:dyDescent="0.45">
      <c r="A770" t="s">
        <v>878</v>
      </c>
      <c r="B770" t="s">
        <v>659</v>
      </c>
      <c r="C770" t="s">
        <v>879</v>
      </c>
      <c r="D770" t="s">
        <v>880</v>
      </c>
      <c r="E770" t="s">
        <v>2921</v>
      </c>
      <c r="H770" s="35" t="str" cm="1">
        <f t="array" ref="H770:I770">_xlfn.IFS(IFERROR(FIND(" A pair of ",D770),FALSE),_xlfn.TEXTSPLIT(D770," A pair of "),IFERROR(FIND(" a pair of ",D770),FALSE),_xlfn.TEXTSPLIT(D770," a pair of "),IFERROR(FIND(" a mass of ",D770),FALSE),_xlfn.TEXTSPLIT(D770," a mass of "),IFERROR(FIND(" an ",D770),FALSE),_xlfn.TEXTSPLIT(D770," an "),IFERROR(FIND(" a ",D770),FALSE),_xlfn.TEXTSPLIT(D770," a "),TRUE,_xlfn.HSTACK(LEFT(D770,FIND(" ",D770)),_xlfn.TEXTAFTER(D770," ")))</f>
        <v xml:space="preserve">attach </v>
      </c>
      <c r="I770" s="36" t="str">
        <v>pig penis</v>
      </c>
      <c r="J770" s="36" t="str">
        <f t="shared" si="37"/>
        <v>돼지 자지</v>
      </c>
      <c r="K770" s="36" t="str">
        <f>VLOOKUP(H770,Sheet1!$A$30:$B$39,2,FALSE)</f>
        <v xml:space="preserve"> 이식</v>
      </c>
      <c r="L770" s="36" t="str" cm="1">
        <f t="array" ref="L770">IF(IFERROR(FIND("(을)를",K770),FALSE),_xlfn.LAMBDA(_xlpm.x,IF(_xlpm.x,REPLACE(K770,1,4,"을"),REPLACE(K770,1,4,"를")))(MOD(_xlfn.UNICODE(RIGHT(J770,1))-HEX2DEC("AC00"),28)),K770)</f>
        <v xml:space="preserve"> 이식</v>
      </c>
      <c r="M770" s="37" t="str" cm="1">
        <f t="array" ref="M770">_xlfn.LAMBDA(_xlpm.x,IFERROR(_xlpm.x,""))(IF(J770="","",_xlfn.CONCAT(J770,L770)))</f>
        <v>돼지 자지 이식</v>
      </c>
    </row>
    <row r="771" spans="1:13" x14ac:dyDescent="0.45">
      <c r="A771" t="s">
        <v>881</v>
      </c>
      <c r="B771" t="s">
        <v>659</v>
      </c>
      <c r="C771" t="s">
        <v>882</v>
      </c>
      <c r="D771" t="s">
        <v>883</v>
      </c>
      <c r="E771" t="s">
        <v>2922</v>
      </c>
      <c r="H771" s="35" t="str" cm="1">
        <f t="array" ref="H771:I771">_xlfn.IFS(IFERROR(FIND(" A pair of ",D771),FALSE),_xlfn.TEXTSPLIT(D771," A pair of "),IFERROR(FIND(" a pair of ",D771),FALSE),_xlfn.TEXTSPLIT(D771," a pair of "),IFERROR(FIND(" a mass of ",D771),FALSE),_xlfn.TEXTSPLIT(D771," a mass of "),IFERROR(FIND(" an ",D771),FALSE),_xlfn.TEXTSPLIT(D771," an "),IFERROR(FIND(" a ",D771),FALSE),_xlfn.TEXTSPLIT(D771," a "),TRUE,_xlfn.HSTACK(LEFT(D771,FIND(" ",D771)),_xlfn.TEXTAFTER(D771," ")))</f>
        <v>Attaches</v>
      </c>
      <c r="I771" s="36" t="str">
        <v>pig penis</v>
      </c>
      <c r="J771" s="36" t="str">
        <f t="shared" si="37"/>
        <v>돼지 자지</v>
      </c>
      <c r="K771" s="36" t="str">
        <f>VLOOKUP(H771,Sheet1!$A$30:$B$39,2,FALSE)</f>
        <v>(을)를 이식합니다.</v>
      </c>
      <c r="L771" s="36" t="str" cm="1">
        <f t="array" ref="L771">IF(IFERROR(FIND("(을)를",K771),FALSE),_xlfn.LAMBDA(_xlpm.x,IF(_xlpm.x,REPLACE(K771,1,4,"을"),REPLACE(K771,1,4,"를")))(MOD(_xlfn.UNICODE(RIGHT(J771,1))-HEX2DEC("AC00"),28)),K771)</f>
        <v>를 이식합니다.</v>
      </c>
      <c r="M771" s="37" t="str" cm="1">
        <f t="array" ref="M771">_xlfn.LAMBDA(_xlpm.x,IFERROR(_xlpm.x,""))(IF(J771="","",_xlfn.CONCAT(J771,L771)))</f>
        <v>돼지 자지를 이식합니다.</v>
      </c>
    </row>
    <row r="772" spans="1:13" x14ac:dyDescent="0.45">
      <c r="A772" t="s">
        <v>884</v>
      </c>
      <c r="B772" t="s">
        <v>659</v>
      </c>
      <c r="C772" t="s">
        <v>885</v>
      </c>
      <c r="D772" t="s">
        <v>886</v>
      </c>
      <c r="E772" t="s">
        <v>2923</v>
      </c>
      <c r="H772" s="35" t="str" cm="1">
        <f t="array" ref="H772:I772">_xlfn.IFS(IFERROR(FIND(" A pair of ",D772),FALSE),_xlfn.TEXTSPLIT(D772," A pair of "),IFERROR(FIND(" a pair of ",D772),FALSE),_xlfn.TEXTSPLIT(D772," a pair of "),IFERROR(FIND(" a mass of ",D772),FALSE),_xlfn.TEXTSPLIT(D772," a mass of "),IFERROR(FIND(" an ",D772),FALSE),_xlfn.TEXTSPLIT(D772," an "),IFERROR(FIND(" a ",D772),FALSE),_xlfn.TEXTSPLIT(D772," a "),TRUE,_xlfn.HSTACK(LEFT(D772,FIND(" ",D772)),_xlfn.TEXTAFTER(D772," ")))</f>
        <v>Attaching</v>
      </c>
      <c r="I772" s="36" t="str">
        <v>pig penis</v>
      </c>
      <c r="J772" s="36" t="str">
        <f t="shared" si="37"/>
        <v>돼지 자지</v>
      </c>
      <c r="K772" s="36" t="str">
        <f>VLOOKUP(H772,Sheet1!$A$30:$B$39,2,FALSE)</f>
        <v xml:space="preserve"> 이식 중</v>
      </c>
      <c r="L772" s="36" t="str" cm="1">
        <f t="array" ref="L772">IF(IFERROR(FIND("(을)를",K772),FALSE),_xlfn.LAMBDA(_xlpm.x,IF(_xlpm.x,REPLACE(K772,1,4,"을"),REPLACE(K772,1,4,"를")))(MOD(_xlfn.UNICODE(RIGHT(J772,1))-HEX2DEC("AC00"),28)),K772)</f>
        <v xml:space="preserve"> 이식 중</v>
      </c>
      <c r="M772" s="37" t="str" cm="1">
        <f t="array" ref="M772">_xlfn.LAMBDA(_xlpm.x,IFERROR(_xlpm.x,""))(IF(J772="","",_xlfn.CONCAT(J772,L772)))</f>
        <v>돼지 자지 이식 중</v>
      </c>
    </row>
    <row r="773" spans="1:13" x14ac:dyDescent="0.45">
      <c r="A773" t="s">
        <v>887</v>
      </c>
      <c r="B773" t="s">
        <v>659</v>
      </c>
      <c r="C773" t="s">
        <v>888</v>
      </c>
      <c r="D773" t="s">
        <v>889</v>
      </c>
      <c r="E773" t="s">
        <v>2924</v>
      </c>
      <c r="H773" s="35" t="str" cm="1">
        <f t="array" ref="H773:I773">_xlfn.IFS(IFERROR(FIND(" A pair of ",D773),FALSE),_xlfn.TEXTSPLIT(D773," A pair of "),IFERROR(FIND(" a pair of ",D773),FALSE),_xlfn.TEXTSPLIT(D773," a pair of "),IFERROR(FIND(" a mass of ",D773),FALSE),_xlfn.TEXTSPLIT(D773," a mass of "),IFERROR(FIND(" an ",D773),FALSE),_xlfn.TEXTSPLIT(D773," an "),IFERROR(FIND(" a ",D773),FALSE),_xlfn.TEXTSPLIT(D773," a "),TRUE,_xlfn.HSTACK(LEFT(D773,FIND(" ",D773)),_xlfn.TEXTAFTER(D773," ")))</f>
        <v xml:space="preserve">add </v>
      </c>
      <c r="I773" s="36" t="str">
        <v>pig vagina</v>
      </c>
      <c r="J773" s="36" t="str">
        <f t="shared" si="37"/>
        <v>돼지 보지</v>
      </c>
      <c r="K773" s="36" t="str">
        <f>VLOOKUP(H773,Sheet1!$A$30:$B$39,2,FALSE)</f>
        <v xml:space="preserve"> 이식</v>
      </c>
      <c r="L773" s="36" t="str" cm="1">
        <f t="array" ref="L773">IF(IFERROR(FIND("(을)를",K773),FALSE),_xlfn.LAMBDA(_xlpm.x,IF(_xlpm.x,REPLACE(K773,1,4,"을"),REPLACE(K773,1,4,"를")))(MOD(_xlfn.UNICODE(RIGHT(J773,1))-HEX2DEC("AC00"),28)),K773)</f>
        <v xml:space="preserve"> 이식</v>
      </c>
      <c r="M773" s="37" t="str" cm="1">
        <f t="array" ref="M773">_xlfn.LAMBDA(_xlpm.x,IFERROR(_xlpm.x,""))(IF(J773="","",_xlfn.CONCAT(J773,L773)))</f>
        <v>돼지 보지 이식</v>
      </c>
    </row>
    <row r="774" spans="1:13" x14ac:dyDescent="0.45">
      <c r="A774" t="s">
        <v>890</v>
      </c>
      <c r="B774" t="s">
        <v>659</v>
      </c>
      <c r="C774" t="s">
        <v>891</v>
      </c>
      <c r="D774" t="s">
        <v>892</v>
      </c>
      <c r="E774" t="s">
        <v>2925</v>
      </c>
      <c r="H774" s="35" t="str" cm="1">
        <f t="array" ref="H774:I774">_xlfn.IFS(IFERROR(FIND(" A pair of ",D774),FALSE),_xlfn.TEXTSPLIT(D774," A pair of "),IFERROR(FIND(" a pair of ",D774),FALSE),_xlfn.TEXTSPLIT(D774," a pair of "),IFERROR(FIND(" a mass of ",D774),FALSE),_xlfn.TEXTSPLIT(D774," a mass of "),IFERROR(FIND(" an ",D774),FALSE),_xlfn.TEXTSPLIT(D774," an "),IFERROR(FIND(" a ",D774),FALSE),_xlfn.TEXTSPLIT(D774," a "),TRUE,_xlfn.HSTACK(LEFT(D774,FIND(" ",D774)),_xlfn.TEXTAFTER(D774," ")))</f>
        <v>Adds</v>
      </c>
      <c r="I774" s="36" t="str">
        <v>pig vagina</v>
      </c>
      <c r="J774" s="36" t="str">
        <f t="shared" si="37"/>
        <v>돼지 보지</v>
      </c>
      <c r="K774" s="36" t="str">
        <f>VLOOKUP(H774,Sheet1!$A$30:$B$39,2,FALSE)</f>
        <v>(을)를 이식합니다.</v>
      </c>
      <c r="L774" s="36" t="str" cm="1">
        <f t="array" ref="L774">IF(IFERROR(FIND("(을)를",K774),FALSE),_xlfn.LAMBDA(_xlpm.x,IF(_xlpm.x,REPLACE(K774,1,4,"을"),REPLACE(K774,1,4,"를")))(MOD(_xlfn.UNICODE(RIGHT(J774,1))-HEX2DEC("AC00"),28)),K774)</f>
        <v>를 이식합니다.</v>
      </c>
      <c r="M774" s="37" t="str" cm="1">
        <f t="array" ref="M774">_xlfn.LAMBDA(_xlpm.x,IFERROR(_xlpm.x,""))(IF(J774="","",_xlfn.CONCAT(J774,L774)))</f>
        <v>돼지 보지를 이식합니다.</v>
      </c>
    </row>
    <row r="775" spans="1:13" x14ac:dyDescent="0.45">
      <c r="A775" t="s">
        <v>893</v>
      </c>
      <c r="B775" t="s">
        <v>659</v>
      </c>
      <c r="C775" t="s">
        <v>894</v>
      </c>
      <c r="D775" t="s">
        <v>895</v>
      </c>
      <c r="E775" t="s">
        <v>2926</v>
      </c>
      <c r="H775" s="35" t="str" cm="1">
        <f t="array" ref="H775:I775">_xlfn.IFS(IFERROR(FIND(" A pair of ",D775),FALSE),_xlfn.TEXTSPLIT(D775," A pair of "),IFERROR(FIND(" a pair of ",D775),FALSE),_xlfn.TEXTSPLIT(D775," a pair of "),IFERROR(FIND(" a mass of ",D775),FALSE),_xlfn.TEXTSPLIT(D775," a mass of "),IFERROR(FIND(" an ",D775),FALSE),_xlfn.TEXTSPLIT(D775," an "),IFERROR(FIND(" a ",D775),FALSE),_xlfn.TEXTSPLIT(D775," a "),TRUE,_xlfn.HSTACK(LEFT(D775,FIND(" ",D775)),_xlfn.TEXTAFTER(D775," ")))</f>
        <v>Adding</v>
      </c>
      <c r="I775" s="36" t="str">
        <v>pig vagina</v>
      </c>
      <c r="J775" s="36" t="str">
        <f t="shared" si="37"/>
        <v>돼지 보지</v>
      </c>
      <c r="K775" s="36" t="str">
        <f>VLOOKUP(H775,Sheet1!$A$30:$B$39,2,FALSE)</f>
        <v xml:space="preserve"> 이식 중</v>
      </c>
      <c r="L775" s="36" t="str" cm="1">
        <f t="array" ref="L775">IF(IFERROR(FIND("(을)를",K775),FALSE),_xlfn.LAMBDA(_xlpm.x,IF(_xlpm.x,REPLACE(K775,1,4,"을"),REPLACE(K775,1,4,"를")))(MOD(_xlfn.UNICODE(RIGHT(J775,1))-HEX2DEC("AC00"),28)),K775)</f>
        <v xml:space="preserve"> 이식 중</v>
      </c>
      <c r="M775" s="37" t="str" cm="1">
        <f t="array" ref="M775">_xlfn.LAMBDA(_xlpm.x,IFERROR(_xlpm.x,""))(IF(J775="","",_xlfn.CONCAT(J775,L775)))</f>
        <v>돼지 보지 이식 중</v>
      </c>
    </row>
    <row r="776" spans="1:13" x14ac:dyDescent="0.45">
      <c r="A776" t="s">
        <v>896</v>
      </c>
      <c r="B776" t="s">
        <v>659</v>
      </c>
      <c r="C776" t="s">
        <v>897</v>
      </c>
      <c r="D776" t="s">
        <v>889</v>
      </c>
      <c r="E776" t="s">
        <v>2924</v>
      </c>
      <c r="H776" s="35" t="str" cm="1">
        <f t="array" ref="H776:I776">_xlfn.IFS(IFERROR(FIND(" A pair of ",D776),FALSE),_xlfn.TEXTSPLIT(D776," A pair of "),IFERROR(FIND(" a pair of ",D776),FALSE),_xlfn.TEXTSPLIT(D776," a pair of "),IFERROR(FIND(" a mass of ",D776),FALSE),_xlfn.TEXTSPLIT(D776," a mass of "),IFERROR(FIND(" an ",D776),FALSE),_xlfn.TEXTSPLIT(D776," an "),IFERROR(FIND(" a ",D776),FALSE),_xlfn.TEXTSPLIT(D776," a "),TRUE,_xlfn.HSTACK(LEFT(D776,FIND(" ",D776)),_xlfn.TEXTAFTER(D776," ")))</f>
        <v xml:space="preserve">add </v>
      </c>
      <c r="I776" s="36" t="str">
        <v>pig vagina</v>
      </c>
      <c r="J776" s="36" t="str">
        <f t="shared" si="37"/>
        <v>돼지 보지</v>
      </c>
      <c r="K776" s="36" t="str">
        <f>VLOOKUP(H776,Sheet1!$A$30:$B$39,2,FALSE)</f>
        <v xml:space="preserve"> 이식</v>
      </c>
      <c r="L776" s="36" t="str" cm="1">
        <f t="array" ref="L776">IF(IFERROR(FIND("(을)를",K776),FALSE),_xlfn.LAMBDA(_xlpm.x,IF(_xlpm.x,REPLACE(K776,1,4,"을"),REPLACE(K776,1,4,"를")))(MOD(_xlfn.UNICODE(RIGHT(J776,1))-HEX2DEC("AC00"),28)),K776)</f>
        <v xml:space="preserve"> 이식</v>
      </c>
      <c r="M776" s="37" t="str" cm="1">
        <f t="array" ref="M776">_xlfn.LAMBDA(_xlpm.x,IFERROR(_xlpm.x,""))(IF(J776="","",_xlfn.CONCAT(J776,L776)))</f>
        <v>돼지 보지 이식</v>
      </c>
    </row>
    <row r="777" spans="1:13" x14ac:dyDescent="0.45">
      <c r="A777" t="s">
        <v>898</v>
      </c>
      <c r="B777" t="s">
        <v>659</v>
      </c>
      <c r="C777" t="s">
        <v>899</v>
      </c>
      <c r="D777" t="s">
        <v>892</v>
      </c>
      <c r="E777" t="s">
        <v>2925</v>
      </c>
      <c r="H777" s="35" t="str" cm="1">
        <f t="array" ref="H777:I777">_xlfn.IFS(IFERROR(FIND(" A pair of ",D777),FALSE),_xlfn.TEXTSPLIT(D777," A pair of "),IFERROR(FIND(" a pair of ",D777),FALSE),_xlfn.TEXTSPLIT(D777," a pair of "),IFERROR(FIND(" a mass of ",D777),FALSE),_xlfn.TEXTSPLIT(D777," a mass of "),IFERROR(FIND(" an ",D777),FALSE),_xlfn.TEXTSPLIT(D777," an "),IFERROR(FIND(" a ",D777),FALSE),_xlfn.TEXTSPLIT(D777," a "),TRUE,_xlfn.HSTACK(LEFT(D777,FIND(" ",D777)),_xlfn.TEXTAFTER(D777," ")))</f>
        <v>Adds</v>
      </c>
      <c r="I777" s="36" t="str">
        <v>pig vagina</v>
      </c>
      <c r="J777" s="36" t="str">
        <f t="shared" si="37"/>
        <v>돼지 보지</v>
      </c>
      <c r="K777" s="36" t="str">
        <f>VLOOKUP(H777,Sheet1!$A$30:$B$39,2,FALSE)</f>
        <v>(을)를 이식합니다.</v>
      </c>
      <c r="L777" s="36" t="str" cm="1">
        <f t="array" ref="L777">IF(IFERROR(FIND("(을)를",K777),FALSE),_xlfn.LAMBDA(_xlpm.x,IF(_xlpm.x,REPLACE(K777,1,4,"을"),REPLACE(K777,1,4,"를")))(MOD(_xlfn.UNICODE(RIGHT(J777,1))-HEX2DEC("AC00"),28)),K777)</f>
        <v>를 이식합니다.</v>
      </c>
      <c r="M777" s="37" t="str" cm="1">
        <f t="array" ref="M777">_xlfn.LAMBDA(_xlpm.x,IFERROR(_xlpm.x,""))(IF(J777="","",_xlfn.CONCAT(J777,L777)))</f>
        <v>돼지 보지를 이식합니다.</v>
      </c>
    </row>
    <row r="778" spans="1:13" x14ac:dyDescent="0.45">
      <c r="A778" t="s">
        <v>900</v>
      </c>
      <c r="B778" t="s">
        <v>659</v>
      </c>
      <c r="C778" t="s">
        <v>901</v>
      </c>
      <c r="D778" t="s">
        <v>895</v>
      </c>
      <c r="E778" t="s">
        <v>2926</v>
      </c>
      <c r="H778" s="35" t="str" cm="1">
        <f t="array" ref="H778:I778">_xlfn.IFS(IFERROR(FIND(" A pair of ",D778),FALSE),_xlfn.TEXTSPLIT(D778," A pair of "),IFERROR(FIND(" a pair of ",D778),FALSE),_xlfn.TEXTSPLIT(D778," a pair of "),IFERROR(FIND(" a mass of ",D778),FALSE),_xlfn.TEXTSPLIT(D778," a mass of "),IFERROR(FIND(" an ",D778),FALSE),_xlfn.TEXTSPLIT(D778," an "),IFERROR(FIND(" a ",D778),FALSE),_xlfn.TEXTSPLIT(D778," a "),TRUE,_xlfn.HSTACK(LEFT(D778,FIND(" ",D778)),_xlfn.TEXTAFTER(D778," ")))</f>
        <v>Adding</v>
      </c>
      <c r="I778" s="36" t="str">
        <v>pig vagina</v>
      </c>
      <c r="J778" s="36" t="str">
        <f t="shared" si="37"/>
        <v>돼지 보지</v>
      </c>
      <c r="K778" s="36" t="str">
        <f>VLOOKUP(H778,Sheet1!$A$30:$B$39,2,FALSE)</f>
        <v xml:space="preserve"> 이식 중</v>
      </c>
      <c r="L778" s="36" t="str" cm="1">
        <f t="array" ref="L778">IF(IFERROR(FIND("(을)를",K778),FALSE),_xlfn.LAMBDA(_xlpm.x,IF(_xlpm.x,REPLACE(K778,1,4,"을"),REPLACE(K778,1,4,"를")))(MOD(_xlfn.UNICODE(RIGHT(J778,1))-HEX2DEC("AC00"),28)),K778)</f>
        <v xml:space="preserve"> 이식 중</v>
      </c>
      <c r="M778" s="37" t="str" cm="1">
        <f t="array" ref="M778">_xlfn.LAMBDA(_xlpm.x,IFERROR(_xlpm.x,""))(IF(J778="","",_xlfn.CONCAT(J778,L778)))</f>
        <v>돼지 보지 이식 중</v>
      </c>
    </row>
    <row r="779" spans="1:13" x14ac:dyDescent="0.45">
      <c r="A779" t="s">
        <v>902</v>
      </c>
      <c r="B779" t="s">
        <v>659</v>
      </c>
      <c r="C779" t="s">
        <v>903</v>
      </c>
      <c r="D779" t="s">
        <v>904</v>
      </c>
      <c r="E779" t="s">
        <v>2924</v>
      </c>
      <c r="H779" s="35" t="str" cm="1">
        <f t="array" ref="H779:I779">_xlfn.IFS(IFERROR(FIND(" A pair of ",D779),FALSE),_xlfn.TEXTSPLIT(D779," A pair of "),IFERROR(FIND(" a pair of ",D779),FALSE),_xlfn.TEXTSPLIT(D779," a pair of "),IFERROR(FIND(" a mass of ",D779),FALSE),_xlfn.TEXTSPLIT(D779," a mass of "),IFERROR(FIND(" an ",D779),FALSE),_xlfn.TEXTSPLIT(D779," an "),IFERROR(FIND(" a ",D779),FALSE),_xlfn.TEXTSPLIT(D779," a "),TRUE,_xlfn.HSTACK(LEFT(D779,FIND(" ",D779)),_xlfn.TEXTAFTER(D779," ")))</f>
        <v xml:space="preserve">attach </v>
      </c>
      <c r="I779" s="36" t="str">
        <v>pig vagina</v>
      </c>
      <c r="J779" s="36" t="str">
        <f t="shared" si="37"/>
        <v>돼지 보지</v>
      </c>
      <c r="K779" s="36" t="str">
        <f>VLOOKUP(H779,Sheet1!$A$30:$B$39,2,FALSE)</f>
        <v xml:space="preserve"> 이식</v>
      </c>
      <c r="L779" s="36" t="str" cm="1">
        <f t="array" ref="L779">IF(IFERROR(FIND("(을)를",K779),FALSE),_xlfn.LAMBDA(_xlpm.x,IF(_xlpm.x,REPLACE(K779,1,4,"을"),REPLACE(K779,1,4,"를")))(MOD(_xlfn.UNICODE(RIGHT(J779,1))-HEX2DEC("AC00"),28)),K779)</f>
        <v xml:space="preserve"> 이식</v>
      </c>
      <c r="M779" s="37" t="str" cm="1">
        <f t="array" ref="M779">_xlfn.LAMBDA(_xlpm.x,IFERROR(_xlpm.x,""))(IF(J779="","",_xlfn.CONCAT(J779,L779)))</f>
        <v>돼지 보지 이식</v>
      </c>
    </row>
    <row r="780" spans="1:13" x14ac:dyDescent="0.45">
      <c r="A780" t="s">
        <v>905</v>
      </c>
      <c r="B780" t="s">
        <v>659</v>
      </c>
      <c r="C780" t="s">
        <v>906</v>
      </c>
      <c r="D780" t="s">
        <v>907</v>
      </c>
      <c r="E780" t="s">
        <v>2925</v>
      </c>
      <c r="H780" s="35" t="str" cm="1">
        <f t="array" ref="H780:I780">_xlfn.IFS(IFERROR(FIND(" A pair of ",D780),FALSE),_xlfn.TEXTSPLIT(D780," A pair of "),IFERROR(FIND(" a pair of ",D780),FALSE),_xlfn.TEXTSPLIT(D780," a pair of "),IFERROR(FIND(" a mass of ",D780),FALSE),_xlfn.TEXTSPLIT(D780," a mass of "),IFERROR(FIND(" an ",D780),FALSE),_xlfn.TEXTSPLIT(D780," an "),IFERROR(FIND(" a ",D780),FALSE),_xlfn.TEXTSPLIT(D780," a "),TRUE,_xlfn.HSTACK(LEFT(D780,FIND(" ",D780)),_xlfn.TEXTAFTER(D780," ")))</f>
        <v>Attaches</v>
      </c>
      <c r="I780" s="36" t="str">
        <v>pig vagina</v>
      </c>
      <c r="J780" s="36" t="str">
        <f t="shared" si="37"/>
        <v>돼지 보지</v>
      </c>
      <c r="K780" s="36" t="str">
        <f>VLOOKUP(H780,Sheet1!$A$30:$B$39,2,FALSE)</f>
        <v>(을)를 이식합니다.</v>
      </c>
      <c r="L780" s="36" t="str" cm="1">
        <f t="array" ref="L780">IF(IFERROR(FIND("(을)를",K780),FALSE),_xlfn.LAMBDA(_xlpm.x,IF(_xlpm.x,REPLACE(K780,1,4,"을"),REPLACE(K780,1,4,"를")))(MOD(_xlfn.UNICODE(RIGHT(J780,1))-HEX2DEC("AC00"),28)),K780)</f>
        <v>를 이식합니다.</v>
      </c>
      <c r="M780" s="37" t="str" cm="1">
        <f t="array" ref="M780">_xlfn.LAMBDA(_xlpm.x,IFERROR(_xlpm.x,""))(IF(J780="","",_xlfn.CONCAT(J780,L780)))</f>
        <v>돼지 보지를 이식합니다.</v>
      </c>
    </row>
    <row r="781" spans="1:13" x14ac:dyDescent="0.45">
      <c r="A781" t="s">
        <v>908</v>
      </c>
      <c r="B781" t="s">
        <v>659</v>
      </c>
      <c r="C781" t="s">
        <v>909</v>
      </c>
      <c r="D781" t="s">
        <v>910</v>
      </c>
      <c r="E781" t="s">
        <v>2926</v>
      </c>
      <c r="H781" s="35" t="str" cm="1">
        <f t="array" ref="H781:I781">_xlfn.IFS(IFERROR(FIND(" A pair of ",D781),FALSE),_xlfn.TEXTSPLIT(D781," A pair of "),IFERROR(FIND(" a pair of ",D781),FALSE),_xlfn.TEXTSPLIT(D781," a pair of "),IFERROR(FIND(" a mass of ",D781),FALSE),_xlfn.TEXTSPLIT(D781," a mass of "),IFERROR(FIND(" an ",D781),FALSE),_xlfn.TEXTSPLIT(D781," an "),IFERROR(FIND(" a ",D781),FALSE),_xlfn.TEXTSPLIT(D781," a "),TRUE,_xlfn.HSTACK(LEFT(D781,FIND(" ",D781)),_xlfn.TEXTAFTER(D781," ")))</f>
        <v>Attaching</v>
      </c>
      <c r="I781" s="36" t="str">
        <v>pig vagina</v>
      </c>
      <c r="J781" s="36" t="str">
        <f t="shared" si="37"/>
        <v>돼지 보지</v>
      </c>
      <c r="K781" s="36" t="str">
        <f>VLOOKUP(H781,Sheet1!$A$30:$B$39,2,FALSE)</f>
        <v xml:space="preserve"> 이식 중</v>
      </c>
      <c r="L781" s="36" t="str" cm="1">
        <f t="array" ref="L781">IF(IFERROR(FIND("(을)를",K781),FALSE),_xlfn.LAMBDA(_xlpm.x,IF(_xlpm.x,REPLACE(K781,1,4,"을"),REPLACE(K781,1,4,"를")))(MOD(_xlfn.UNICODE(RIGHT(J781,1))-HEX2DEC("AC00"),28)),K781)</f>
        <v xml:space="preserve"> 이식 중</v>
      </c>
      <c r="M781" s="37" t="str" cm="1">
        <f t="array" ref="M781">_xlfn.LAMBDA(_xlpm.x,IFERROR(_xlpm.x,""))(IF(J781="","",_xlfn.CONCAT(J781,L781)))</f>
        <v>돼지 보지 이식 중</v>
      </c>
    </row>
    <row r="782" spans="1:13" x14ac:dyDescent="0.45">
      <c r="A782" t="s">
        <v>911</v>
      </c>
      <c r="B782" t="s">
        <v>659</v>
      </c>
      <c r="C782" t="s">
        <v>912</v>
      </c>
      <c r="D782" t="s">
        <v>913</v>
      </c>
      <c r="E782" t="s">
        <v>2927</v>
      </c>
      <c r="H782" s="35" t="str" cm="1">
        <f t="array" ref="H782:I782">_xlfn.IFS(IFERROR(FIND(" A pair of ",D782),FALSE),_xlfn.TEXTSPLIT(D782," A pair of "),IFERROR(FIND(" a pair of ",D782),FALSE),_xlfn.TEXTSPLIT(D782," a pair of "),IFERROR(FIND(" a mass of ",D782),FALSE),_xlfn.TEXTSPLIT(D782," a mass of "),IFERROR(FIND(" an ",D782),FALSE),_xlfn.TEXTSPLIT(D782," an "),IFERROR(FIND(" a ",D782),FALSE),_xlfn.TEXTSPLIT(D782," a "),TRUE,_xlfn.HSTACK(LEFT(D782,FIND(" ",D782)),_xlfn.TEXTAFTER(D782," ")))</f>
        <v xml:space="preserve">add </v>
      </c>
      <c r="I782" s="36" t="str">
        <v>mammal penis</v>
      </c>
      <c r="J782" s="36" t="str">
        <f t="shared" si="37"/>
        <v>포유류 자지</v>
      </c>
      <c r="K782" s="36" t="str">
        <f>VLOOKUP(H782,Sheet1!$A$30:$B$39,2,FALSE)</f>
        <v xml:space="preserve"> 이식</v>
      </c>
      <c r="L782" s="36" t="str" cm="1">
        <f t="array" ref="L782">IF(IFERROR(FIND("(을)를",K782),FALSE),_xlfn.LAMBDA(_xlpm.x,IF(_xlpm.x,REPLACE(K782,1,4,"을"),REPLACE(K782,1,4,"를")))(MOD(_xlfn.UNICODE(RIGHT(J782,1))-HEX2DEC("AC00"),28)),K782)</f>
        <v xml:space="preserve"> 이식</v>
      </c>
      <c r="M782" s="37" t="str" cm="1">
        <f t="array" ref="M782">_xlfn.LAMBDA(_xlpm.x,IFERROR(_xlpm.x,""))(IF(J782="","",_xlfn.CONCAT(J782,L782)))</f>
        <v>포유류 자지 이식</v>
      </c>
    </row>
    <row r="783" spans="1:13" x14ac:dyDescent="0.45">
      <c r="A783" t="s">
        <v>914</v>
      </c>
      <c r="B783" t="s">
        <v>659</v>
      </c>
      <c r="C783" t="s">
        <v>915</v>
      </c>
      <c r="D783" t="s">
        <v>916</v>
      </c>
      <c r="E783" t="s">
        <v>3028</v>
      </c>
      <c r="H783" s="35" t="str" cm="1">
        <f t="array" ref="H783:I783">_xlfn.IFS(IFERROR(FIND(" A pair of ",D783),FALSE),_xlfn.TEXTSPLIT(D783," A pair of "),IFERROR(FIND(" a pair of ",D783),FALSE),_xlfn.TEXTSPLIT(D783," a pair of "),IFERROR(FIND(" a mass of ",D783),FALSE),_xlfn.TEXTSPLIT(D783," a mass of "),IFERROR(FIND(" an ",D783),FALSE),_xlfn.TEXTSPLIT(D783," an "),IFERROR(FIND(" a ",D783),FALSE),_xlfn.TEXTSPLIT(D783," a "),TRUE,_xlfn.HSTACK(LEFT(D783,FIND(" ",D783)),_xlfn.TEXTAFTER(D783," ")))</f>
        <v>Adds</v>
      </c>
      <c r="I783" s="36" t="str">
        <v>mammalian penis</v>
      </c>
      <c r="J783" s="36" t="e">
        <f t="shared" si="37"/>
        <v>#N/A</v>
      </c>
      <c r="K783" s="36" t="str">
        <f>VLOOKUP(H783,Sheet1!$A$30:$B$39,2,FALSE)</f>
        <v>(을)를 이식합니다.</v>
      </c>
      <c r="L783" s="36" t="e" cm="1">
        <f t="array" ref="L783">IF(IFERROR(FIND("(을)를",K783),FALSE),_xlfn.LAMBDA(_xlpm.x,IF(_xlpm.x,REPLACE(K783,1,4,"을"),REPLACE(K783,1,4,"를")))(MOD(_xlfn.UNICODE(RIGHT(J783,1))-HEX2DEC("AC00"),28)),K783)</f>
        <v>#N/A</v>
      </c>
      <c r="M783" s="37" t="str" cm="1">
        <f t="array" ref="M783">_xlfn.LAMBDA(_xlpm.x,IFERROR(_xlpm.x,""))(IF(J783="","",_xlfn.CONCAT(J783,L783)))</f>
        <v/>
      </c>
    </row>
    <row r="784" spans="1:13" x14ac:dyDescent="0.45">
      <c r="A784" t="s">
        <v>917</v>
      </c>
      <c r="B784" t="s">
        <v>659</v>
      </c>
      <c r="C784" t="s">
        <v>918</v>
      </c>
      <c r="D784" t="s">
        <v>919</v>
      </c>
      <c r="E784" t="s">
        <v>3029</v>
      </c>
      <c r="H784" s="35" t="str" cm="1">
        <f t="array" ref="H784:I784">_xlfn.IFS(IFERROR(FIND(" A pair of ",D784),FALSE),_xlfn.TEXTSPLIT(D784," A pair of "),IFERROR(FIND(" a pair of ",D784),FALSE),_xlfn.TEXTSPLIT(D784," a pair of "),IFERROR(FIND(" a mass of ",D784),FALSE),_xlfn.TEXTSPLIT(D784," a mass of "),IFERROR(FIND(" an ",D784),FALSE),_xlfn.TEXTSPLIT(D784," an "),IFERROR(FIND(" a ",D784),FALSE),_xlfn.TEXTSPLIT(D784," a "),TRUE,_xlfn.HSTACK(LEFT(D784,FIND(" ",D784)),_xlfn.TEXTAFTER(D784," ")))</f>
        <v>Adding</v>
      </c>
      <c r="I784" s="36" t="str">
        <v>mammalian penis</v>
      </c>
      <c r="J784" s="36" t="e">
        <f t="shared" si="37"/>
        <v>#N/A</v>
      </c>
      <c r="K784" s="36" t="str">
        <f>VLOOKUP(H784,Sheet1!$A$30:$B$39,2,FALSE)</f>
        <v xml:space="preserve"> 이식 중</v>
      </c>
      <c r="L784" s="36" t="str" cm="1">
        <f t="array" ref="L784">IF(IFERROR(FIND("(을)를",K784),FALSE),_xlfn.LAMBDA(_xlpm.x,IF(_xlpm.x,REPLACE(K784,1,4,"을"),REPLACE(K784,1,4,"를")))(MOD(_xlfn.UNICODE(RIGHT(J784,1))-HEX2DEC("AC00"),28)),K784)</f>
        <v xml:space="preserve"> 이식 중</v>
      </c>
      <c r="M784" s="37" t="str" cm="1">
        <f t="array" ref="M784">_xlfn.LAMBDA(_xlpm.x,IFERROR(_xlpm.x,""))(IF(J784="","",_xlfn.CONCAT(J784,L784)))</f>
        <v/>
      </c>
    </row>
    <row r="785" spans="1:13" x14ac:dyDescent="0.45">
      <c r="A785" t="s">
        <v>920</v>
      </c>
      <c r="B785" t="s">
        <v>659</v>
      </c>
      <c r="C785" t="s">
        <v>921</v>
      </c>
      <c r="D785" t="s">
        <v>913</v>
      </c>
      <c r="E785" t="s">
        <v>2927</v>
      </c>
      <c r="H785" s="35" t="str" cm="1">
        <f t="array" ref="H785:I785">_xlfn.IFS(IFERROR(FIND(" A pair of ",D785),FALSE),_xlfn.TEXTSPLIT(D785," A pair of "),IFERROR(FIND(" a pair of ",D785),FALSE),_xlfn.TEXTSPLIT(D785," a pair of "),IFERROR(FIND(" a mass of ",D785),FALSE),_xlfn.TEXTSPLIT(D785," a mass of "),IFERROR(FIND(" an ",D785),FALSE),_xlfn.TEXTSPLIT(D785," an "),IFERROR(FIND(" a ",D785),FALSE),_xlfn.TEXTSPLIT(D785," a "),TRUE,_xlfn.HSTACK(LEFT(D785,FIND(" ",D785)),_xlfn.TEXTAFTER(D785," ")))</f>
        <v xml:space="preserve">add </v>
      </c>
      <c r="I785" s="36" t="str">
        <v>mammal penis</v>
      </c>
      <c r="J785" s="36" t="str">
        <f t="shared" si="37"/>
        <v>포유류 자지</v>
      </c>
      <c r="K785" s="36" t="str">
        <f>VLOOKUP(H785,Sheet1!$A$30:$B$39,2,FALSE)</f>
        <v xml:space="preserve"> 이식</v>
      </c>
      <c r="L785" s="36" t="str" cm="1">
        <f t="array" ref="L785">IF(IFERROR(FIND("(을)를",K785),FALSE),_xlfn.LAMBDA(_xlpm.x,IF(_xlpm.x,REPLACE(K785,1,4,"을"),REPLACE(K785,1,4,"를")))(MOD(_xlfn.UNICODE(RIGHT(J785,1))-HEX2DEC("AC00"),28)),K785)</f>
        <v xml:space="preserve"> 이식</v>
      </c>
      <c r="M785" s="37" t="str" cm="1">
        <f t="array" ref="M785">_xlfn.LAMBDA(_xlpm.x,IFERROR(_xlpm.x,""))(IF(J785="","",_xlfn.CONCAT(J785,L785)))</f>
        <v>포유류 자지 이식</v>
      </c>
    </row>
    <row r="786" spans="1:13" x14ac:dyDescent="0.45">
      <c r="A786" t="s">
        <v>922</v>
      </c>
      <c r="B786" t="s">
        <v>659</v>
      </c>
      <c r="C786" t="s">
        <v>923</v>
      </c>
      <c r="D786" t="s">
        <v>916</v>
      </c>
      <c r="E786" t="s">
        <v>3028</v>
      </c>
      <c r="H786" s="35" t="str" cm="1">
        <f t="array" ref="H786:I786">_xlfn.IFS(IFERROR(FIND(" A pair of ",D786),FALSE),_xlfn.TEXTSPLIT(D786," A pair of "),IFERROR(FIND(" a pair of ",D786),FALSE),_xlfn.TEXTSPLIT(D786," a pair of "),IFERROR(FIND(" a mass of ",D786),FALSE),_xlfn.TEXTSPLIT(D786," a mass of "),IFERROR(FIND(" an ",D786),FALSE),_xlfn.TEXTSPLIT(D786," an "),IFERROR(FIND(" a ",D786),FALSE),_xlfn.TEXTSPLIT(D786," a "),TRUE,_xlfn.HSTACK(LEFT(D786,FIND(" ",D786)),_xlfn.TEXTAFTER(D786," ")))</f>
        <v>Adds</v>
      </c>
      <c r="I786" s="36" t="str">
        <v>mammalian penis</v>
      </c>
      <c r="J786" s="36" t="e">
        <f t="shared" si="37"/>
        <v>#N/A</v>
      </c>
      <c r="K786" s="36" t="str">
        <f>VLOOKUP(H786,Sheet1!$A$30:$B$39,2,FALSE)</f>
        <v>(을)를 이식합니다.</v>
      </c>
      <c r="L786" s="36" t="e" cm="1">
        <f t="array" ref="L786">IF(IFERROR(FIND("(을)를",K786),FALSE),_xlfn.LAMBDA(_xlpm.x,IF(_xlpm.x,REPLACE(K786,1,4,"을"),REPLACE(K786,1,4,"를")))(MOD(_xlfn.UNICODE(RIGHT(J786,1))-HEX2DEC("AC00"),28)),K786)</f>
        <v>#N/A</v>
      </c>
      <c r="M786" s="37" t="str" cm="1">
        <f t="array" ref="M786">_xlfn.LAMBDA(_xlpm.x,IFERROR(_xlpm.x,""))(IF(J786="","",_xlfn.CONCAT(J786,L786)))</f>
        <v/>
      </c>
    </row>
    <row r="787" spans="1:13" x14ac:dyDescent="0.45">
      <c r="A787" t="s">
        <v>924</v>
      </c>
      <c r="B787" t="s">
        <v>659</v>
      </c>
      <c r="C787" t="s">
        <v>925</v>
      </c>
      <c r="D787" t="s">
        <v>919</v>
      </c>
      <c r="E787" t="s">
        <v>3029</v>
      </c>
      <c r="H787" s="35" t="str" cm="1">
        <f t="array" ref="H787:I787">_xlfn.IFS(IFERROR(FIND(" A pair of ",D787),FALSE),_xlfn.TEXTSPLIT(D787," A pair of "),IFERROR(FIND(" a pair of ",D787),FALSE),_xlfn.TEXTSPLIT(D787," a pair of "),IFERROR(FIND(" a mass of ",D787),FALSE),_xlfn.TEXTSPLIT(D787," a mass of "),IFERROR(FIND(" an ",D787),FALSE),_xlfn.TEXTSPLIT(D787," an "),IFERROR(FIND(" a ",D787),FALSE),_xlfn.TEXTSPLIT(D787," a "),TRUE,_xlfn.HSTACK(LEFT(D787,FIND(" ",D787)),_xlfn.TEXTAFTER(D787," ")))</f>
        <v>Adding</v>
      </c>
      <c r="I787" s="36" t="str">
        <v>mammalian penis</v>
      </c>
      <c r="J787" s="36" t="e">
        <f t="shared" si="37"/>
        <v>#N/A</v>
      </c>
      <c r="K787" s="36" t="str">
        <f>VLOOKUP(H787,Sheet1!$A$30:$B$39,2,FALSE)</f>
        <v xml:space="preserve"> 이식 중</v>
      </c>
      <c r="L787" s="36" t="str" cm="1">
        <f t="array" ref="L787">IF(IFERROR(FIND("(을)를",K787),FALSE),_xlfn.LAMBDA(_xlpm.x,IF(_xlpm.x,REPLACE(K787,1,4,"을"),REPLACE(K787,1,4,"를")))(MOD(_xlfn.UNICODE(RIGHT(J787,1))-HEX2DEC("AC00"),28)),K787)</f>
        <v xml:space="preserve"> 이식 중</v>
      </c>
      <c r="M787" s="37" t="str" cm="1">
        <f t="array" ref="M787">_xlfn.LAMBDA(_xlpm.x,IFERROR(_xlpm.x,""))(IF(J787="","",_xlfn.CONCAT(J787,L787)))</f>
        <v/>
      </c>
    </row>
    <row r="788" spans="1:13" x14ac:dyDescent="0.45">
      <c r="A788" t="s">
        <v>926</v>
      </c>
      <c r="B788" t="s">
        <v>659</v>
      </c>
      <c r="C788" t="s">
        <v>927</v>
      </c>
      <c r="D788" t="s">
        <v>928</v>
      </c>
      <c r="E788" t="s">
        <v>2927</v>
      </c>
      <c r="H788" s="35" t="str" cm="1">
        <f t="array" ref="H788:I788">_xlfn.IFS(IFERROR(FIND(" A pair of ",D788),FALSE),_xlfn.TEXTSPLIT(D788," A pair of "),IFERROR(FIND(" a pair of ",D788),FALSE),_xlfn.TEXTSPLIT(D788," a pair of "),IFERROR(FIND(" a mass of ",D788),FALSE),_xlfn.TEXTSPLIT(D788," a mass of "),IFERROR(FIND(" an ",D788),FALSE),_xlfn.TEXTSPLIT(D788," an "),IFERROR(FIND(" a ",D788),FALSE),_xlfn.TEXTSPLIT(D788," a "),TRUE,_xlfn.HSTACK(LEFT(D788,FIND(" ",D788)),_xlfn.TEXTAFTER(D788," ")))</f>
        <v xml:space="preserve">attach </v>
      </c>
      <c r="I788" s="36" t="str">
        <v>mammal penis</v>
      </c>
      <c r="J788" s="36" t="str">
        <f t="shared" si="37"/>
        <v>포유류 자지</v>
      </c>
      <c r="K788" s="36" t="str">
        <f>VLOOKUP(H788,Sheet1!$A$30:$B$39,2,FALSE)</f>
        <v xml:space="preserve"> 이식</v>
      </c>
      <c r="L788" s="36" t="str" cm="1">
        <f t="array" ref="L788">IF(IFERROR(FIND("(을)를",K788),FALSE),_xlfn.LAMBDA(_xlpm.x,IF(_xlpm.x,REPLACE(K788,1,4,"을"),REPLACE(K788,1,4,"를")))(MOD(_xlfn.UNICODE(RIGHT(J788,1))-HEX2DEC("AC00"),28)),K788)</f>
        <v xml:space="preserve"> 이식</v>
      </c>
      <c r="M788" s="37" t="str" cm="1">
        <f t="array" ref="M788">_xlfn.LAMBDA(_xlpm.x,IFERROR(_xlpm.x,""))(IF(J788="","",_xlfn.CONCAT(J788,L788)))</f>
        <v>포유류 자지 이식</v>
      </c>
    </row>
    <row r="789" spans="1:13" x14ac:dyDescent="0.45">
      <c r="A789" t="s">
        <v>929</v>
      </c>
      <c r="B789" t="s">
        <v>659</v>
      </c>
      <c r="C789" t="s">
        <v>930</v>
      </c>
      <c r="D789" t="s">
        <v>931</v>
      </c>
      <c r="E789" t="s">
        <v>3028</v>
      </c>
      <c r="H789" s="35" t="str" cm="1">
        <f t="array" ref="H789:I789">_xlfn.IFS(IFERROR(FIND(" A pair of ",D789),FALSE),_xlfn.TEXTSPLIT(D789," A pair of "),IFERROR(FIND(" a pair of ",D789),FALSE),_xlfn.TEXTSPLIT(D789," a pair of "),IFERROR(FIND(" a mass of ",D789),FALSE),_xlfn.TEXTSPLIT(D789," a mass of "),IFERROR(FIND(" an ",D789),FALSE),_xlfn.TEXTSPLIT(D789," an "),IFERROR(FIND(" a ",D789),FALSE),_xlfn.TEXTSPLIT(D789," a "),TRUE,_xlfn.HSTACK(LEFT(D789,FIND(" ",D789)),_xlfn.TEXTAFTER(D789," ")))</f>
        <v>Attaches</v>
      </c>
      <c r="I789" s="36" t="str">
        <v>mammalian penis</v>
      </c>
      <c r="J789" s="36" t="e">
        <f t="shared" si="37"/>
        <v>#N/A</v>
      </c>
      <c r="K789" s="36" t="str">
        <f>VLOOKUP(H789,Sheet1!$A$30:$B$39,2,FALSE)</f>
        <v>(을)를 이식합니다.</v>
      </c>
      <c r="L789" s="36" t="e" cm="1">
        <f t="array" ref="L789">IF(IFERROR(FIND("(을)를",K789),FALSE),_xlfn.LAMBDA(_xlpm.x,IF(_xlpm.x,REPLACE(K789,1,4,"을"),REPLACE(K789,1,4,"를")))(MOD(_xlfn.UNICODE(RIGHT(J789,1))-HEX2DEC("AC00"),28)),K789)</f>
        <v>#N/A</v>
      </c>
      <c r="M789" s="37" t="str" cm="1">
        <f t="array" ref="M789">_xlfn.LAMBDA(_xlpm.x,IFERROR(_xlpm.x,""))(IF(J789="","",_xlfn.CONCAT(J789,L789)))</f>
        <v/>
      </c>
    </row>
    <row r="790" spans="1:13" x14ac:dyDescent="0.45">
      <c r="A790" t="s">
        <v>932</v>
      </c>
      <c r="B790" t="s">
        <v>659</v>
      </c>
      <c r="C790" t="s">
        <v>933</v>
      </c>
      <c r="D790" t="s">
        <v>934</v>
      </c>
      <c r="E790" t="s">
        <v>3029</v>
      </c>
      <c r="H790" s="35" t="str" cm="1">
        <f t="array" ref="H790:I790">_xlfn.IFS(IFERROR(FIND(" A pair of ",D790),FALSE),_xlfn.TEXTSPLIT(D790," A pair of "),IFERROR(FIND(" a pair of ",D790),FALSE),_xlfn.TEXTSPLIT(D790," a pair of "),IFERROR(FIND(" a mass of ",D790),FALSE),_xlfn.TEXTSPLIT(D790," a mass of "),IFERROR(FIND(" an ",D790),FALSE),_xlfn.TEXTSPLIT(D790," an "),IFERROR(FIND(" a ",D790),FALSE),_xlfn.TEXTSPLIT(D790," a "),TRUE,_xlfn.HSTACK(LEFT(D790,FIND(" ",D790)),_xlfn.TEXTAFTER(D790," ")))</f>
        <v>Attaching</v>
      </c>
      <c r="I790" s="36" t="str">
        <v>mammalian penis</v>
      </c>
      <c r="J790" s="36" t="e">
        <f t="shared" si="37"/>
        <v>#N/A</v>
      </c>
      <c r="K790" s="36" t="str">
        <f>VLOOKUP(H790,Sheet1!$A$30:$B$39,2,FALSE)</f>
        <v xml:space="preserve"> 이식 중</v>
      </c>
      <c r="L790" s="36" t="str" cm="1">
        <f t="array" ref="L790">IF(IFERROR(FIND("(을)를",K790),FALSE),_xlfn.LAMBDA(_xlpm.x,IF(_xlpm.x,REPLACE(K790,1,4,"을"),REPLACE(K790,1,4,"를")))(MOD(_xlfn.UNICODE(RIGHT(J790,1))-HEX2DEC("AC00"),28)),K790)</f>
        <v xml:space="preserve"> 이식 중</v>
      </c>
      <c r="M790" s="37" t="str" cm="1">
        <f t="array" ref="M790">_xlfn.LAMBDA(_xlpm.x,IFERROR(_xlpm.x,""))(IF(J790="","",_xlfn.CONCAT(J790,L790)))</f>
        <v/>
      </c>
    </row>
    <row r="791" spans="1:13" x14ac:dyDescent="0.45">
      <c r="A791" t="s">
        <v>935</v>
      </c>
      <c r="B791" t="s">
        <v>659</v>
      </c>
      <c r="C791" t="s">
        <v>936</v>
      </c>
      <c r="D791" t="s">
        <v>937</v>
      </c>
      <c r="E791" t="s">
        <v>2928</v>
      </c>
      <c r="H791" s="35" t="str" cm="1">
        <f t="array" ref="H791:I791">_xlfn.IFS(IFERROR(FIND(" A pair of ",D791),FALSE),_xlfn.TEXTSPLIT(D791," A pair of "),IFERROR(FIND(" a pair of ",D791),FALSE),_xlfn.TEXTSPLIT(D791," a pair of "),IFERROR(FIND(" a mass of ",D791),FALSE),_xlfn.TEXTSPLIT(D791," a mass of "),IFERROR(FIND(" an ",D791),FALSE),_xlfn.TEXTSPLIT(D791," an "),IFERROR(FIND(" a ",D791),FALSE),_xlfn.TEXTSPLIT(D791," a "),TRUE,_xlfn.HSTACK(LEFT(D791,FIND(" ",D791)),_xlfn.TEXTAFTER(D791," ")))</f>
        <v xml:space="preserve">add </v>
      </c>
      <c r="I791" s="36" t="str">
        <v>mammal vagina</v>
      </c>
      <c r="J791" s="36" t="str">
        <f t="shared" si="37"/>
        <v>포유류 보지</v>
      </c>
      <c r="K791" s="36" t="str">
        <f>VLOOKUP(H791,Sheet1!$A$30:$B$39,2,FALSE)</f>
        <v xml:space="preserve"> 이식</v>
      </c>
      <c r="L791" s="36" t="str" cm="1">
        <f t="array" ref="L791">IF(IFERROR(FIND("(을)를",K791),FALSE),_xlfn.LAMBDA(_xlpm.x,IF(_xlpm.x,REPLACE(K791,1,4,"을"),REPLACE(K791,1,4,"를")))(MOD(_xlfn.UNICODE(RIGHT(J791,1))-HEX2DEC("AC00"),28)),K791)</f>
        <v xml:space="preserve"> 이식</v>
      </c>
      <c r="M791" s="37" t="str" cm="1">
        <f t="array" ref="M791">_xlfn.LAMBDA(_xlpm.x,IFERROR(_xlpm.x,""))(IF(J791="","",_xlfn.CONCAT(J791,L791)))</f>
        <v>포유류 보지 이식</v>
      </c>
    </row>
    <row r="792" spans="1:13" x14ac:dyDescent="0.45">
      <c r="A792" t="s">
        <v>938</v>
      </c>
      <c r="B792" t="s">
        <v>659</v>
      </c>
      <c r="C792" t="s">
        <v>939</v>
      </c>
      <c r="D792" t="s">
        <v>940</v>
      </c>
      <c r="E792" t="s">
        <v>3030</v>
      </c>
      <c r="H792" s="35" t="str" cm="1">
        <f t="array" ref="H792:I792">_xlfn.IFS(IFERROR(FIND(" A pair of ",D792),FALSE),_xlfn.TEXTSPLIT(D792," A pair of "),IFERROR(FIND(" a pair of ",D792),FALSE),_xlfn.TEXTSPLIT(D792," a pair of "),IFERROR(FIND(" a mass of ",D792),FALSE),_xlfn.TEXTSPLIT(D792," a mass of "),IFERROR(FIND(" an ",D792),FALSE),_xlfn.TEXTSPLIT(D792," an "),IFERROR(FIND(" a ",D792),FALSE),_xlfn.TEXTSPLIT(D792," a "),TRUE,_xlfn.HSTACK(LEFT(D792,FIND(" ",D792)),_xlfn.TEXTAFTER(D792," ")))</f>
        <v>Adds</v>
      </c>
      <c r="I792" s="36" t="str">
        <v>mammalian vagina</v>
      </c>
      <c r="J792" s="36" t="e">
        <f t="shared" si="37"/>
        <v>#N/A</v>
      </c>
      <c r="K792" s="36" t="str">
        <f>VLOOKUP(H792,Sheet1!$A$30:$B$39,2,FALSE)</f>
        <v>(을)를 이식합니다.</v>
      </c>
      <c r="L792" s="36" t="e" cm="1">
        <f t="array" ref="L792">IF(IFERROR(FIND("(을)를",K792),FALSE),_xlfn.LAMBDA(_xlpm.x,IF(_xlpm.x,REPLACE(K792,1,4,"을"),REPLACE(K792,1,4,"를")))(MOD(_xlfn.UNICODE(RIGHT(J792,1))-HEX2DEC("AC00"),28)),K792)</f>
        <v>#N/A</v>
      </c>
      <c r="M792" s="37" t="str" cm="1">
        <f t="array" ref="M792">_xlfn.LAMBDA(_xlpm.x,IFERROR(_xlpm.x,""))(IF(J792="","",_xlfn.CONCAT(J792,L792)))</f>
        <v/>
      </c>
    </row>
    <row r="793" spans="1:13" x14ac:dyDescent="0.45">
      <c r="A793" t="s">
        <v>941</v>
      </c>
      <c r="B793" t="s">
        <v>659</v>
      </c>
      <c r="C793" t="s">
        <v>942</v>
      </c>
      <c r="D793" t="s">
        <v>943</v>
      </c>
      <c r="E793" t="s">
        <v>3031</v>
      </c>
      <c r="H793" s="35" t="str" cm="1">
        <f t="array" ref="H793:I793">_xlfn.IFS(IFERROR(FIND(" A pair of ",D793),FALSE),_xlfn.TEXTSPLIT(D793," A pair of "),IFERROR(FIND(" a pair of ",D793),FALSE),_xlfn.TEXTSPLIT(D793," a pair of "),IFERROR(FIND(" a mass of ",D793),FALSE),_xlfn.TEXTSPLIT(D793," a mass of "),IFERROR(FIND(" an ",D793),FALSE),_xlfn.TEXTSPLIT(D793," an "),IFERROR(FIND(" a ",D793),FALSE),_xlfn.TEXTSPLIT(D793," a "),TRUE,_xlfn.HSTACK(LEFT(D793,FIND(" ",D793)),_xlfn.TEXTAFTER(D793," ")))</f>
        <v>Adding</v>
      </c>
      <c r="I793" s="36" t="str">
        <v>mammalian vagina</v>
      </c>
      <c r="J793" s="36" t="e">
        <f t="shared" si="37"/>
        <v>#N/A</v>
      </c>
      <c r="K793" s="36" t="str">
        <f>VLOOKUP(H793,Sheet1!$A$30:$B$39,2,FALSE)</f>
        <v xml:space="preserve"> 이식 중</v>
      </c>
      <c r="L793" s="36" t="str" cm="1">
        <f t="array" ref="L793">IF(IFERROR(FIND("(을)를",K793),FALSE),_xlfn.LAMBDA(_xlpm.x,IF(_xlpm.x,REPLACE(K793,1,4,"을"),REPLACE(K793,1,4,"를")))(MOD(_xlfn.UNICODE(RIGHT(J793,1))-HEX2DEC("AC00"),28)),K793)</f>
        <v xml:space="preserve"> 이식 중</v>
      </c>
      <c r="M793" s="37" t="str" cm="1">
        <f t="array" ref="M793">_xlfn.LAMBDA(_xlpm.x,IFERROR(_xlpm.x,""))(IF(J793="","",_xlfn.CONCAT(J793,L793)))</f>
        <v/>
      </c>
    </row>
    <row r="794" spans="1:13" x14ac:dyDescent="0.45">
      <c r="A794" t="s">
        <v>944</v>
      </c>
      <c r="B794" t="s">
        <v>659</v>
      </c>
      <c r="C794" t="s">
        <v>945</v>
      </c>
      <c r="D794" t="s">
        <v>937</v>
      </c>
      <c r="E794" t="s">
        <v>2928</v>
      </c>
      <c r="H794" s="35" t="str" cm="1">
        <f t="array" ref="H794:I794">_xlfn.IFS(IFERROR(FIND(" A pair of ",D794),FALSE),_xlfn.TEXTSPLIT(D794," A pair of "),IFERROR(FIND(" a pair of ",D794),FALSE),_xlfn.TEXTSPLIT(D794," a pair of "),IFERROR(FIND(" a mass of ",D794),FALSE),_xlfn.TEXTSPLIT(D794," a mass of "),IFERROR(FIND(" an ",D794),FALSE),_xlfn.TEXTSPLIT(D794," an "),IFERROR(FIND(" a ",D794),FALSE),_xlfn.TEXTSPLIT(D794," a "),TRUE,_xlfn.HSTACK(LEFT(D794,FIND(" ",D794)),_xlfn.TEXTAFTER(D794," ")))</f>
        <v xml:space="preserve">add </v>
      </c>
      <c r="I794" s="36" t="str">
        <v>mammal vagina</v>
      </c>
      <c r="J794" s="36" t="str">
        <f t="shared" si="37"/>
        <v>포유류 보지</v>
      </c>
      <c r="K794" s="36" t="str">
        <f>VLOOKUP(H794,Sheet1!$A$30:$B$39,2,FALSE)</f>
        <v xml:space="preserve"> 이식</v>
      </c>
      <c r="L794" s="36" t="str" cm="1">
        <f t="array" ref="L794">IF(IFERROR(FIND("(을)를",K794),FALSE),_xlfn.LAMBDA(_xlpm.x,IF(_xlpm.x,REPLACE(K794,1,4,"을"),REPLACE(K794,1,4,"를")))(MOD(_xlfn.UNICODE(RIGHT(J794,1))-HEX2DEC("AC00"),28)),K794)</f>
        <v xml:space="preserve"> 이식</v>
      </c>
      <c r="M794" s="37" t="str" cm="1">
        <f t="array" ref="M794">_xlfn.LAMBDA(_xlpm.x,IFERROR(_xlpm.x,""))(IF(J794="","",_xlfn.CONCAT(J794,L794)))</f>
        <v>포유류 보지 이식</v>
      </c>
    </row>
    <row r="795" spans="1:13" x14ac:dyDescent="0.45">
      <c r="A795" t="s">
        <v>946</v>
      </c>
      <c r="B795" t="s">
        <v>659</v>
      </c>
      <c r="C795" t="s">
        <v>947</v>
      </c>
      <c r="D795" t="s">
        <v>940</v>
      </c>
      <c r="E795" t="s">
        <v>3030</v>
      </c>
      <c r="H795" s="35" t="str" cm="1">
        <f t="array" ref="H795:I795">_xlfn.IFS(IFERROR(FIND(" A pair of ",D795),FALSE),_xlfn.TEXTSPLIT(D795," A pair of "),IFERROR(FIND(" a pair of ",D795),FALSE),_xlfn.TEXTSPLIT(D795," a pair of "),IFERROR(FIND(" a mass of ",D795),FALSE),_xlfn.TEXTSPLIT(D795," a mass of "),IFERROR(FIND(" an ",D795),FALSE),_xlfn.TEXTSPLIT(D795," an "),IFERROR(FIND(" a ",D795),FALSE),_xlfn.TEXTSPLIT(D795," a "),TRUE,_xlfn.HSTACK(LEFT(D795,FIND(" ",D795)),_xlfn.TEXTAFTER(D795," ")))</f>
        <v>Adds</v>
      </c>
      <c r="I795" s="36" t="str">
        <v>mammalian vagina</v>
      </c>
      <c r="J795" s="36" t="e">
        <f t="shared" si="37"/>
        <v>#N/A</v>
      </c>
      <c r="K795" s="36" t="str">
        <f>VLOOKUP(H795,Sheet1!$A$30:$B$39,2,FALSE)</f>
        <v>(을)를 이식합니다.</v>
      </c>
      <c r="L795" s="36" t="e" cm="1">
        <f t="array" ref="L795">IF(IFERROR(FIND("(을)를",K795),FALSE),_xlfn.LAMBDA(_xlpm.x,IF(_xlpm.x,REPLACE(K795,1,4,"을"),REPLACE(K795,1,4,"를")))(MOD(_xlfn.UNICODE(RIGHT(J795,1))-HEX2DEC("AC00"),28)),K795)</f>
        <v>#N/A</v>
      </c>
      <c r="M795" s="37" t="str" cm="1">
        <f t="array" ref="M795">_xlfn.LAMBDA(_xlpm.x,IFERROR(_xlpm.x,""))(IF(J795="","",_xlfn.CONCAT(J795,L795)))</f>
        <v/>
      </c>
    </row>
    <row r="796" spans="1:13" x14ac:dyDescent="0.45">
      <c r="A796" t="s">
        <v>948</v>
      </c>
      <c r="B796" t="s">
        <v>659</v>
      </c>
      <c r="C796" t="s">
        <v>949</v>
      </c>
      <c r="D796" t="s">
        <v>943</v>
      </c>
      <c r="E796" t="s">
        <v>3031</v>
      </c>
      <c r="H796" s="35" t="str" cm="1">
        <f t="array" ref="H796:I796">_xlfn.IFS(IFERROR(FIND(" A pair of ",D796),FALSE),_xlfn.TEXTSPLIT(D796," A pair of "),IFERROR(FIND(" a pair of ",D796),FALSE),_xlfn.TEXTSPLIT(D796," a pair of "),IFERROR(FIND(" a mass of ",D796),FALSE),_xlfn.TEXTSPLIT(D796," a mass of "),IFERROR(FIND(" an ",D796),FALSE),_xlfn.TEXTSPLIT(D796," an "),IFERROR(FIND(" a ",D796),FALSE),_xlfn.TEXTSPLIT(D796," a "),TRUE,_xlfn.HSTACK(LEFT(D796,FIND(" ",D796)),_xlfn.TEXTAFTER(D796," ")))</f>
        <v>Adding</v>
      </c>
      <c r="I796" s="36" t="str">
        <v>mammalian vagina</v>
      </c>
      <c r="J796" s="36" t="e">
        <f t="shared" si="37"/>
        <v>#N/A</v>
      </c>
      <c r="K796" s="36" t="str">
        <f>VLOOKUP(H796,Sheet1!$A$30:$B$39,2,FALSE)</f>
        <v xml:space="preserve"> 이식 중</v>
      </c>
      <c r="L796" s="36" t="str" cm="1">
        <f t="array" ref="L796">IF(IFERROR(FIND("(을)를",K796),FALSE),_xlfn.LAMBDA(_xlpm.x,IF(_xlpm.x,REPLACE(K796,1,4,"을"),REPLACE(K796,1,4,"를")))(MOD(_xlfn.UNICODE(RIGHT(J796,1))-HEX2DEC("AC00"),28)),K796)</f>
        <v xml:space="preserve"> 이식 중</v>
      </c>
      <c r="M796" s="37" t="str" cm="1">
        <f t="array" ref="M796">_xlfn.LAMBDA(_xlpm.x,IFERROR(_xlpm.x,""))(IF(J796="","",_xlfn.CONCAT(J796,L796)))</f>
        <v/>
      </c>
    </row>
    <row r="797" spans="1:13" x14ac:dyDescent="0.45">
      <c r="A797" t="s">
        <v>950</v>
      </c>
      <c r="B797" t="s">
        <v>659</v>
      </c>
      <c r="C797" t="s">
        <v>951</v>
      </c>
      <c r="D797" t="s">
        <v>952</v>
      </c>
      <c r="E797" t="s">
        <v>2928</v>
      </c>
      <c r="H797" s="35" t="str" cm="1">
        <f t="array" ref="H797:I797">_xlfn.IFS(IFERROR(FIND(" A pair of ",D797),FALSE),_xlfn.TEXTSPLIT(D797," A pair of "),IFERROR(FIND(" a pair of ",D797),FALSE),_xlfn.TEXTSPLIT(D797," a pair of "),IFERROR(FIND(" a mass of ",D797),FALSE),_xlfn.TEXTSPLIT(D797," a mass of "),IFERROR(FIND(" an ",D797),FALSE),_xlfn.TEXTSPLIT(D797," an "),IFERROR(FIND(" a ",D797),FALSE),_xlfn.TEXTSPLIT(D797," a "),TRUE,_xlfn.HSTACK(LEFT(D797,FIND(" ",D797)),_xlfn.TEXTAFTER(D797," ")))</f>
        <v xml:space="preserve">attach </v>
      </c>
      <c r="I797" s="36" t="str">
        <v>mammal vagina</v>
      </c>
      <c r="J797" s="36" t="str">
        <f t="shared" si="37"/>
        <v>포유류 보지</v>
      </c>
      <c r="K797" s="36" t="str">
        <f>VLOOKUP(H797,Sheet1!$A$30:$B$39,2,FALSE)</f>
        <v xml:space="preserve"> 이식</v>
      </c>
      <c r="L797" s="36" t="str" cm="1">
        <f t="array" ref="L797">IF(IFERROR(FIND("(을)를",K797),FALSE),_xlfn.LAMBDA(_xlpm.x,IF(_xlpm.x,REPLACE(K797,1,4,"을"),REPLACE(K797,1,4,"를")))(MOD(_xlfn.UNICODE(RIGHT(J797,1))-HEX2DEC("AC00"),28)),K797)</f>
        <v xml:space="preserve"> 이식</v>
      </c>
      <c r="M797" s="37" t="str" cm="1">
        <f t="array" ref="M797">_xlfn.LAMBDA(_xlpm.x,IFERROR(_xlpm.x,""))(IF(J797="","",_xlfn.CONCAT(J797,L797)))</f>
        <v>포유류 보지 이식</v>
      </c>
    </row>
    <row r="798" spans="1:13" x14ac:dyDescent="0.45">
      <c r="A798" t="s">
        <v>953</v>
      </c>
      <c r="B798" t="s">
        <v>659</v>
      </c>
      <c r="C798" t="s">
        <v>954</v>
      </c>
      <c r="D798" t="s">
        <v>955</v>
      </c>
      <c r="E798" t="s">
        <v>2928</v>
      </c>
      <c r="H798" s="35" t="str" cm="1">
        <f t="array" ref="H798:I798">_xlfn.IFS(IFERROR(FIND(" A pair of ",D798),FALSE),_xlfn.TEXTSPLIT(D798," A pair of "),IFERROR(FIND(" a pair of ",D798),FALSE),_xlfn.TEXTSPLIT(D798," a pair of "),IFERROR(FIND(" a mass of ",D798),FALSE),_xlfn.TEXTSPLIT(D798," a mass of "),IFERROR(FIND(" an ",D798),FALSE),_xlfn.TEXTSPLIT(D798," an "),IFERROR(FIND(" a ",D798),FALSE),_xlfn.TEXTSPLIT(D798," a "),TRUE,_xlfn.HSTACK(LEFT(D798,FIND(" ",D798)),_xlfn.TEXTAFTER(D798," ")))</f>
        <v>Attaches</v>
      </c>
      <c r="I798" s="36" t="str">
        <v>mammalian vagina</v>
      </c>
      <c r="J798" s="36" t="e">
        <f t="shared" si="37"/>
        <v>#N/A</v>
      </c>
      <c r="K798" s="36" t="str">
        <f>VLOOKUP(H798,Sheet1!$A$30:$B$39,2,FALSE)</f>
        <v>(을)를 이식합니다.</v>
      </c>
      <c r="L798" s="36" t="e" cm="1">
        <f t="array" ref="L798">IF(IFERROR(FIND("(을)를",K798),FALSE),_xlfn.LAMBDA(_xlpm.x,IF(_xlpm.x,REPLACE(K798,1,4,"을"),REPLACE(K798,1,4,"를")))(MOD(_xlfn.UNICODE(RIGHT(J798,1))-HEX2DEC("AC00"),28)),K798)</f>
        <v>#N/A</v>
      </c>
      <c r="M798" s="37" t="str" cm="1">
        <f t="array" ref="M798">_xlfn.LAMBDA(_xlpm.x,IFERROR(_xlpm.x,""))(IF(J798="","",_xlfn.CONCAT(J798,L798)))</f>
        <v/>
      </c>
    </row>
    <row r="799" spans="1:13" x14ac:dyDescent="0.45">
      <c r="A799" t="s">
        <v>956</v>
      </c>
      <c r="B799" t="s">
        <v>659</v>
      </c>
      <c r="C799" t="s">
        <v>957</v>
      </c>
      <c r="D799" t="s">
        <v>958</v>
      </c>
      <c r="E799" t="s">
        <v>3030</v>
      </c>
      <c r="H799" s="35" t="str" cm="1">
        <f t="array" ref="H799:I799">_xlfn.IFS(IFERROR(FIND(" A pair of ",D799),FALSE),_xlfn.TEXTSPLIT(D799," A pair of "),IFERROR(FIND(" a pair of ",D799),FALSE),_xlfn.TEXTSPLIT(D799," a pair of "),IFERROR(FIND(" a mass of ",D799),FALSE),_xlfn.TEXTSPLIT(D799," a mass of "),IFERROR(FIND(" an ",D799),FALSE),_xlfn.TEXTSPLIT(D799," an "),IFERROR(FIND(" a ",D799),FALSE),_xlfn.TEXTSPLIT(D799," a "),TRUE,_xlfn.HSTACK(LEFT(D799,FIND(" ",D799)),_xlfn.TEXTAFTER(D799," ")))</f>
        <v>Attaching</v>
      </c>
      <c r="I799" s="36" t="str">
        <v>mammalian vagina</v>
      </c>
      <c r="J799" s="36" t="e">
        <f t="shared" si="37"/>
        <v>#N/A</v>
      </c>
      <c r="K799" s="36" t="str">
        <f>VLOOKUP(H799,Sheet1!$A$30:$B$39,2,FALSE)</f>
        <v xml:space="preserve"> 이식 중</v>
      </c>
      <c r="L799" s="36" t="str" cm="1">
        <f t="array" ref="L799">IF(IFERROR(FIND("(을)를",K799),FALSE),_xlfn.LAMBDA(_xlpm.x,IF(_xlpm.x,REPLACE(K799,1,4,"을"),REPLACE(K799,1,4,"를")))(MOD(_xlfn.UNICODE(RIGHT(J799,1))-HEX2DEC("AC00"),28)),K799)</f>
        <v xml:space="preserve"> 이식 중</v>
      </c>
      <c r="M799" s="37" t="str" cm="1">
        <f t="array" ref="M799">_xlfn.LAMBDA(_xlpm.x,IFERROR(_xlpm.x,""))(IF(J799="","",_xlfn.CONCAT(J799,L799)))</f>
        <v/>
      </c>
    </row>
    <row r="800" spans="1:13" x14ac:dyDescent="0.45">
      <c r="A800" t="s">
        <v>959</v>
      </c>
      <c r="B800" t="s">
        <v>659</v>
      </c>
      <c r="C800" t="s">
        <v>960</v>
      </c>
      <c r="D800" t="s">
        <v>961</v>
      </c>
      <c r="E800" t="s">
        <v>2929</v>
      </c>
      <c r="H800" s="35" t="str" cm="1">
        <f t="array" ref="H800:I800">_xlfn.IFS(IFERROR(FIND(" A pair of ",D800),FALSE),_xlfn.TEXTSPLIT(D800," A pair of "),IFERROR(FIND(" a pair of ",D800),FALSE),_xlfn.TEXTSPLIT(D800," a pair of "),IFERROR(FIND(" a mass of ",D800),FALSE),_xlfn.TEXTSPLIT(D800," a mass of "),IFERROR(FIND(" an ",D800),FALSE),_xlfn.TEXTSPLIT(D800," an "),IFERROR(FIND(" a ",D800),FALSE),_xlfn.TEXTSPLIT(D800," a "),TRUE,_xlfn.HSTACK(LEFT(D800,FIND(" ",D800)),_xlfn.TEXTAFTER(D800," ")))</f>
        <v xml:space="preserve">add </v>
      </c>
      <c r="I800" s="36" t="str">
        <v>mammal anus</v>
      </c>
      <c r="J800" s="36" t="str">
        <f t="shared" si="37"/>
        <v>포유류 항문</v>
      </c>
      <c r="K800" s="36" t="str">
        <f>VLOOKUP(H800,Sheet1!$A$30:$B$39,2,FALSE)</f>
        <v xml:space="preserve"> 이식</v>
      </c>
      <c r="L800" s="36" t="str" cm="1">
        <f t="array" ref="L800">IF(IFERROR(FIND("(을)를",K800),FALSE),_xlfn.LAMBDA(_xlpm.x,IF(_xlpm.x,REPLACE(K800,1,4,"을"),REPLACE(K800,1,4,"를")))(MOD(_xlfn.UNICODE(RIGHT(J800,1))-HEX2DEC("AC00"),28)),K800)</f>
        <v xml:space="preserve"> 이식</v>
      </c>
      <c r="M800" s="37" t="str" cm="1">
        <f t="array" ref="M800">_xlfn.LAMBDA(_xlpm.x,IFERROR(_xlpm.x,""))(IF(J800="","",_xlfn.CONCAT(J800,L800)))</f>
        <v>포유류 항문 이식</v>
      </c>
    </row>
    <row r="801" spans="1:13" x14ac:dyDescent="0.45">
      <c r="A801" t="s">
        <v>962</v>
      </c>
      <c r="B801" t="s">
        <v>659</v>
      </c>
      <c r="C801" t="s">
        <v>963</v>
      </c>
      <c r="D801" t="s">
        <v>964</v>
      </c>
      <c r="E801" t="s">
        <v>3032</v>
      </c>
      <c r="H801" s="35" t="str" cm="1">
        <f t="array" ref="H801:I801">_xlfn.IFS(IFERROR(FIND(" A pair of ",D801),FALSE),_xlfn.TEXTSPLIT(D801," A pair of "),IFERROR(FIND(" a pair of ",D801),FALSE),_xlfn.TEXTSPLIT(D801," a pair of "),IFERROR(FIND(" a mass of ",D801),FALSE),_xlfn.TEXTSPLIT(D801," a mass of "),IFERROR(FIND(" an ",D801),FALSE),_xlfn.TEXTSPLIT(D801," an "),IFERROR(FIND(" a ",D801),FALSE),_xlfn.TEXTSPLIT(D801," a "),TRUE,_xlfn.HSTACK(LEFT(D801,FIND(" ",D801)),_xlfn.TEXTAFTER(D801," ")))</f>
        <v>Adds</v>
      </c>
      <c r="I801" s="36" t="str">
        <v>mammalian anus</v>
      </c>
      <c r="J801" s="36" t="e">
        <f t="shared" si="37"/>
        <v>#N/A</v>
      </c>
      <c r="K801" s="36" t="str">
        <f>VLOOKUP(H801,Sheet1!$A$30:$B$39,2,FALSE)</f>
        <v>(을)를 이식합니다.</v>
      </c>
      <c r="L801" s="36" t="e" cm="1">
        <f t="array" ref="L801">IF(IFERROR(FIND("(을)를",K801),FALSE),_xlfn.LAMBDA(_xlpm.x,IF(_xlpm.x,REPLACE(K801,1,4,"을"),REPLACE(K801,1,4,"를")))(MOD(_xlfn.UNICODE(RIGHT(J801,1))-HEX2DEC("AC00"),28)),K801)</f>
        <v>#N/A</v>
      </c>
      <c r="M801" s="37" t="str" cm="1">
        <f t="array" ref="M801">_xlfn.LAMBDA(_xlpm.x,IFERROR(_xlpm.x,""))(IF(J801="","",_xlfn.CONCAT(J801,L801)))</f>
        <v/>
      </c>
    </row>
    <row r="802" spans="1:13" x14ac:dyDescent="0.45">
      <c r="A802" t="s">
        <v>965</v>
      </c>
      <c r="B802" t="s">
        <v>659</v>
      </c>
      <c r="C802" t="s">
        <v>966</v>
      </c>
      <c r="D802" t="s">
        <v>967</v>
      </c>
      <c r="E802" t="s">
        <v>3033</v>
      </c>
      <c r="H802" s="35" t="str" cm="1">
        <f t="array" ref="H802:I802">_xlfn.IFS(IFERROR(FIND(" A pair of ",D802),FALSE),_xlfn.TEXTSPLIT(D802," A pair of "),IFERROR(FIND(" a pair of ",D802),FALSE),_xlfn.TEXTSPLIT(D802," a pair of "),IFERROR(FIND(" a mass of ",D802),FALSE),_xlfn.TEXTSPLIT(D802," a mass of "),IFERROR(FIND(" an ",D802),FALSE),_xlfn.TEXTSPLIT(D802," an "),IFERROR(FIND(" a ",D802),FALSE),_xlfn.TEXTSPLIT(D802," a "),TRUE,_xlfn.HSTACK(LEFT(D802,FIND(" ",D802)),_xlfn.TEXTAFTER(D802," ")))</f>
        <v>Adding</v>
      </c>
      <c r="I802" s="36" t="str">
        <v>mammalian anus</v>
      </c>
      <c r="J802" s="36" t="e">
        <f t="shared" si="37"/>
        <v>#N/A</v>
      </c>
      <c r="K802" s="36" t="str">
        <f>VLOOKUP(H802,Sheet1!$A$30:$B$39,2,FALSE)</f>
        <v xml:space="preserve"> 이식 중</v>
      </c>
      <c r="L802" s="36" t="str" cm="1">
        <f t="array" ref="L802">IF(IFERROR(FIND("(을)를",K802),FALSE),_xlfn.LAMBDA(_xlpm.x,IF(_xlpm.x,REPLACE(K802,1,4,"을"),REPLACE(K802,1,4,"를")))(MOD(_xlfn.UNICODE(RIGHT(J802,1))-HEX2DEC("AC00"),28)),K802)</f>
        <v xml:space="preserve"> 이식 중</v>
      </c>
      <c r="M802" s="37" t="str" cm="1">
        <f t="array" ref="M802">_xlfn.LAMBDA(_xlpm.x,IFERROR(_xlpm.x,""))(IF(J802="","",_xlfn.CONCAT(J802,L802)))</f>
        <v/>
      </c>
    </row>
    <row r="803" spans="1:13" x14ac:dyDescent="0.45">
      <c r="A803" t="s">
        <v>968</v>
      </c>
      <c r="B803" t="s">
        <v>659</v>
      </c>
      <c r="C803" t="s">
        <v>969</v>
      </c>
      <c r="D803" t="s">
        <v>970</v>
      </c>
      <c r="E803" t="s">
        <v>2929</v>
      </c>
      <c r="H803" s="35" t="str" cm="1">
        <f t="array" ref="H803:I803">_xlfn.IFS(IFERROR(FIND(" A pair of ",D803),FALSE),_xlfn.TEXTSPLIT(D803," A pair of "),IFERROR(FIND(" a pair of ",D803),FALSE),_xlfn.TEXTSPLIT(D803," a pair of "),IFERROR(FIND(" a mass of ",D803),FALSE),_xlfn.TEXTSPLIT(D803," a mass of "),IFERROR(FIND(" an ",D803),FALSE),_xlfn.TEXTSPLIT(D803," an "),IFERROR(FIND(" a ",D803),FALSE),_xlfn.TEXTSPLIT(D803," a "),TRUE,_xlfn.HSTACK(LEFT(D803,FIND(" ",D803)),_xlfn.TEXTAFTER(D803," ")))</f>
        <v xml:space="preserve">attach </v>
      </c>
      <c r="I803" s="36" t="str">
        <v>mammal anus</v>
      </c>
      <c r="J803" s="36" t="str">
        <f t="shared" si="37"/>
        <v>포유류 항문</v>
      </c>
      <c r="K803" s="36" t="str">
        <f>VLOOKUP(H803,Sheet1!$A$30:$B$39,2,FALSE)</f>
        <v xml:space="preserve"> 이식</v>
      </c>
      <c r="L803" s="36" t="str" cm="1">
        <f t="array" ref="L803">IF(IFERROR(FIND("(을)를",K803),FALSE),_xlfn.LAMBDA(_xlpm.x,IF(_xlpm.x,REPLACE(K803,1,4,"을"),REPLACE(K803,1,4,"를")))(MOD(_xlfn.UNICODE(RIGHT(J803,1))-HEX2DEC("AC00"),28)),K803)</f>
        <v xml:space="preserve"> 이식</v>
      </c>
      <c r="M803" s="37" t="str" cm="1">
        <f t="array" ref="M803">_xlfn.LAMBDA(_xlpm.x,IFERROR(_xlpm.x,""))(IF(J803="","",_xlfn.CONCAT(J803,L803)))</f>
        <v>포유류 항문 이식</v>
      </c>
    </row>
    <row r="804" spans="1:13" x14ac:dyDescent="0.45">
      <c r="A804" t="s">
        <v>971</v>
      </c>
      <c r="B804" t="s">
        <v>659</v>
      </c>
      <c r="C804" t="s">
        <v>972</v>
      </c>
      <c r="D804" t="s">
        <v>973</v>
      </c>
      <c r="E804" t="s">
        <v>3032</v>
      </c>
      <c r="H804" s="35" t="str" cm="1">
        <f t="array" ref="H804:I804">_xlfn.IFS(IFERROR(FIND(" A pair of ",D804),FALSE),_xlfn.TEXTSPLIT(D804," A pair of "),IFERROR(FIND(" a pair of ",D804),FALSE),_xlfn.TEXTSPLIT(D804," a pair of "),IFERROR(FIND(" a mass of ",D804),FALSE),_xlfn.TEXTSPLIT(D804," a mass of "),IFERROR(FIND(" an ",D804),FALSE),_xlfn.TEXTSPLIT(D804," an "),IFERROR(FIND(" a ",D804),FALSE),_xlfn.TEXTSPLIT(D804," a "),TRUE,_xlfn.HSTACK(LEFT(D804,FIND(" ",D804)),_xlfn.TEXTAFTER(D804," ")))</f>
        <v>Attaches</v>
      </c>
      <c r="I804" s="36" t="str">
        <v>mammalian anus</v>
      </c>
      <c r="J804" s="36" t="e">
        <f t="shared" si="37"/>
        <v>#N/A</v>
      </c>
      <c r="K804" s="36" t="str">
        <f>VLOOKUP(H804,Sheet1!$A$30:$B$39,2,FALSE)</f>
        <v>(을)를 이식합니다.</v>
      </c>
      <c r="L804" s="36" t="e" cm="1">
        <f t="array" ref="L804">IF(IFERROR(FIND("(을)를",K804),FALSE),_xlfn.LAMBDA(_xlpm.x,IF(_xlpm.x,REPLACE(K804,1,4,"을"),REPLACE(K804,1,4,"를")))(MOD(_xlfn.UNICODE(RIGHT(J804,1))-HEX2DEC("AC00"),28)),K804)</f>
        <v>#N/A</v>
      </c>
      <c r="M804" s="37" t="str" cm="1">
        <f t="array" ref="M804">_xlfn.LAMBDA(_xlpm.x,IFERROR(_xlpm.x,""))(IF(J804="","",_xlfn.CONCAT(J804,L804)))</f>
        <v/>
      </c>
    </row>
    <row r="805" spans="1:13" x14ac:dyDescent="0.45">
      <c r="A805" t="s">
        <v>974</v>
      </c>
      <c r="B805" t="s">
        <v>659</v>
      </c>
      <c r="C805" t="s">
        <v>975</v>
      </c>
      <c r="D805" t="s">
        <v>976</v>
      </c>
      <c r="E805" t="s">
        <v>3033</v>
      </c>
      <c r="H805" s="35" t="str" cm="1">
        <f t="array" ref="H805:I805">_xlfn.IFS(IFERROR(FIND(" A pair of ",D805),FALSE),_xlfn.TEXTSPLIT(D805," A pair of "),IFERROR(FIND(" a pair of ",D805),FALSE),_xlfn.TEXTSPLIT(D805," a pair of "),IFERROR(FIND(" a mass of ",D805),FALSE),_xlfn.TEXTSPLIT(D805," a mass of "),IFERROR(FIND(" an ",D805),FALSE),_xlfn.TEXTSPLIT(D805," an "),IFERROR(FIND(" a ",D805),FALSE),_xlfn.TEXTSPLIT(D805," a "),TRUE,_xlfn.HSTACK(LEFT(D805,FIND(" ",D805)),_xlfn.TEXTAFTER(D805," ")))</f>
        <v>Attaching</v>
      </c>
      <c r="I805" s="36" t="str">
        <v>mammalian anus</v>
      </c>
      <c r="J805" s="36" t="e">
        <f t="shared" si="37"/>
        <v>#N/A</v>
      </c>
      <c r="K805" s="36" t="str">
        <f>VLOOKUP(H805,Sheet1!$A$30:$B$39,2,FALSE)</f>
        <v xml:space="preserve"> 이식 중</v>
      </c>
      <c r="L805" s="36" t="str" cm="1">
        <f t="array" ref="L805">IF(IFERROR(FIND("(을)를",K805),FALSE),_xlfn.LAMBDA(_xlpm.x,IF(_xlpm.x,REPLACE(K805,1,4,"을"),REPLACE(K805,1,4,"를")))(MOD(_xlfn.UNICODE(RIGHT(J805,1))-HEX2DEC("AC00"),28)),K805)</f>
        <v xml:space="preserve"> 이식 중</v>
      </c>
      <c r="M805" s="37" t="str" cm="1">
        <f t="array" ref="M805">_xlfn.LAMBDA(_xlpm.x,IFERROR(_xlpm.x,""))(IF(J805="","",_xlfn.CONCAT(J805,L805)))</f>
        <v/>
      </c>
    </row>
    <row r="806" spans="1:13" x14ac:dyDescent="0.45">
      <c r="A806" t="s">
        <v>977</v>
      </c>
      <c r="B806" t="s">
        <v>659</v>
      </c>
      <c r="C806" t="s">
        <v>978</v>
      </c>
      <c r="D806" t="s">
        <v>979</v>
      </c>
      <c r="E806" t="s">
        <v>2930</v>
      </c>
      <c r="H806" s="35" t="str" cm="1">
        <f t="array" ref="H806:I806">_xlfn.IFS(IFERROR(FIND(" A pair of ",D806),FALSE),_xlfn.TEXTSPLIT(D806," A pair of "),IFERROR(FIND(" a pair of ",D806),FALSE),_xlfn.TEXTSPLIT(D806," a pair of "),IFERROR(FIND(" a mass of ",D806),FALSE),_xlfn.TEXTSPLIT(D806," a mass of "),IFERROR(FIND(" an ",D806),FALSE),_xlfn.TEXTSPLIT(D806," an "),IFERROR(FIND(" a ",D806),FALSE),_xlfn.TEXTSPLIT(D806," a "),TRUE,_xlfn.HSTACK(LEFT(D806,FIND(" ",D806)),_xlfn.TEXTAFTER(D806," ")))</f>
        <v xml:space="preserve">add </v>
      </c>
      <c r="I806" s="36" t="str">
        <v>cervine anus</v>
      </c>
      <c r="J806" s="36" t="str">
        <f t="shared" si="37"/>
        <v>사슴 항문</v>
      </c>
      <c r="K806" s="36" t="str">
        <f>VLOOKUP(H806,Sheet1!$A$30:$B$39,2,FALSE)</f>
        <v xml:space="preserve"> 이식</v>
      </c>
      <c r="L806" s="36" t="str" cm="1">
        <f t="array" ref="L806">IF(IFERROR(FIND("(을)를",K806),FALSE),_xlfn.LAMBDA(_xlpm.x,IF(_xlpm.x,REPLACE(K806,1,4,"을"),REPLACE(K806,1,4,"를")))(MOD(_xlfn.UNICODE(RIGHT(J806,1))-HEX2DEC("AC00"),28)),K806)</f>
        <v xml:space="preserve"> 이식</v>
      </c>
      <c r="M806" s="37" t="str" cm="1">
        <f t="array" ref="M806">_xlfn.LAMBDA(_xlpm.x,IFERROR(_xlpm.x,""))(IF(J806="","",_xlfn.CONCAT(J806,L806)))</f>
        <v>사슴 항문 이식</v>
      </c>
    </row>
    <row r="807" spans="1:13" x14ac:dyDescent="0.45">
      <c r="A807" t="s">
        <v>980</v>
      </c>
      <c r="B807" t="s">
        <v>659</v>
      </c>
      <c r="C807" t="s">
        <v>981</v>
      </c>
      <c r="D807" t="s">
        <v>982</v>
      </c>
      <c r="E807" t="s">
        <v>3034</v>
      </c>
      <c r="H807" s="35" t="str" cm="1">
        <f t="array" ref="H807:I807">_xlfn.IFS(IFERROR(FIND(" A pair of ",D807),FALSE),_xlfn.TEXTSPLIT(D807," A pair of "),IFERROR(FIND(" a pair of ",D807),FALSE),_xlfn.TEXTSPLIT(D807," a pair of "),IFERROR(FIND(" a mass of ",D807),FALSE),_xlfn.TEXTSPLIT(D807," a mass of "),IFERROR(FIND(" an ",D807),FALSE),_xlfn.TEXTSPLIT(D807," an "),IFERROR(FIND(" a ",D807),FALSE),_xlfn.TEXTSPLIT(D807," a "),TRUE,_xlfn.HSTACK(LEFT(D807,FIND(" ",D807)),_xlfn.TEXTAFTER(D807," ")))</f>
        <v>Adds</v>
      </c>
      <c r="I807" s="36" t="str">
        <v>deer anus</v>
      </c>
      <c r="J807" s="36" t="e">
        <f t="shared" si="37"/>
        <v>#N/A</v>
      </c>
      <c r="K807" s="36" t="str">
        <f>VLOOKUP(H807,Sheet1!$A$30:$B$39,2,FALSE)</f>
        <v>(을)를 이식합니다.</v>
      </c>
      <c r="L807" s="36" t="e" cm="1">
        <f t="array" ref="L807">IF(IFERROR(FIND("(을)를",K807),FALSE),_xlfn.LAMBDA(_xlpm.x,IF(_xlpm.x,REPLACE(K807,1,4,"을"),REPLACE(K807,1,4,"를")))(MOD(_xlfn.UNICODE(RIGHT(J807,1))-HEX2DEC("AC00"),28)),K807)</f>
        <v>#N/A</v>
      </c>
      <c r="M807" s="37" t="str" cm="1">
        <f t="array" ref="M807">_xlfn.LAMBDA(_xlpm.x,IFERROR(_xlpm.x,""))(IF(J807="","",_xlfn.CONCAT(J807,L807)))</f>
        <v/>
      </c>
    </row>
    <row r="808" spans="1:13" x14ac:dyDescent="0.45">
      <c r="A808" t="s">
        <v>983</v>
      </c>
      <c r="B808" t="s">
        <v>659</v>
      </c>
      <c r="C808" t="s">
        <v>984</v>
      </c>
      <c r="D808" t="s">
        <v>985</v>
      </c>
      <c r="E808" t="s">
        <v>3035</v>
      </c>
      <c r="H808" s="35" t="str" cm="1">
        <f t="array" ref="H808:I808">_xlfn.IFS(IFERROR(FIND(" A pair of ",D808),FALSE),_xlfn.TEXTSPLIT(D808," A pair of "),IFERROR(FIND(" a pair of ",D808),FALSE),_xlfn.TEXTSPLIT(D808," a pair of "),IFERROR(FIND(" a mass of ",D808),FALSE),_xlfn.TEXTSPLIT(D808," a mass of "),IFERROR(FIND(" an ",D808),FALSE),_xlfn.TEXTSPLIT(D808," an "),IFERROR(FIND(" a ",D808),FALSE),_xlfn.TEXTSPLIT(D808," a "),TRUE,_xlfn.HSTACK(LEFT(D808,FIND(" ",D808)),_xlfn.TEXTAFTER(D808," ")))</f>
        <v>Adding</v>
      </c>
      <c r="I808" s="36" t="str">
        <v>deer anus</v>
      </c>
      <c r="J808" s="36" t="e">
        <f t="shared" si="37"/>
        <v>#N/A</v>
      </c>
      <c r="K808" s="36" t="str">
        <f>VLOOKUP(H808,Sheet1!$A$30:$B$39,2,FALSE)</f>
        <v xml:space="preserve"> 이식 중</v>
      </c>
      <c r="L808" s="36" t="str" cm="1">
        <f t="array" ref="L808">IF(IFERROR(FIND("(을)를",K808),FALSE),_xlfn.LAMBDA(_xlpm.x,IF(_xlpm.x,REPLACE(K808,1,4,"을"),REPLACE(K808,1,4,"를")))(MOD(_xlfn.UNICODE(RIGHT(J808,1))-HEX2DEC("AC00"),28)),K808)</f>
        <v xml:space="preserve"> 이식 중</v>
      </c>
      <c r="M808" s="37" t="str" cm="1">
        <f t="array" ref="M808">_xlfn.LAMBDA(_xlpm.x,IFERROR(_xlpm.x,""))(IF(J808="","",_xlfn.CONCAT(J808,L808)))</f>
        <v/>
      </c>
    </row>
    <row r="809" spans="1:13" x14ac:dyDescent="0.45">
      <c r="A809" t="s">
        <v>986</v>
      </c>
      <c r="B809" t="s">
        <v>659</v>
      </c>
      <c r="C809" t="s">
        <v>987</v>
      </c>
      <c r="D809" t="s">
        <v>988</v>
      </c>
      <c r="E809" t="s">
        <v>2930</v>
      </c>
      <c r="H809" s="35" t="str" cm="1">
        <f t="array" ref="H809:I809">_xlfn.IFS(IFERROR(FIND(" A pair of ",D809),FALSE),_xlfn.TEXTSPLIT(D809," A pair of "),IFERROR(FIND(" a pair of ",D809),FALSE),_xlfn.TEXTSPLIT(D809," a pair of "),IFERROR(FIND(" a mass of ",D809),FALSE),_xlfn.TEXTSPLIT(D809," a mass of "),IFERROR(FIND(" an ",D809),FALSE),_xlfn.TEXTSPLIT(D809," an "),IFERROR(FIND(" a ",D809),FALSE),_xlfn.TEXTSPLIT(D809," a "),TRUE,_xlfn.HSTACK(LEFT(D809,FIND(" ",D809)),_xlfn.TEXTAFTER(D809," ")))</f>
        <v xml:space="preserve">attach </v>
      </c>
      <c r="I809" s="36" t="str">
        <v>cervine anus</v>
      </c>
      <c r="J809" s="36" t="str">
        <f t="shared" si="37"/>
        <v>사슴 항문</v>
      </c>
      <c r="K809" s="36" t="str">
        <f>VLOOKUP(H809,Sheet1!$A$30:$B$39,2,FALSE)</f>
        <v xml:space="preserve"> 이식</v>
      </c>
      <c r="L809" s="36" t="str" cm="1">
        <f t="array" ref="L809">IF(IFERROR(FIND("(을)를",K809),FALSE),_xlfn.LAMBDA(_xlpm.x,IF(_xlpm.x,REPLACE(K809,1,4,"을"),REPLACE(K809,1,4,"를")))(MOD(_xlfn.UNICODE(RIGHT(J809,1))-HEX2DEC("AC00"),28)),K809)</f>
        <v xml:space="preserve"> 이식</v>
      </c>
      <c r="M809" s="37" t="str" cm="1">
        <f t="array" ref="M809">_xlfn.LAMBDA(_xlpm.x,IFERROR(_xlpm.x,""))(IF(J809="","",_xlfn.CONCAT(J809,L809)))</f>
        <v>사슴 항문 이식</v>
      </c>
    </row>
    <row r="810" spans="1:13" x14ac:dyDescent="0.45">
      <c r="A810" t="s">
        <v>989</v>
      </c>
      <c r="B810" t="s">
        <v>659</v>
      </c>
      <c r="C810" t="s">
        <v>990</v>
      </c>
      <c r="D810" t="s">
        <v>991</v>
      </c>
      <c r="E810" t="s">
        <v>3034</v>
      </c>
      <c r="H810" s="35" t="str" cm="1">
        <f t="array" ref="H810:I810">_xlfn.IFS(IFERROR(FIND(" A pair of ",D810),FALSE),_xlfn.TEXTSPLIT(D810," A pair of "),IFERROR(FIND(" a pair of ",D810),FALSE),_xlfn.TEXTSPLIT(D810," a pair of "),IFERROR(FIND(" a mass of ",D810),FALSE),_xlfn.TEXTSPLIT(D810," a mass of "),IFERROR(FIND(" an ",D810),FALSE),_xlfn.TEXTSPLIT(D810," an "),IFERROR(FIND(" a ",D810),FALSE),_xlfn.TEXTSPLIT(D810," a "),TRUE,_xlfn.HSTACK(LEFT(D810,FIND(" ",D810)),_xlfn.TEXTAFTER(D810," ")))</f>
        <v>Attaches</v>
      </c>
      <c r="I810" s="36" t="str">
        <v>deer anus</v>
      </c>
      <c r="J810" s="36" t="e">
        <f t="shared" si="37"/>
        <v>#N/A</v>
      </c>
      <c r="K810" s="36" t="str">
        <f>VLOOKUP(H810,Sheet1!$A$30:$B$39,2,FALSE)</f>
        <v>(을)를 이식합니다.</v>
      </c>
      <c r="L810" s="36" t="e" cm="1">
        <f t="array" ref="L810">IF(IFERROR(FIND("(을)를",K810),FALSE),_xlfn.LAMBDA(_xlpm.x,IF(_xlpm.x,REPLACE(K810,1,4,"을"),REPLACE(K810,1,4,"를")))(MOD(_xlfn.UNICODE(RIGHT(J810,1))-HEX2DEC("AC00"),28)),K810)</f>
        <v>#N/A</v>
      </c>
      <c r="M810" s="37" t="str" cm="1">
        <f t="array" ref="M810">_xlfn.LAMBDA(_xlpm.x,IFERROR(_xlpm.x,""))(IF(J810="","",_xlfn.CONCAT(J810,L810)))</f>
        <v/>
      </c>
    </row>
    <row r="811" spans="1:13" x14ac:dyDescent="0.45">
      <c r="A811" t="s">
        <v>992</v>
      </c>
      <c r="B811" t="s">
        <v>659</v>
      </c>
      <c r="C811" t="s">
        <v>993</v>
      </c>
      <c r="D811" t="s">
        <v>994</v>
      </c>
      <c r="E811" t="s">
        <v>3035</v>
      </c>
      <c r="H811" s="35" t="str" cm="1">
        <f t="array" ref="H811:I811">_xlfn.IFS(IFERROR(FIND(" A pair of ",D811),FALSE),_xlfn.TEXTSPLIT(D811," A pair of "),IFERROR(FIND(" a pair of ",D811),FALSE),_xlfn.TEXTSPLIT(D811," a pair of "),IFERROR(FIND(" a mass of ",D811),FALSE),_xlfn.TEXTSPLIT(D811," a mass of "),IFERROR(FIND(" an ",D811),FALSE),_xlfn.TEXTSPLIT(D811," an "),IFERROR(FIND(" a ",D811),FALSE),_xlfn.TEXTSPLIT(D811," a "),TRUE,_xlfn.HSTACK(LEFT(D811,FIND(" ",D811)),_xlfn.TEXTAFTER(D811," ")))</f>
        <v>Attaching</v>
      </c>
      <c r="I811" s="36" t="str">
        <v>deer anus</v>
      </c>
      <c r="J811" s="36" t="e">
        <f t="shared" si="37"/>
        <v>#N/A</v>
      </c>
      <c r="K811" s="36" t="str">
        <f>VLOOKUP(H811,Sheet1!$A$30:$B$39,2,FALSE)</f>
        <v xml:space="preserve"> 이식 중</v>
      </c>
      <c r="L811" s="36" t="str" cm="1">
        <f t="array" ref="L811">IF(IFERROR(FIND("(을)를",K811),FALSE),_xlfn.LAMBDA(_xlpm.x,IF(_xlpm.x,REPLACE(K811,1,4,"을"),REPLACE(K811,1,4,"를")))(MOD(_xlfn.UNICODE(RIGHT(J811,1))-HEX2DEC("AC00"),28)),K811)</f>
        <v xml:space="preserve"> 이식 중</v>
      </c>
      <c r="M811" s="37" t="str" cm="1">
        <f t="array" ref="M811">_xlfn.LAMBDA(_xlpm.x,IFERROR(_xlpm.x,""))(IF(J811="","",_xlfn.CONCAT(J811,L811)))</f>
        <v/>
      </c>
    </row>
    <row r="812" spans="1:13" x14ac:dyDescent="0.45">
      <c r="A812" t="s">
        <v>995</v>
      </c>
      <c r="B812" t="s">
        <v>659</v>
      </c>
      <c r="C812" t="s">
        <v>996</v>
      </c>
      <c r="D812" t="s">
        <v>997</v>
      </c>
      <c r="E812" t="s">
        <v>2931</v>
      </c>
      <c r="H812" s="35" t="str" cm="1">
        <f t="array" ref="H812:I812">_xlfn.IFS(IFERROR(FIND(" A pair of ",D812),FALSE),_xlfn.TEXTSPLIT(D812," A pair of "),IFERROR(FIND(" a pair of ",D812),FALSE),_xlfn.TEXTSPLIT(D812," a pair of "),IFERROR(FIND(" a mass of ",D812),FALSE),_xlfn.TEXTSPLIT(D812," a mass of "),IFERROR(FIND(" an ",D812),FALSE),_xlfn.TEXTSPLIT(D812," an "),IFERROR(FIND(" a ",D812),FALSE),_xlfn.TEXTSPLIT(D812," a "),TRUE,_xlfn.HSTACK(LEFT(D812,FIND(" ",D812)),_xlfn.TEXTAFTER(D812," ")))</f>
        <v xml:space="preserve">add </v>
      </c>
      <c r="I812" s="36" t="str">
        <v>equine anus</v>
      </c>
      <c r="J812" s="36" t="str">
        <f t="shared" si="37"/>
        <v>말 항문</v>
      </c>
      <c r="K812" s="36" t="str">
        <f>VLOOKUP(H812,Sheet1!$A$30:$B$39,2,FALSE)</f>
        <v xml:space="preserve"> 이식</v>
      </c>
      <c r="L812" s="36" t="str" cm="1">
        <f t="array" ref="L812">IF(IFERROR(FIND("(을)를",K812),FALSE),_xlfn.LAMBDA(_xlpm.x,IF(_xlpm.x,REPLACE(K812,1,4,"을"),REPLACE(K812,1,4,"를")))(MOD(_xlfn.UNICODE(RIGHT(J812,1))-HEX2DEC("AC00"),28)),K812)</f>
        <v xml:space="preserve"> 이식</v>
      </c>
      <c r="M812" s="37" t="str" cm="1">
        <f t="array" ref="M812">_xlfn.LAMBDA(_xlpm.x,IFERROR(_xlpm.x,""))(IF(J812="","",_xlfn.CONCAT(J812,L812)))</f>
        <v>말 항문 이식</v>
      </c>
    </row>
    <row r="813" spans="1:13" x14ac:dyDescent="0.45">
      <c r="A813" t="s">
        <v>998</v>
      </c>
      <c r="B813" t="s">
        <v>659</v>
      </c>
      <c r="C813" t="s">
        <v>999</v>
      </c>
      <c r="D813" t="s">
        <v>1000</v>
      </c>
      <c r="E813" t="s">
        <v>3036</v>
      </c>
      <c r="H813" s="35" t="str" cm="1">
        <f t="array" ref="H813:I813">_xlfn.IFS(IFERROR(FIND(" A pair of ",D813),FALSE),_xlfn.TEXTSPLIT(D813," A pair of "),IFERROR(FIND(" a pair of ",D813),FALSE),_xlfn.TEXTSPLIT(D813," a pair of "),IFERROR(FIND(" a mass of ",D813),FALSE),_xlfn.TEXTSPLIT(D813," a mass of "),IFERROR(FIND(" an ",D813),FALSE),_xlfn.TEXTSPLIT(D813," an "),IFERROR(FIND(" a ",D813),FALSE),_xlfn.TEXTSPLIT(D813," a "),TRUE,_xlfn.HSTACK(LEFT(D813,FIND(" ",D813)),_xlfn.TEXTAFTER(D813," ")))</f>
        <v>Adds</v>
      </c>
      <c r="I813" s="36" t="str">
        <v>quine anus</v>
      </c>
      <c r="J813" s="36" t="e">
        <f t="shared" si="37"/>
        <v>#N/A</v>
      </c>
      <c r="K813" s="36" t="str">
        <f>VLOOKUP(H813,Sheet1!$A$30:$B$39,2,FALSE)</f>
        <v>(을)를 이식합니다.</v>
      </c>
      <c r="L813" s="36" t="e" cm="1">
        <f t="array" ref="L813">IF(IFERROR(FIND("(을)를",K813),FALSE),_xlfn.LAMBDA(_xlpm.x,IF(_xlpm.x,REPLACE(K813,1,4,"을"),REPLACE(K813,1,4,"를")))(MOD(_xlfn.UNICODE(RIGHT(J813,1))-HEX2DEC("AC00"),28)),K813)</f>
        <v>#N/A</v>
      </c>
      <c r="M813" s="37" t="str" cm="1">
        <f t="array" ref="M813">_xlfn.LAMBDA(_xlpm.x,IFERROR(_xlpm.x,""))(IF(J813="","",_xlfn.CONCAT(J813,L813)))</f>
        <v/>
      </c>
    </row>
    <row r="814" spans="1:13" x14ac:dyDescent="0.45">
      <c r="A814" t="s">
        <v>1001</v>
      </c>
      <c r="B814" t="s">
        <v>659</v>
      </c>
      <c r="C814" t="s">
        <v>1002</v>
      </c>
      <c r="D814" t="s">
        <v>1003</v>
      </c>
      <c r="E814" t="s">
        <v>3037</v>
      </c>
      <c r="H814" s="35" t="str" cm="1">
        <f t="array" ref="H814:I814">_xlfn.IFS(IFERROR(FIND(" A pair of ",D814),FALSE),_xlfn.TEXTSPLIT(D814," A pair of "),IFERROR(FIND(" a pair of ",D814),FALSE),_xlfn.TEXTSPLIT(D814," a pair of "),IFERROR(FIND(" a mass of ",D814),FALSE),_xlfn.TEXTSPLIT(D814," a mass of "),IFERROR(FIND(" an ",D814),FALSE),_xlfn.TEXTSPLIT(D814," an "),IFERROR(FIND(" a ",D814),FALSE),_xlfn.TEXTSPLIT(D814," a "),TRUE,_xlfn.HSTACK(LEFT(D814,FIND(" ",D814)),_xlfn.TEXTAFTER(D814," ")))</f>
        <v>Adding</v>
      </c>
      <c r="I814" s="36" t="str">
        <v>quine anus</v>
      </c>
      <c r="J814" s="36" t="e">
        <f t="shared" si="37"/>
        <v>#N/A</v>
      </c>
      <c r="K814" s="36" t="str">
        <f>VLOOKUP(H814,Sheet1!$A$30:$B$39,2,FALSE)</f>
        <v xml:space="preserve"> 이식 중</v>
      </c>
      <c r="L814" s="36" t="str" cm="1">
        <f t="array" ref="L814">IF(IFERROR(FIND("(을)를",K814),FALSE),_xlfn.LAMBDA(_xlpm.x,IF(_xlpm.x,REPLACE(K814,1,4,"을"),REPLACE(K814,1,4,"를")))(MOD(_xlfn.UNICODE(RIGHT(J814,1))-HEX2DEC("AC00"),28)),K814)</f>
        <v xml:space="preserve"> 이식 중</v>
      </c>
      <c r="M814" s="37" t="str" cm="1">
        <f t="array" ref="M814">_xlfn.LAMBDA(_xlpm.x,IFERROR(_xlpm.x,""))(IF(J814="","",_xlfn.CONCAT(J814,L814)))</f>
        <v/>
      </c>
    </row>
    <row r="815" spans="1:13" x14ac:dyDescent="0.45">
      <c r="A815" t="s">
        <v>1004</v>
      </c>
      <c r="B815" t="s">
        <v>659</v>
      </c>
      <c r="C815" t="s">
        <v>1005</v>
      </c>
      <c r="D815" t="s">
        <v>1006</v>
      </c>
      <c r="E815" t="s">
        <v>2931</v>
      </c>
      <c r="H815" s="35" t="str" cm="1">
        <f t="array" ref="H815:I815">_xlfn.IFS(IFERROR(FIND(" A pair of ",D815),FALSE),_xlfn.TEXTSPLIT(D815," A pair of "),IFERROR(FIND(" a pair of ",D815),FALSE),_xlfn.TEXTSPLIT(D815," a pair of "),IFERROR(FIND(" a mass of ",D815),FALSE),_xlfn.TEXTSPLIT(D815," a mass of "),IFERROR(FIND(" an ",D815),FALSE),_xlfn.TEXTSPLIT(D815," an "),IFERROR(FIND(" a ",D815),FALSE),_xlfn.TEXTSPLIT(D815," a "),TRUE,_xlfn.HSTACK(LEFT(D815,FIND(" ",D815)),_xlfn.TEXTAFTER(D815," ")))</f>
        <v xml:space="preserve">attach </v>
      </c>
      <c r="I815" s="36" t="str">
        <v>equine anus</v>
      </c>
      <c r="J815" s="36" t="str">
        <f t="shared" si="37"/>
        <v>말 항문</v>
      </c>
      <c r="K815" s="36" t="str">
        <f>VLOOKUP(H815,Sheet1!$A$30:$B$39,2,FALSE)</f>
        <v xml:space="preserve"> 이식</v>
      </c>
      <c r="L815" s="36" t="str" cm="1">
        <f t="array" ref="L815">IF(IFERROR(FIND("(을)를",K815),FALSE),_xlfn.LAMBDA(_xlpm.x,IF(_xlpm.x,REPLACE(K815,1,4,"을"),REPLACE(K815,1,4,"를")))(MOD(_xlfn.UNICODE(RIGHT(J815,1))-HEX2DEC("AC00"),28)),K815)</f>
        <v xml:space="preserve"> 이식</v>
      </c>
      <c r="M815" s="37" t="str" cm="1">
        <f t="array" ref="M815">_xlfn.LAMBDA(_xlpm.x,IFERROR(_xlpm.x,""))(IF(J815="","",_xlfn.CONCAT(J815,L815)))</f>
        <v>말 항문 이식</v>
      </c>
    </row>
    <row r="816" spans="1:13" x14ac:dyDescent="0.45">
      <c r="A816" t="s">
        <v>1007</v>
      </c>
      <c r="B816" t="s">
        <v>659</v>
      </c>
      <c r="C816" t="s">
        <v>1008</v>
      </c>
      <c r="D816" t="s">
        <v>1009</v>
      </c>
      <c r="E816" t="s">
        <v>3036</v>
      </c>
      <c r="H816" s="35" t="str" cm="1">
        <f t="array" ref="H816:I816">_xlfn.IFS(IFERROR(FIND(" A pair of ",D816),FALSE),_xlfn.TEXTSPLIT(D816," A pair of "),IFERROR(FIND(" a pair of ",D816),FALSE),_xlfn.TEXTSPLIT(D816," a pair of "),IFERROR(FIND(" a mass of ",D816),FALSE),_xlfn.TEXTSPLIT(D816," a mass of "),IFERROR(FIND(" an ",D816),FALSE),_xlfn.TEXTSPLIT(D816," an "),IFERROR(FIND(" a ",D816),FALSE),_xlfn.TEXTSPLIT(D816," a "),TRUE,_xlfn.HSTACK(LEFT(D816,FIND(" ",D816)),_xlfn.TEXTAFTER(D816," ")))</f>
        <v>Attaches</v>
      </c>
      <c r="I816" s="36" t="str">
        <v>quine anus</v>
      </c>
      <c r="J816" s="36" t="e">
        <f t="shared" si="37"/>
        <v>#N/A</v>
      </c>
      <c r="K816" s="36" t="str">
        <f>VLOOKUP(H816,Sheet1!$A$30:$B$39,2,FALSE)</f>
        <v>(을)를 이식합니다.</v>
      </c>
      <c r="L816" s="36" t="e" cm="1">
        <f t="array" ref="L816">IF(IFERROR(FIND("(을)를",K816),FALSE),_xlfn.LAMBDA(_xlpm.x,IF(_xlpm.x,REPLACE(K816,1,4,"을"),REPLACE(K816,1,4,"를")))(MOD(_xlfn.UNICODE(RIGHT(J816,1))-HEX2DEC("AC00"),28)),K816)</f>
        <v>#N/A</v>
      </c>
      <c r="M816" s="37" t="str" cm="1">
        <f t="array" ref="M816">_xlfn.LAMBDA(_xlpm.x,IFERROR(_xlpm.x,""))(IF(J816="","",_xlfn.CONCAT(J816,L816)))</f>
        <v/>
      </c>
    </row>
    <row r="817" spans="1:13" x14ac:dyDescent="0.45">
      <c r="A817" t="s">
        <v>1010</v>
      </c>
      <c r="B817" t="s">
        <v>659</v>
      </c>
      <c r="C817" t="s">
        <v>1011</v>
      </c>
      <c r="D817" t="s">
        <v>1012</v>
      </c>
      <c r="E817" t="s">
        <v>3037</v>
      </c>
      <c r="H817" s="35" t="str" cm="1">
        <f t="array" ref="H817:I817">_xlfn.IFS(IFERROR(FIND(" A pair of ",D817),FALSE),_xlfn.TEXTSPLIT(D817," A pair of "),IFERROR(FIND(" a pair of ",D817),FALSE),_xlfn.TEXTSPLIT(D817," a pair of "),IFERROR(FIND(" a mass of ",D817),FALSE),_xlfn.TEXTSPLIT(D817," a mass of "),IFERROR(FIND(" an ",D817),FALSE),_xlfn.TEXTSPLIT(D817," an "),IFERROR(FIND(" a ",D817),FALSE),_xlfn.TEXTSPLIT(D817," a "),TRUE,_xlfn.HSTACK(LEFT(D817,FIND(" ",D817)),_xlfn.TEXTAFTER(D817," ")))</f>
        <v>Attaching</v>
      </c>
      <c r="I817" s="36" t="str">
        <v>quine anus</v>
      </c>
      <c r="J817" s="36" t="e">
        <f t="shared" si="37"/>
        <v>#N/A</v>
      </c>
      <c r="K817" s="36" t="str">
        <f>VLOOKUP(H817,Sheet1!$A$30:$B$39,2,FALSE)</f>
        <v xml:space="preserve"> 이식 중</v>
      </c>
      <c r="L817" s="36" t="str" cm="1">
        <f t="array" ref="L817">IF(IFERROR(FIND("(을)를",K817),FALSE),_xlfn.LAMBDA(_xlpm.x,IF(_xlpm.x,REPLACE(K817,1,4,"을"),REPLACE(K817,1,4,"를")))(MOD(_xlfn.UNICODE(RIGHT(J817,1))-HEX2DEC("AC00"),28)),K817)</f>
        <v xml:space="preserve"> 이식 중</v>
      </c>
      <c r="M817" s="37" t="str" cm="1">
        <f t="array" ref="M817">_xlfn.LAMBDA(_xlpm.x,IFERROR(_xlpm.x,""))(IF(J817="","",_xlfn.CONCAT(J817,L817)))</f>
        <v/>
      </c>
    </row>
    <row r="818" spans="1:13" x14ac:dyDescent="0.45">
      <c r="A818" t="s">
        <v>1013</v>
      </c>
      <c r="B818" t="s">
        <v>659</v>
      </c>
      <c r="C818" t="s">
        <v>1014</v>
      </c>
      <c r="D818" t="s">
        <v>1015</v>
      </c>
      <c r="E818" t="s">
        <v>2932</v>
      </c>
      <c r="H818" s="35" t="str" cm="1">
        <f t="array" ref="H818:I818">_xlfn.IFS(IFERROR(FIND(" A pair of ",D818),FALSE),_xlfn.TEXTSPLIT(D818," A pair of "),IFERROR(FIND(" a pair of ",D818),FALSE),_xlfn.TEXTSPLIT(D818," a pair of "),IFERROR(FIND(" a mass of ",D818),FALSE),_xlfn.TEXTSPLIT(D818," a mass of "),IFERROR(FIND(" an ",D818),FALSE),_xlfn.TEXTSPLIT(D818," an "),IFERROR(FIND(" a ",D818),FALSE),_xlfn.TEXTSPLIT(D818," a "),TRUE,_xlfn.HSTACK(LEFT(D818,FIND(" ",D818)),_xlfn.TEXTAFTER(D818," ")))</f>
        <v xml:space="preserve">add </v>
      </c>
      <c r="I818" s="36" t="str">
        <v>hyena pseudo-penis</v>
      </c>
      <c r="J818" s="36" t="str">
        <f t="shared" ref="J818:J881" si="38">VLOOKUP(I818,$D$6:$E$572,2,FALSE)</f>
        <v>하이에나 자지</v>
      </c>
      <c r="K818" s="36" t="str">
        <f>VLOOKUP(H818,Sheet1!$A$30:$B$39,2,FALSE)</f>
        <v xml:space="preserve"> 이식</v>
      </c>
      <c r="L818" s="36" t="str" cm="1">
        <f t="array" ref="L818">IF(IFERROR(FIND("(을)를",K818),FALSE),_xlfn.LAMBDA(_xlpm.x,IF(_xlpm.x,REPLACE(K818,1,4,"을"),REPLACE(K818,1,4,"를")))(MOD(_xlfn.UNICODE(RIGHT(J818,1))-HEX2DEC("AC00"),28)),K818)</f>
        <v xml:space="preserve"> 이식</v>
      </c>
      <c r="M818" s="37" t="str" cm="1">
        <f t="array" ref="M818">_xlfn.LAMBDA(_xlpm.x,IFERROR(_xlpm.x,""))(IF(J818="","",_xlfn.CONCAT(J818,L818)))</f>
        <v>하이에나 자지 이식</v>
      </c>
    </row>
    <row r="819" spans="1:13" x14ac:dyDescent="0.45">
      <c r="A819" t="s">
        <v>1016</v>
      </c>
      <c r="B819" t="s">
        <v>659</v>
      </c>
      <c r="C819" t="s">
        <v>1017</v>
      </c>
      <c r="D819" t="s">
        <v>1018</v>
      </c>
      <c r="E819" t="s">
        <v>2933</v>
      </c>
      <c r="H819" s="35" t="str" cm="1">
        <f t="array" ref="H819:I819">_xlfn.IFS(IFERROR(FIND(" A pair of ",D819),FALSE),_xlfn.TEXTSPLIT(D819," A pair of "),IFERROR(FIND(" a pair of ",D819),FALSE),_xlfn.TEXTSPLIT(D819," a pair of "),IFERROR(FIND(" a mass of ",D819),FALSE),_xlfn.TEXTSPLIT(D819," a mass of "),IFERROR(FIND(" an ",D819),FALSE),_xlfn.TEXTSPLIT(D819," an "),IFERROR(FIND(" a ",D819),FALSE),_xlfn.TEXTSPLIT(D819," a "),TRUE,_xlfn.HSTACK(LEFT(D819,FIND(" ",D819)),_xlfn.TEXTAFTER(D819," ")))</f>
        <v>Adds</v>
      </c>
      <c r="I819" s="36" t="str">
        <v>hyena pseudo-penis</v>
      </c>
      <c r="J819" s="36" t="str">
        <f t="shared" si="38"/>
        <v>하이에나 자지</v>
      </c>
      <c r="K819" s="36" t="str">
        <f>VLOOKUP(H819,Sheet1!$A$30:$B$39,2,FALSE)</f>
        <v>(을)를 이식합니다.</v>
      </c>
      <c r="L819" s="36" t="str" cm="1">
        <f t="array" ref="L819">IF(IFERROR(FIND("(을)를",K819),FALSE),_xlfn.LAMBDA(_xlpm.x,IF(_xlpm.x,REPLACE(K819,1,4,"을"),REPLACE(K819,1,4,"를")))(MOD(_xlfn.UNICODE(RIGHT(J819,1))-HEX2DEC("AC00"),28)),K819)</f>
        <v>를 이식합니다.</v>
      </c>
      <c r="M819" s="37" t="str" cm="1">
        <f t="array" ref="M819">_xlfn.LAMBDA(_xlpm.x,IFERROR(_xlpm.x,""))(IF(J819="","",_xlfn.CONCAT(J819,L819)))</f>
        <v>하이에나 자지를 이식합니다.</v>
      </c>
    </row>
    <row r="820" spans="1:13" x14ac:dyDescent="0.45">
      <c r="A820" t="s">
        <v>1019</v>
      </c>
      <c r="B820" t="s">
        <v>659</v>
      </c>
      <c r="C820" t="s">
        <v>1020</v>
      </c>
      <c r="D820" t="s">
        <v>1021</v>
      </c>
      <c r="E820" t="s">
        <v>2934</v>
      </c>
      <c r="H820" s="35" t="str" cm="1">
        <f t="array" ref="H820:I820">_xlfn.IFS(IFERROR(FIND(" A pair of ",D820),FALSE),_xlfn.TEXTSPLIT(D820," A pair of "),IFERROR(FIND(" a pair of ",D820),FALSE),_xlfn.TEXTSPLIT(D820," a pair of "),IFERROR(FIND(" a mass of ",D820),FALSE),_xlfn.TEXTSPLIT(D820," a mass of "),IFERROR(FIND(" an ",D820),FALSE),_xlfn.TEXTSPLIT(D820," an "),IFERROR(FIND(" a ",D820),FALSE),_xlfn.TEXTSPLIT(D820," a "),TRUE,_xlfn.HSTACK(LEFT(D820,FIND(" ",D820)),_xlfn.TEXTAFTER(D820," ")))</f>
        <v>Adding</v>
      </c>
      <c r="I820" s="36" t="str">
        <v>hyena pseudo-penis</v>
      </c>
      <c r="J820" s="36" t="str">
        <f t="shared" si="38"/>
        <v>하이에나 자지</v>
      </c>
      <c r="K820" s="36" t="str">
        <f>VLOOKUP(H820,Sheet1!$A$30:$B$39,2,FALSE)</f>
        <v xml:space="preserve"> 이식 중</v>
      </c>
      <c r="L820" s="36" t="str" cm="1">
        <f t="array" ref="L820">IF(IFERROR(FIND("(을)를",K820),FALSE),_xlfn.LAMBDA(_xlpm.x,IF(_xlpm.x,REPLACE(K820,1,4,"을"),REPLACE(K820,1,4,"를")))(MOD(_xlfn.UNICODE(RIGHT(J820,1))-HEX2DEC("AC00"),28)),K820)</f>
        <v xml:space="preserve"> 이식 중</v>
      </c>
      <c r="M820" s="37" t="str" cm="1">
        <f t="array" ref="M820">_xlfn.LAMBDA(_xlpm.x,IFERROR(_xlpm.x,""))(IF(J820="","",_xlfn.CONCAT(J820,L820)))</f>
        <v>하이에나 자지 이식 중</v>
      </c>
    </row>
    <row r="821" spans="1:13" x14ac:dyDescent="0.45">
      <c r="A821" t="s">
        <v>1022</v>
      </c>
      <c r="B821" t="s">
        <v>659</v>
      </c>
      <c r="C821" t="s">
        <v>1023</v>
      </c>
      <c r="D821" t="s">
        <v>1015</v>
      </c>
      <c r="E821" t="s">
        <v>2932</v>
      </c>
      <c r="H821" s="35" t="str" cm="1">
        <f t="array" ref="H821:I821">_xlfn.IFS(IFERROR(FIND(" A pair of ",D821),FALSE),_xlfn.TEXTSPLIT(D821," A pair of "),IFERROR(FIND(" a pair of ",D821),FALSE),_xlfn.TEXTSPLIT(D821," a pair of "),IFERROR(FIND(" a mass of ",D821),FALSE),_xlfn.TEXTSPLIT(D821," a mass of "),IFERROR(FIND(" an ",D821),FALSE),_xlfn.TEXTSPLIT(D821," an "),IFERROR(FIND(" a ",D821),FALSE),_xlfn.TEXTSPLIT(D821," a "),TRUE,_xlfn.HSTACK(LEFT(D821,FIND(" ",D821)),_xlfn.TEXTAFTER(D821," ")))</f>
        <v xml:space="preserve">add </v>
      </c>
      <c r="I821" s="36" t="str">
        <v>hyena pseudo-penis</v>
      </c>
      <c r="J821" s="36" t="str">
        <f t="shared" si="38"/>
        <v>하이에나 자지</v>
      </c>
      <c r="K821" s="36" t="str">
        <f>VLOOKUP(H821,Sheet1!$A$30:$B$39,2,FALSE)</f>
        <v xml:space="preserve"> 이식</v>
      </c>
      <c r="L821" s="36" t="str" cm="1">
        <f t="array" ref="L821">IF(IFERROR(FIND("(을)를",K821),FALSE),_xlfn.LAMBDA(_xlpm.x,IF(_xlpm.x,REPLACE(K821,1,4,"을"),REPLACE(K821,1,4,"를")))(MOD(_xlfn.UNICODE(RIGHT(J821,1))-HEX2DEC("AC00"),28)),K821)</f>
        <v xml:space="preserve"> 이식</v>
      </c>
      <c r="M821" s="37" t="str" cm="1">
        <f t="array" ref="M821">_xlfn.LAMBDA(_xlpm.x,IFERROR(_xlpm.x,""))(IF(J821="","",_xlfn.CONCAT(J821,L821)))</f>
        <v>하이에나 자지 이식</v>
      </c>
    </row>
    <row r="822" spans="1:13" x14ac:dyDescent="0.45">
      <c r="A822" t="s">
        <v>1024</v>
      </c>
      <c r="B822" t="s">
        <v>659</v>
      </c>
      <c r="C822" t="s">
        <v>1025</v>
      </c>
      <c r="D822" t="s">
        <v>1018</v>
      </c>
      <c r="E822" t="s">
        <v>2933</v>
      </c>
      <c r="H822" s="35" t="str" cm="1">
        <f t="array" ref="H822:I822">_xlfn.IFS(IFERROR(FIND(" A pair of ",D822),FALSE),_xlfn.TEXTSPLIT(D822," A pair of "),IFERROR(FIND(" a pair of ",D822),FALSE),_xlfn.TEXTSPLIT(D822," a pair of "),IFERROR(FIND(" a mass of ",D822),FALSE),_xlfn.TEXTSPLIT(D822," a mass of "),IFERROR(FIND(" an ",D822),FALSE),_xlfn.TEXTSPLIT(D822," an "),IFERROR(FIND(" a ",D822),FALSE),_xlfn.TEXTSPLIT(D822," a "),TRUE,_xlfn.HSTACK(LEFT(D822,FIND(" ",D822)),_xlfn.TEXTAFTER(D822," ")))</f>
        <v>Adds</v>
      </c>
      <c r="I822" s="36" t="str">
        <v>hyena pseudo-penis</v>
      </c>
      <c r="J822" s="36" t="str">
        <f t="shared" si="38"/>
        <v>하이에나 자지</v>
      </c>
      <c r="K822" s="36" t="str">
        <f>VLOOKUP(H822,Sheet1!$A$30:$B$39,2,FALSE)</f>
        <v>(을)를 이식합니다.</v>
      </c>
      <c r="L822" s="36" t="str" cm="1">
        <f t="array" ref="L822">IF(IFERROR(FIND("(을)를",K822),FALSE),_xlfn.LAMBDA(_xlpm.x,IF(_xlpm.x,REPLACE(K822,1,4,"을"),REPLACE(K822,1,4,"를")))(MOD(_xlfn.UNICODE(RIGHT(J822,1))-HEX2DEC("AC00"),28)),K822)</f>
        <v>를 이식합니다.</v>
      </c>
      <c r="M822" s="37" t="str" cm="1">
        <f t="array" ref="M822">_xlfn.LAMBDA(_xlpm.x,IFERROR(_xlpm.x,""))(IF(J822="","",_xlfn.CONCAT(J822,L822)))</f>
        <v>하이에나 자지를 이식합니다.</v>
      </c>
    </row>
    <row r="823" spans="1:13" x14ac:dyDescent="0.45">
      <c r="A823" t="s">
        <v>1026</v>
      </c>
      <c r="B823" t="s">
        <v>659</v>
      </c>
      <c r="C823" t="s">
        <v>1027</v>
      </c>
      <c r="D823" t="s">
        <v>1021</v>
      </c>
      <c r="E823" t="s">
        <v>2934</v>
      </c>
      <c r="H823" s="35" t="str" cm="1">
        <f t="array" ref="H823:I823">_xlfn.IFS(IFERROR(FIND(" A pair of ",D823),FALSE),_xlfn.TEXTSPLIT(D823," A pair of "),IFERROR(FIND(" a pair of ",D823),FALSE),_xlfn.TEXTSPLIT(D823," a pair of "),IFERROR(FIND(" a mass of ",D823),FALSE),_xlfn.TEXTSPLIT(D823," a mass of "),IFERROR(FIND(" an ",D823),FALSE),_xlfn.TEXTSPLIT(D823," an "),IFERROR(FIND(" a ",D823),FALSE),_xlfn.TEXTSPLIT(D823," a "),TRUE,_xlfn.HSTACK(LEFT(D823,FIND(" ",D823)),_xlfn.TEXTAFTER(D823," ")))</f>
        <v>Adding</v>
      </c>
      <c r="I823" s="36" t="str">
        <v>hyena pseudo-penis</v>
      </c>
      <c r="J823" s="36" t="str">
        <f t="shared" si="38"/>
        <v>하이에나 자지</v>
      </c>
      <c r="K823" s="36" t="str">
        <f>VLOOKUP(H823,Sheet1!$A$30:$B$39,2,FALSE)</f>
        <v xml:space="preserve"> 이식 중</v>
      </c>
      <c r="L823" s="36" t="str" cm="1">
        <f t="array" ref="L823">IF(IFERROR(FIND("(을)를",K823),FALSE),_xlfn.LAMBDA(_xlpm.x,IF(_xlpm.x,REPLACE(K823,1,4,"을"),REPLACE(K823,1,4,"를")))(MOD(_xlfn.UNICODE(RIGHT(J823,1))-HEX2DEC("AC00"),28)),K823)</f>
        <v xml:space="preserve"> 이식 중</v>
      </c>
      <c r="M823" s="37" t="str" cm="1">
        <f t="array" ref="M823">_xlfn.LAMBDA(_xlpm.x,IFERROR(_xlpm.x,""))(IF(J823="","",_xlfn.CONCAT(J823,L823)))</f>
        <v>하이에나 자지 이식 중</v>
      </c>
    </row>
    <row r="824" spans="1:13" x14ac:dyDescent="0.45">
      <c r="A824" t="s">
        <v>1028</v>
      </c>
      <c r="B824" t="s">
        <v>659</v>
      </c>
      <c r="C824" t="s">
        <v>1029</v>
      </c>
      <c r="D824" t="s">
        <v>1030</v>
      </c>
      <c r="E824" t="s">
        <v>2932</v>
      </c>
      <c r="H824" s="35" t="str" cm="1">
        <f t="array" ref="H824:I824">_xlfn.IFS(IFERROR(FIND(" A pair of ",D824),FALSE),_xlfn.TEXTSPLIT(D824," A pair of "),IFERROR(FIND(" a pair of ",D824),FALSE),_xlfn.TEXTSPLIT(D824," a pair of "),IFERROR(FIND(" a mass of ",D824),FALSE),_xlfn.TEXTSPLIT(D824," a mass of "),IFERROR(FIND(" an ",D824),FALSE),_xlfn.TEXTSPLIT(D824," an "),IFERROR(FIND(" a ",D824),FALSE),_xlfn.TEXTSPLIT(D824," a "),TRUE,_xlfn.HSTACK(LEFT(D824,FIND(" ",D824)),_xlfn.TEXTAFTER(D824," ")))</f>
        <v xml:space="preserve">attach </v>
      </c>
      <c r="I824" s="36" t="str">
        <v>hyena pseudo-penis</v>
      </c>
      <c r="J824" s="36" t="str">
        <f t="shared" si="38"/>
        <v>하이에나 자지</v>
      </c>
      <c r="K824" s="36" t="str">
        <f>VLOOKUP(H824,Sheet1!$A$30:$B$39,2,FALSE)</f>
        <v xml:space="preserve"> 이식</v>
      </c>
      <c r="L824" s="36" t="str" cm="1">
        <f t="array" ref="L824">IF(IFERROR(FIND("(을)를",K824),FALSE),_xlfn.LAMBDA(_xlpm.x,IF(_xlpm.x,REPLACE(K824,1,4,"을"),REPLACE(K824,1,4,"를")))(MOD(_xlfn.UNICODE(RIGHT(J824,1))-HEX2DEC("AC00"),28)),K824)</f>
        <v xml:space="preserve"> 이식</v>
      </c>
      <c r="M824" s="37" t="str" cm="1">
        <f t="array" ref="M824">_xlfn.LAMBDA(_xlpm.x,IFERROR(_xlpm.x,""))(IF(J824="","",_xlfn.CONCAT(J824,L824)))</f>
        <v>하이에나 자지 이식</v>
      </c>
    </row>
    <row r="825" spans="1:13" x14ac:dyDescent="0.45">
      <c r="A825" t="s">
        <v>1031</v>
      </c>
      <c r="B825" t="s">
        <v>659</v>
      </c>
      <c r="C825" t="s">
        <v>1032</v>
      </c>
      <c r="D825" t="s">
        <v>1033</v>
      </c>
      <c r="E825" t="s">
        <v>2933</v>
      </c>
      <c r="H825" s="35" t="str" cm="1">
        <f t="array" ref="H825:I825">_xlfn.IFS(IFERROR(FIND(" A pair of ",D825),FALSE),_xlfn.TEXTSPLIT(D825," A pair of "),IFERROR(FIND(" a pair of ",D825),FALSE),_xlfn.TEXTSPLIT(D825," a pair of "),IFERROR(FIND(" a mass of ",D825),FALSE),_xlfn.TEXTSPLIT(D825," a mass of "),IFERROR(FIND(" an ",D825),FALSE),_xlfn.TEXTSPLIT(D825," an "),IFERROR(FIND(" a ",D825),FALSE),_xlfn.TEXTSPLIT(D825," a "),TRUE,_xlfn.HSTACK(LEFT(D825,FIND(" ",D825)),_xlfn.TEXTAFTER(D825," ")))</f>
        <v>Attaches</v>
      </c>
      <c r="I825" s="36" t="str">
        <v>hyena pseudo-penis</v>
      </c>
      <c r="J825" s="36" t="str">
        <f t="shared" si="38"/>
        <v>하이에나 자지</v>
      </c>
      <c r="K825" s="36" t="str">
        <f>VLOOKUP(H825,Sheet1!$A$30:$B$39,2,FALSE)</f>
        <v>(을)를 이식합니다.</v>
      </c>
      <c r="L825" s="36" t="str" cm="1">
        <f t="array" ref="L825">IF(IFERROR(FIND("(을)를",K825),FALSE),_xlfn.LAMBDA(_xlpm.x,IF(_xlpm.x,REPLACE(K825,1,4,"을"),REPLACE(K825,1,4,"를")))(MOD(_xlfn.UNICODE(RIGHT(J825,1))-HEX2DEC("AC00"),28)),K825)</f>
        <v>를 이식합니다.</v>
      </c>
      <c r="M825" s="37" t="str" cm="1">
        <f t="array" ref="M825">_xlfn.LAMBDA(_xlpm.x,IFERROR(_xlpm.x,""))(IF(J825="","",_xlfn.CONCAT(J825,L825)))</f>
        <v>하이에나 자지를 이식합니다.</v>
      </c>
    </row>
    <row r="826" spans="1:13" x14ac:dyDescent="0.45">
      <c r="A826" t="s">
        <v>1034</v>
      </c>
      <c r="B826" t="s">
        <v>659</v>
      </c>
      <c r="C826" t="s">
        <v>1035</v>
      </c>
      <c r="D826" t="s">
        <v>1036</v>
      </c>
      <c r="E826" t="s">
        <v>2934</v>
      </c>
      <c r="H826" s="35" t="str" cm="1">
        <f t="array" ref="H826:I826">_xlfn.IFS(IFERROR(FIND(" A pair of ",D826),FALSE),_xlfn.TEXTSPLIT(D826," A pair of "),IFERROR(FIND(" a pair of ",D826),FALSE),_xlfn.TEXTSPLIT(D826," a pair of "),IFERROR(FIND(" a mass of ",D826),FALSE),_xlfn.TEXTSPLIT(D826," a mass of "),IFERROR(FIND(" an ",D826),FALSE),_xlfn.TEXTSPLIT(D826," an "),IFERROR(FIND(" a ",D826),FALSE),_xlfn.TEXTSPLIT(D826," a "),TRUE,_xlfn.HSTACK(LEFT(D826,FIND(" ",D826)),_xlfn.TEXTAFTER(D826," ")))</f>
        <v>Attaching</v>
      </c>
      <c r="I826" s="36" t="str">
        <v>hyena pseudo-penis</v>
      </c>
      <c r="J826" s="36" t="str">
        <f t="shared" si="38"/>
        <v>하이에나 자지</v>
      </c>
      <c r="K826" s="36" t="str">
        <f>VLOOKUP(H826,Sheet1!$A$30:$B$39,2,FALSE)</f>
        <v xml:space="preserve"> 이식 중</v>
      </c>
      <c r="L826" s="36" t="str" cm="1">
        <f t="array" ref="L826">IF(IFERROR(FIND("(을)를",K826),FALSE),_xlfn.LAMBDA(_xlpm.x,IF(_xlpm.x,REPLACE(K826,1,4,"을"),REPLACE(K826,1,4,"를")))(MOD(_xlfn.UNICODE(RIGHT(J826,1))-HEX2DEC("AC00"),28)),K826)</f>
        <v xml:space="preserve"> 이식 중</v>
      </c>
      <c r="M826" s="37" t="str" cm="1">
        <f t="array" ref="M826">_xlfn.LAMBDA(_xlpm.x,IFERROR(_xlpm.x,""))(IF(J826="","",_xlfn.CONCAT(J826,L826)))</f>
        <v>하이에나 자지 이식 중</v>
      </c>
    </row>
    <row r="827" spans="1:13" x14ac:dyDescent="0.45">
      <c r="A827" t="s">
        <v>1037</v>
      </c>
      <c r="B827" t="s">
        <v>659</v>
      </c>
      <c r="C827" t="s">
        <v>1038</v>
      </c>
      <c r="D827" t="s">
        <v>1039</v>
      </c>
      <c r="E827" t="s">
        <v>2935</v>
      </c>
      <c r="H827" s="35" t="str" cm="1">
        <f t="array" ref="H827:I827">_xlfn.IFS(IFERROR(FIND(" A pair of ",D827),FALSE),_xlfn.TEXTSPLIT(D827," A pair of "),IFERROR(FIND(" a pair of ",D827),FALSE),_xlfn.TEXTSPLIT(D827," a pair of "),IFERROR(FIND(" a mass of ",D827),FALSE),_xlfn.TEXTSPLIT(D827," a mass of "),IFERROR(FIND(" an ",D827),FALSE),_xlfn.TEXTSPLIT(D827," an "),IFERROR(FIND(" a ",D827),FALSE),_xlfn.TEXTSPLIT(D827," a "),TRUE,_xlfn.HSTACK(LEFT(D827,FIND(" ",D827)),_xlfn.TEXTAFTER(D827," ")))</f>
        <v xml:space="preserve">add </v>
      </c>
      <c r="I827" s="36" t="str">
        <v>marine penis</v>
      </c>
      <c r="J827" s="36" t="str">
        <f t="shared" si="38"/>
        <v>바다짐승 자지</v>
      </c>
      <c r="K827" s="36" t="str">
        <f>VLOOKUP(H827,Sheet1!$A$30:$B$39,2,FALSE)</f>
        <v xml:space="preserve"> 이식</v>
      </c>
      <c r="L827" s="36" t="str" cm="1">
        <f t="array" ref="L827">IF(IFERROR(FIND("(을)를",K827),FALSE),_xlfn.LAMBDA(_xlpm.x,IF(_xlpm.x,REPLACE(K827,1,4,"을"),REPLACE(K827,1,4,"를")))(MOD(_xlfn.UNICODE(RIGHT(J827,1))-HEX2DEC("AC00"),28)),K827)</f>
        <v xml:space="preserve"> 이식</v>
      </c>
      <c r="M827" s="37" t="str" cm="1">
        <f t="array" ref="M827">_xlfn.LAMBDA(_xlpm.x,IFERROR(_xlpm.x,""))(IF(J827="","",_xlfn.CONCAT(J827,L827)))</f>
        <v>바다짐승 자지 이식</v>
      </c>
    </row>
    <row r="828" spans="1:13" x14ac:dyDescent="0.45">
      <c r="A828" t="s">
        <v>1040</v>
      </c>
      <c r="B828" t="s">
        <v>659</v>
      </c>
      <c r="C828" t="s">
        <v>1041</v>
      </c>
      <c r="D828" t="s">
        <v>1042</v>
      </c>
      <c r="E828" t="s">
        <v>3075</v>
      </c>
      <c r="H828" s="35" t="str" cm="1">
        <f t="array" ref="H828:I828">_xlfn.IFS(IFERROR(FIND(" A pair of ",D828),FALSE),_xlfn.TEXTSPLIT(D828," A pair of "),IFERROR(FIND(" a pair of ",D828),FALSE),_xlfn.TEXTSPLIT(D828," a pair of "),IFERROR(FIND(" a mass of ",D828),FALSE),_xlfn.TEXTSPLIT(D828," a mass of "),IFERROR(FIND(" an ",D828),FALSE),_xlfn.TEXTSPLIT(D828," an "),IFERROR(FIND(" a ",D828),FALSE),_xlfn.TEXTSPLIT(D828," a "),TRUE,_xlfn.HSTACK(LEFT(D828,FIND(" ",D828)),_xlfn.TEXTAFTER(D828," ")))</f>
        <v>Adds</v>
      </c>
      <c r="I828" s="36" t="str">
        <v>marine mammal penis</v>
      </c>
      <c r="J828" s="36" t="e">
        <f t="shared" si="38"/>
        <v>#N/A</v>
      </c>
      <c r="K828" s="36" t="str">
        <f>VLOOKUP(H828,Sheet1!$A$30:$B$39,2,FALSE)</f>
        <v>(을)를 이식합니다.</v>
      </c>
      <c r="L828" s="36" t="e" cm="1">
        <f t="array" ref="L828">IF(IFERROR(FIND("(을)를",K828),FALSE),_xlfn.LAMBDA(_xlpm.x,IF(_xlpm.x,REPLACE(K828,1,4,"을"),REPLACE(K828,1,4,"를")))(MOD(_xlfn.UNICODE(RIGHT(J828,1))-HEX2DEC("AC00"),28)),K828)</f>
        <v>#N/A</v>
      </c>
      <c r="M828" s="37" t="str" cm="1">
        <f t="array" ref="M828">_xlfn.LAMBDA(_xlpm.x,IFERROR(_xlpm.x,""))(IF(J828="","",_xlfn.CONCAT(J828,L828)))</f>
        <v/>
      </c>
    </row>
    <row r="829" spans="1:13" x14ac:dyDescent="0.45">
      <c r="A829" t="s">
        <v>1043</v>
      </c>
      <c r="B829" t="s">
        <v>659</v>
      </c>
      <c r="C829" t="s">
        <v>1044</v>
      </c>
      <c r="D829" t="s">
        <v>1045</v>
      </c>
      <c r="E829" t="s">
        <v>3076</v>
      </c>
      <c r="H829" s="35" t="str" cm="1">
        <f t="array" ref="H829:I829">_xlfn.IFS(IFERROR(FIND(" A pair of ",D829),FALSE),_xlfn.TEXTSPLIT(D829," A pair of "),IFERROR(FIND(" a pair of ",D829),FALSE),_xlfn.TEXTSPLIT(D829," a pair of "),IFERROR(FIND(" a mass of ",D829),FALSE),_xlfn.TEXTSPLIT(D829," a mass of "),IFERROR(FIND(" an ",D829),FALSE),_xlfn.TEXTSPLIT(D829," an "),IFERROR(FIND(" a ",D829),FALSE),_xlfn.TEXTSPLIT(D829," a "),TRUE,_xlfn.HSTACK(LEFT(D829,FIND(" ",D829)),_xlfn.TEXTAFTER(D829," ")))</f>
        <v>Adding</v>
      </c>
      <c r="I829" s="36" t="str">
        <v>marine mammal penis</v>
      </c>
      <c r="J829" s="36" t="e">
        <f t="shared" si="38"/>
        <v>#N/A</v>
      </c>
      <c r="K829" s="36" t="str">
        <f>VLOOKUP(H829,Sheet1!$A$30:$B$39,2,FALSE)</f>
        <v xml:space="preserve"> 이식 중</v>
      </c>
      <c r="L829" s="36" t="str" cm="1">
        <f t="array" ref="L829">IF(IFERROR(FIND("(을)를",K829),FALSE),_xlfn.LAMBDA(_xlpm.x,IF(_xlpm.x,REPLACE(K829,1,4,"을"),REPLACE(K829,1,4,"를")))(MOD(_xlfn.UNICODE(RIGHT(J829,1))-HEX2DEC("AC00"),28)),K829)</f>
        <v xml:space="preserve"> 이식 중</v>
      </c>
      <c r="M829" s="37" t="str" cm="1">
        <f t="array" ref="M829">_xlfn.LAMBDA(_xlpm.x,IFERROR(_xlpm.x,""))(IF(J829="","",_xlfn.CONCAT(J829,L829)))</f>
        <v/>
      </c>
    </row>
    <row r="830" spans="1:13" x14ac:dyDescent="0.45">
      <c r="A830" t="s">
        <v>1046</v>
      </c>
      <c r="B830" t="s">
        <v>659</v>
      </c>
      <c r="C830" t="s">
        <v>1047</v>
      </c>
      <c r="D830" t="s">
        <v>1039</v>
      </c>
      <c r="E830" t="s">
        <v>2935</v>
      </c>
      <c r="H830" s="35" t="str" cm="1">
        <f t="array" ref="H830:I830">_xlfn.IFS(IFERROR(FIND(" A pair of ",D830),FALSE),_xlfn.TEXTSPLIT(D830," A pair of "),IFERROR(FIND(" a pair of ",D830),FALSE),_xlfn.TEXTSPLIT(D830," a pair of "),IFERROR(FIND(" a mass of ",D830),FALSE),_xlfn.TEXTSPLIT(D830," a mass of "),IFERROR(FIND(" an ",D830),FALSE),_xlfn.TEXTSPLIT(D830," an "),IFERROR(FIND(" a ",D830),FALSE),_xlfn.TEXTSPLIT(D830," a "),TRUE,_xlfn.HSTACK(LEFT(D830,FIND(" ",D830)),_xlfn.TEXTAFTER(D830," ")))</f>
        <v xml:space="preserve">add </v>
      </c>
      <c r="I830" s="36" t="str">
        <v>marine penis</v>
      </c>
      <c r="J830" s="36" t="str">
        <f t="shared" si="38"/>
        <v>바다짐승 자지</v>
      </c>
      <c r="K830" s="36" t="str">
        <f>VLOOKUP(H830,Sheet1!$A$30:$B$39,2,FALSE)</f>
        <v xml:space="preserve"> 이식</v>
      </c>
      <c r="L830" s="36" t="str" cm="1">
        <f t="array" ref="L830">IF(IFERROR(FIND("(을)를",K830),FALSE),_xlfn.LAMBDA(_xlpm.x,IF(_xlpm.x,REPLACE(K830,1,4,"을"),REPLACE(K830,1,4,"를")))(MOD(_xlfn.UNICODE(RIGHT(J830,1))-HEX2DEC("AC00"),28)),K830)</f>
        <v xml:space="preserve"> 이식</v>
      </c>
      <c r="M830" s="37" t="str" cm="1">
        <f t="array" ref="M830">_xlfn.LAMBDA(_xlpm.x,IFERROR(_xlpm.x,""))(IF(J830="","",_xlfn.CONCAT(J830,L830)))</f>
        <v>바다짐승 자지 이식</v>
      </c>
    </row>
    <row r="831" spans="1:13" x14ac:dyDescent="0.45">
      <c r="A831" t="s">
        <v>1048</v>
      </c>
      <c r="B831" t="s">
        <v>659</v>
      </c>
      <c r="C831" t="s">
        <v>1049</v>
      </c>
      <c r="D831" t="s">
        <v>1042</v>
      </c>
      <c r="E831" t="s">
        <v>3075</v>
      </c>
      <c r="H831" s="35" t="str" cm="1">
        <f t="array" ref="H831:I831">_xlfn.IFS(IFERROR(FIND(" A pair of ",D831),FALSE),_xlfn.TEXTSPLIT(D831," A pair of "),IFERROR(FIND(" a pair of ",D831),FALSE),_xlfn.TEXTSPLIT(D831," a pair of "),IFERROR(FIND(" a mass of ",D831),FALSE),_xlfn.TEXTSPLIT(D831," a mass of "),IFERROR(FIND(" an ",D831),FALSE),_xlfn.TEXTSPLIT(D831," an "),IFERROR(FIND(" a ",D831),FALSE),_xlfn.TEXTSPLIT(D831," a "),TRUE,_xlfn.HSTACK(LEFT(D831,FIND(" ",D831)),_xlfn.TEXTAFTER(D831," ")))</f>
        <v>Adds</v>
      </c>
      <c r="I831" s="36" t="str">
        <v>marine mammal penis</v>
      </c>
      <c r="J831" s="36" t="e">
        <f t="shared" si="38"/>
        <v>#N/A</v>
      </c>
      <c r="K831" s="36" t="str">
        <f>VLOOKUP(H831,Sheet1!$A$30:$B$39,2,FALSE)</f>
        <v>(을)를 이식합니다.</v>
      </c>
      <c r="L831" s="36" t="e" cm="1">
        <f t="array" ref="L831">IF(IFERROR(FIND("(을)를",K831),FALSE),_xlfn.LAMBDA(_xlpm.x,IF(_xlpm.x,REPLACE(K831,1,4,"을"),REPLACE(K831,1,4,"를")))(MOD(_xlfn.UNICODE(RIGHT(J831,1))-HEX2DEC("AC00"),28)),K831)</f>
        <v>#N/A</v>
      </c>
      <c r="M831" s="37" t="str" cm="1">
        <f t="array" ref="M831">_xlfn.LAMBDA(_xlpm.x,IFERROR(_xlpm.x,""))(IF(J831="","",_xlfn.CONCAT(J831,L831)))</f>
        <v/>
      </c>
    </row>
    <row r="832" spans="1:13" x14ac:dyDescent="0.45">
      <c r="A832" t="s">
        <v>1050</v>
      </c>
      <c r="B832" t="s">
        <v>659</v>
      </c>
      <c r="C832" t="s">
        <v>1051</v>
      </c>
      <c r="D832" t="s">
        <v>1045</v>
      </c>
      <c r="E832" t="s">
        <v>3076</v>
      </c>
      <c r="H832" s="35" t="str" cm="1">
        <f t="array" ref="H832:I832">_xlfn.IFS(IFERROR(FIND(" A pair of ",D832),FALSE),_xlfn.TEXTSPLIT(D832," A pair of "),IFERROR(FIND(" a pair of ",D832),FALSE),_xlfn.TEXTSPLIT(D832," a pair of "),IFERROR(FIND(" a mass of ",D832),FALSE),_xlfn.TEXTSPLIT(D832," a mass of "),IFERROR(FIND(" an ",D832),FALSE),_xlfn.TEXTSPLIT(D832," an "),IFERROR(FIND(" a ",D832),FALSE),_xlfn.TEXTSPLIT(D832," a "),TRUE,_xlfn.HSTACK(LEFT(D832,FIND(" ",D832)),_xlfn.TEXTAFTER(D832," ")))</f>
        <v>Adding</v>
      </c>
      <c r="I832" s="36" t="str">
        <v>marine mammal penis</v>
      </c>
      <c r="J832" s="36" t="e">
        <f t="shared" si="38"/>
        <v>#N/A</v>
      </c>
      <c r="K832" s="36" t="str">
        <f>VLOOKUP(H832,Sheet1!$A$30:$B$39,2,FALSE)</f>
        <v xml:space="preserve"> 이식 중</v>
      </c>
      <c r="L832" s="36" t="str" cm="1">
        <f t="array" ref="L832">IF(IFERROR(FIND("(을)를",K832),FALSE),_xlfn.LAMBDA(_xlpm.x,IF(_xlpm.x,REPLACE(K832,1,4,"을"),REPLACE(K832,1,4,"를")))(MOD(_xlfn.UNICODE(RIGHT(J832,1))-HEX2DEC("AC00"),28)),K832)</f>
        <v xml:space="preserve"> 이식 중</v>
      </c>
      <c r="M832" s="37" t="str" cm="1">
        <f t="array" ref="M832">_xlfn.LAMBDA(_xlpm.x,IFERROR(_xlpm.x,""))(IF(J832="","",_xlfn.CONCAT(J832,L832)))</f>
        <v/>
      </c>
    </row>
    <row r="833" spans="1:13" x14ac:dyDescent="0.45">
      <c r="A833" t="s">
        <v>1052</v>
      </c>
      <c r="B833" t="s">
        <v>659</v>
      </c>
      <c r="C833" t="s">
        <v>1053</v>
      </c>
      <c r="D833" t="s">
        <v>1054</v>
      </c>
      <c r="E833" t="s">
        <v>2935</v>
      </c>
      <c r="H833" s="35" t="str" cm="1">
        <f t="array" ref="H833:I833">_xlfn.IFS(IFERROR(FIND(" A pair of ",D833),FALSE),_xlfn.TEXTSPLIT(D833," A pair of "),IFERROR(FIND(" a pair of ",D833),FALSE),_xlfn.TEXTSPLIT(D833," a pair of "),IFERROR(FIND(" a mass of ",D833),FALSE),_xlfn.TEXTSPLIT(D833," a mass of "),IFERROR(FIND(" an ",D833),FALSE),_xlfn.TEXTSPLIT(D833," an "),IFERROR(FIND(" a ",D833),FALSE),_xlfn.TEXTSPLIT(D833," a "),TRUE,_xlfn.HSTACK(LEFT(D833,FIND(" ",D833)),_xlfn.TEXTAFTER(D833," ")))</f>
        <v xml:space="preserve">attach </v>
      </c>
      <c r="I833" s="36" t="str">
        <v>marine penis</v>
      </c>
      <c r="J833" s="36" t="str">
        <f t="shared" si="38"/>
        <v>바다짐승 자지</v>
      </c>
      <c r="K833" s="36" t="str">
        <f>VLOOKUP(H833,Sheet1!$A$30:$B$39,2,FALSE)</f>
        <v xml:space="preserve"> 이식</v>
      </c>
      <c r="L833" s="36" t="str" cm="1">
        <f t="array" ref="L833">IF(IFERROR(FIND("(을)를",K833),FALSE),_xlfn.LAMBDA(_xlpm.x,IF(_xlpm.x,REPLACE(K833,1,4,"을"),REPLACE(K833,1,4,"를")))(MOD(_xlfn.UNICODE(RIGHT(J833,1))-HEX2DEC("AC00"),28)),K833)</f>
        <v xml:space="preserve"> 이식</v>
      </c>
      <c r="M833" s="37" t="str" cm="1">
        <f t="array" ref="M833">_xlfn.LAMBDA(_xlpm.x,IFERROR(_xlpm.x,""))(IF(J833="","",_xlfn.CONCAT(J833,L833)))</f>
        <v>바다짐승 자지 이식</v>
      </c>
    </row>
    <row r="834" spans="1:13" x14ac:dyDescent="0.45">
      <c r="A834" t="s">
        <v>1055</v>
      </c>
      <c r="B834" t="s">
        <v>659</v>
      </c>
      <c r="C834" t="s">
        <v>1056</v>
      </c>
      <c r="D834" t="s">
        <v>1057</v>
      </c>
      <c r="E834" t="s">
        <v>3075</v>
      </c>
      <c r="H834" s="35" t="str" cm="1">
        <f t="array" ref="H834:I834">_xlfn.IFS(IFERROR(FIND(" A pair of ",D834),FALSE),_xlfn.TEXTSPLIT(D834," A pair of "),IFERROR(FIND(" a pair of ",D834),FALSE),_xlfn.TEXTSPLIT(D834," a pair of "),IFERROR(FIND(" a mass of ",D834),FALSE),_xlfn.TEXTSPLIT(D834," a mass of "),IFERROR(FIND(" an ",D834),FALSE),_xlfn.TEXTSPLIT(D834," an "),IFERROR(FIND(" a ",D834),FALSE),_xlfn.TEXTSPLIT(D834," a "),TRUE,_xlfn.HSTACK(LEFT(D834,FIND(" ",D834)),_xlfn.TEXTAFTER(D834," ")))</f>
        <v>Attaches</v>
      </c>
      <c r="I834" s="36" t="str">
        <v>marine mammal penis</v>
      </c>
      <c r="J834" s="36" t="e">
        <f t="shared" si="38"/>
        <v>#N/A</v>
      </c>
      <c r="K834" s="36" t="str">
        <f>VLOOKUP(H834,Sheet1!$A$30:$B$39,2,FALSE)</f>
        <v>(을)를 이식합니다.</v>
      </c>
      <c r="L834" s="36" t="e" cm="1">
        <f t="array" ref="L834">IF(IFERROR(FIND("(을)를",K834),FALSE),_xlfn.LAMBDA(_xlpm.x,IF(_xlpm.x,REPLACE(K834,1,4,"을"),REPLACE(K834,1,4,"를")))(MOD(_xlfn.UNICODE(RIGHT(J834,1))-HEX2DEC("AC00"),28)),K834)</f>
        <v>#N/A</v>
      </c>
      <c r="M834" s="37" t="str" cm="1">
        <f t="array" ref="M834">_xlfn.LAMBDA(_xlpm.x,IFERROR(_xlpm.x,""))(IF(J834="","",_xlfn.CONCAT(J834,L834)))</f>
        <v/>
      </c>
    </row>
    <row r="835" spans="1:13" x14ac:dyDescent="0.45">
      <c r="A835" t="s">
        <v>1058</v>
      </c>
      <c r="B835" t="s">
        <v>659</v>
      </c>
      <c r="C835" t="s">
        <v>1059</v>
      </c>
      <c r="D835" t="s">
        <v>1060</v>
      </c>
      <c r="E835" t="s">
        <v>3076</v>
      </c>
      <c r="H835" s="35" t="str" cm="1">
        <f t="array" ref="H835:I835">_xlfn.IFS(IFERROR(FIND(" A pair of ",D835),FALSE),_xlfn.TEXTSPLIT(D835," A pair of "),IFERROR(FIND(" a pair of ",D835),FALSE),_xlfn.TEXTSPLIT(D835," a pair of "),IFERROR(FIND(" a mass of ",D835),FALSE),_xlfn.TEXTSPLIT(D835," a mass of "),IFERROR(FIND(" an ",D835),FALSE),_xlfn.TEXTSPLIT(D835," an "),IFERROR(FIND(" a ",D835),FALSE),_xlfn.TEXTSPLIT(D835," a "),TRUE,_xlfn.HSTACK(LEFT(D835,FIND(" ",D835)),_xlfn.TEXTAFTER(D835," ")))</f>
        <v>Attaching</v>
      </c>
      <c r="I835" s="36" t="str">
        <v>marine mammal penis</v>
      </c>
      <c r="J835" s="36" t="e">
        <f t="shared" si="38"/>
        <v>#N/A</v>
      </c>
      <c r="K835" s="36" t="str">
        <f>VLOOKUP(H835,Sheet1!$A$30:$B$39,2,FALSE)</f>
        <v xml:space="preserve"> 이식 중</v>
      </c>
      <c r="L835" s="36" t="str" cm="1">
        <f t="array" ref="L835">IF(IFERROR(FIND("(을)를",K835),FALSE),_xlfn.LAMBDA(_xlpm.x,IF(_xlpm.x,REPLACE(K835,1,4,"을"),REPLACE(K835,1,4,"를")))(MOD(_xlfn.UNICODE(RIGHT(J835,1))-HEX2DEC("AC00"),28)),K835)</f>
        <v xml:space="preserve"> 이식 중</v>
      </c>
      <c r="M835" s="37" t="str" cm="1">
        <f t="array" ref="M835">_xlfn.LAMBDA(_xlpm.x,IFERROR(_xlpm.x,""))(IF(J835="","",_xlfn.CONCAT(J835,L835)))</f>
        <v/>
      </c>
    </row>
    <row r="836" spans="1:13" x14ac:dyDescent="0.45">
      <c r="A836" t="s">
        <v>1061</v>
      </c>
      <c r="B836" t="s">
        <v>659</v>
      </c>
      <c r="C836" t="s">
        <v>1062</v>
      </c>
      <c r="D836" t="s">
        <v>1063</v>
      </c>
      <c r="E836" t="s">
        <v>2936</v>
      </c>
      <c r="H836" s="35" t="str" cm="1">
        <f t="array" ref="H836:I836">_xlfn.IFS(IFERROR(FIND(" A pair of ",D836),FALSE),_xlfn.TEXTSPLIT(D836," A pair of "),IFERROR(FIND(" a pair of ",D836),FALSE),_xlfn.TEXTSPLIT(D836," a pair of "),IFERROR(FIND(" a mass of ",D836),FALSE),_xlfn.TEXTSPLIT(D836," a mass of "),IFERROR(FIND(" an ",D836),FALSE),_xlfn.TEXTSPLIT(D836," an "),IFERROR(FIND(" a ",D836),FALSE),_xlfn.TEXTSPLIT(D836," a "),TRUE,_xlfn.HSTACK(LEFT(D836,FIND(" ",D836)),_xlfn.TEXTAFTER(D836," ")))</f>
        <v xml:space="preserve">add </v>
      </c>
      <c r="I836" s="36" t="str">
        <v>marine vagina</v>
      </c>
      <c r="J836" s="36" t="str">
        <f t="shared" si="38"/>
        <v>바다짐승 보지</v>
      </c>
      <c r="K836" s="36" t="str">
        <f>VLOOKUP(H836,Sheet1!$A$30:$B$39,2,FALSE)</f>
        <v xml:space="preserve"> 이식</v>
      </c>
      <c r="L836" s="36" t="str" cm="1">
        <f t="array" ref="L836">IF(IFERROR(FIND("(을)를",K836),FALSE),_xlfn.LAMBDA(_xlpm.x,IF(_xlpm.x,REPLACE(K836,1,4,"을"),REPLACE(K836,1,4,"를")))(MOD(_xlfn.UNICODE(RIGHT(J836,1))-HEX2DEC("AC00"),28)),K836)</f>
        <v xml:space="preserve"> 이식</v>
      </c>
      <c r="M836" s="37" t="str" cm="1">
        <f t="array" ref="M836">_xlfn.LAMBDA(_xlpm.x,IFERROR(_xlpm.x,""))(IF(J836="","",_xlfn.CONCAT(J836,L836)))</f>
        <v>바다짐승 보지 이식</v>
      </c>
    </row>
    <row r="837" spans="1:13" x14ac:dyDescent="0.45">
      <c r="A837" t="s">
        <v>1064</v>
      </c>
      <c r="B837" t="s">
        <v>659</v>
      </c>
      <c r="C837" t="s">
        <v>1065</v>
      </c>
      <c r="D837" t="s">
        <v>1066</v>
      </c>
      <c r="E837" t="s">
        <v>3077</v>
      </c>
      <c r="H837" s="35" t="str" cm="1">
        <f t="array" ref="H837:I837">_xlfn.IFS(IFERROR(FIND(" A pair of ",D837),FALSE),_xlfn.TEXTSPLIT(D837," A pair of "),IFERROR(FIND(" a pair of ",D837),FALSE),_xlfn.TEXTSPLIT(D837," a pair of "),IFERROR(FIND(" a mass of ",D837),FALSE),_xlfn.TEXTSPLIT(D837," a mass of "),IFERROR(FIND(" an ",D837),FALSE),_xlfn.TEXTSPLIT(D837," an "),IFERROR(FIND(" a ",D837),FALSE),_xlfn.TEXTSPLIT(D837," a "),TRUE,_xlfn.HSTACK(LEFT(D837,FIND(" ",D837)),_xlfn.TEXTAFTER(D837," ")))</f>
        <v>Adds</v>
      </c>
      <c r="I837" s="36" t="str">
        <v>marine mammal vagina</v>
      </c>
      <c r="J837" s="36" t="e">
        <f t="shared" si="38"/>
        <v>#N/A</v>
      </c>
      <c r="K837" s="36" t="str">
        <f>VLOOKUP(H837,Sheet1!$A$30:$B$39,2,FALSE)</f>
        <v>(을)를 이식합니다.</v>
      </c>
      <c r="L837" s="36" t="e" cm="1">
        <f t="array" ref="L837">IF(IFERROR(FIND("(을)를",K837),FALSE),_xlfn.LAMBDA(_xlpm.x,IF(_xlpm.x,REPLACE(K837,1,4,"을"),REPLACE(K837,1,4,"를")))(MOD(_xlfn.UNICODE(RIGHT(J837,1))-HEX2DEC("AC00"),28)),K837)</f>
        <v>#N/A</v>
      </c>
      <c r="M837" s="37" t="str" cm="1">
        <f t="array" ref="M837">_xlfn.LAMBDA(_xlpm.x,IFERROR(_xlpm.x,""))(IF(J837="","",_xlfn.CONCAT(J837,L837)))</f>
        <v/>
      </c>
    </row>
    <row r="838" spans="1:13" x14ac:dyDescent="0.45">
      <c r="A838" t="s">
        <v>1067</v>
      </c>
      <c r="B838" t="s">
        <v>659</v>
      </c>
      <c r="C838" t="s">
        <v>1068</v>
      </c>
      <c r="D838" t="s">
        <v>1069</v>
      </c>
      <c r="E838" t="s">
        <v>3078</v>
      </c>
      <c r="H838" s="35" t="str" cm="1">
        <f t="array" ref="H838:I838">_xlfn.IFS(IFERROR(FIND(" A pair of ",D838),FALSE),_xlfn.TEXTSPLIT(D838," A pair of "),IFERROR(FIND(" a pair of ",D838),FALSE),_xlfn.TEXTSPLIT(D838," a pair of "),IFERROR(FIND(" a mass of ",D838),FALSE),_xlfn.TEXTSPLIT(D838," a mass of "),IFERROR(FIND(" an ",D838),FALSE),_xlfn.TEXTSPLIT(D838," an "),IFERROR(FIND(" a ",D838),FALSE),_xlfn.TEXTSPLIT(D838," a "),TRUE,_xlfn.HSTACK(LEFT(D838,FIND(" ",D838)),_xlfn.TEXTAFTER(D838," ")))</f>
        <v>Adding</v>
      </c>
      <c r="I838" s="36" t="str">
        <v>marine mammal vagina</v>
      </c>
      <c r="J838" s="36" t="e">
        <f t="shared" si="38"/>
        <v>#N/A</v>
      </c>
      <c r="K838" s="36" t="str">
        <f>VLOOKUP(H838,Sheet1!$A$30:$B$39,2,FALSE)</f>
        <v xml:space="preserve"> 이식 중</v>
      </c>
      <c r="L838" s="36" t="str" cm="1">
        <f t="array" ref="L838">IF(IFERROR(FIND("(을)를",K838),FALSE),_xlfn.LAMBDA(_xlpm.x,IF(_xlpm.x,REPLACE(K838,1,4,"을"),REPLACE(K838,1,4,"를")))(MOD(_xlfn.UNICODE(RIGHT(J838,1))-HEX2DEC("AC00"),28)),K838)</f>
        <v xml:space="preserve"> 이식 중</v>
      </c>
      <c r="M838" s="37" t="str" cm="1">
        <f t="array" ref="M838">_xlfn.LAMBDA(_xlpm.x,IFERROR(_xlpm.x,""))(IF(J838="","",_xlfn.CONCAT(J838,L838)))</f>
        <v/>
      </c>
    </row>
    <row r="839" spans="1:13" x14ac:dyDescent="0.45">
      <c r="A839" t="s">
        <v>1070</v>
      </c>
      <c r="B839" t="s">
        <v>659</v>
      </c>
      <c r="C839" t="s">
        <v>1071</v>
      </c>
      <c r="D839" t="s">
        <v>1063</v>
      </c>
      <c r="E839" t="s">
        <v>2936</v>
      </c>
      <c r="H839" s="35" t="str" cm="1">
        <f t="array" ref="H839:I839">_xlfn.IFS(IFERROR(FIND(" A pair of ",D839),FALSE),_xlfn.TEXTSPLIT(D839," A pair of "),IFERROR(FIND(" a pair of ",D839),FALSE),_xlfn.TEXTSPLIT(D839," a pair of "),IFERROR(FIND(" a mass of ",D839),FALSE),_xlfn.TEXTSPLIT(D839," a mass of "),IFERROR(FIND(" an ",D839),FALSE),_xlfn.TEXTSPLIT(D839," an "),IFERROR(FIND(" a ",D839),FALSE),_xlfn.TEXTSPLIT(D839," a "),TRUE,_xlfn.HSTACK(LEFT(D839,FIND(" ",D839)),_xlfn.TEXTAFTER(D839," ")))</f>
        <v xml:space="preserve">add </v>
      </c>
      <c r="I839" s="36" t="str">
        <v>marine vagina</v>
      </c>
      <c r="J839" s="36" t="str">
        <f t="shared" si="38"/>
        <v>바다짐승 보지</v>
      </c>
      <c r="K839" s="36" t="str">
        <f>VLOOKUP(H839,Sheet1!$A$30:$B$39,2,FALSE)</f>
        <v xml:space="preserve"> 이식</v>
      </c>
      <c r="L839" s="36" t="str" cm="1">
        <f t="array" ref="L839">IF(IFERROR(FIND("(을)를",K839),FALSE),_xlfn.LAMBDA(_xlpm.x,IF(_xlpm.x,REPLACE(K839,1,4,"을"),REPLACE(K839,1,4,"를")))(MOD(_xlfn.UNICODE(RIGHT(J839,1))-HEX2DEC("AC00"),28)),K839)</f>
        <v xml:space="preserve"> 이식</v>
      </c>
      <c r="M839" s="37" t="str" cm="1">
        <f t="array" ref="M839">_xlfn.LAMBDA(_xlpm.x,IFERROR(_xlpm.x,""))(IF(J839="","",_xlfn.CONCAT(J839,L839)))</f>
        <v>바다짐승 보지 이식</v>
      </c>
    </row>
    <row r="840" spans="1:13" x14ac:dyDescent="0.45">
      <c r="A840" t="s">
        <v>1072</v>
      </c>
      <c r="B840" t="s">
        <v>659</v>
      </c>
      <c r="C840" t="s">
        <v>1073</v>
      </c>
      <c r="D840" t="s">
        <v>1066</v>
      </c>
      <c r="E840" t="s">
        <v>3077</v>
      </c>
      <c r="H840" s="35" t="str" cm="1">
        <f t="array" ref="H840:I840">_xlfn.IFS(IFERROR(FIND(" A pair of ",D840),FALSE),_xlfn.TEXTSPLIT(D840," A pair of "),IFERROR(FIND(" a pair of ",D840),FALSE),_xlfn.TEXTSPLIT(D840," a pair of "),IFERROR(FIND(" a mass of ",D840),FALSE),_xlfn.TEXTSPLIT(D840," a mass of "),IFERROR(FIND(" an ",D840),FALSE),_xlfn.TEXTSPLIT(D840," an "),IFERROR(FIND(" a ",D840),FALSE),_xlfn.TEXTSPLIT(D840," a "),TRUE,_xlfn.HSTACK(LEFT(D840,FIND(" ",D840)),_xlfn.TEXTAFTER(D840," ")))</f>
        <v>Adds</v>
      </c>
      <c r="I840" s="36" t="str">
        <v>marine mammal vagina</v>
      </c>
      <c r="J840" s="36" t="e">
        <f t="shared" si="38"/>
        <v>#N/A</v>
      </c>
      <c r="K840" s="36" t="str">
        <f>VLOOKUP(H840,Sheet1!$A$30:$B$39,2,FALSE)</f>
        <v>(을)를 이식합니다.</v>
      </c>
      <c r="L840" s="36" t="e" cm="1">
        <f t="array" ref="L840">IF(IFERROR(FIND("(을)를",K840),FALSE),_xlfn.LAMBDA(_xlpm.x,IF(_xlpm.x,REPLACE(K840,1,4,"을"),REPLACE(K840,1,4,"를")))(MOD(_xlfn.UNICODE(RIGHT(J840,1))-HEX2DEC("AC00"),28)),K840)</f>
        <v>#N/A</v>
      </c>
      <c r="M840" s="37" t="str" cm="1">
        <f t="array" ref="M840">_xlfn.LAMBDA(_xlpm.x,IFERROR(_xlpm.x,""))(IF(J840="","",_xlfn.CONCAT(J840,L840)))</f>
        <v/>
      </c>
    </row>
    <row r="841" spans="1:13" x14ac:dyDescent="0.45">
      <c r="A841" t="s">
        <v>1074</v>
      </c>
      <c r="B841" t="s">
        <v>659</v>
      </c>
      <c r="C841" t="s">
        <v>1075</v>
      </c>
      <c r="D841" t="s">
        <v>1069</v>
      </c>
      <c r="E841" t="s">
        <v>3078</v>
      </c>
      <c r="H841" s="35" t="str" cm="1">
        <f t="array" ref="H841:I841">_xlfn.IFS(IFERROR(FIND(" A pair of ",D841),FALSE),_xlfn.TEXTSPLIT(D841," A pair of "),IFERROR(FIND(" a pair of ",D841),FALSE),_xlfn.TEXTSPLIT(D841," a pair of "),IFERROR(FIND(" a mass of ",D841),FALSE),_xlfn.TEXTSPLIT(D841," a mass of "),IFERROR(FIND(" an ",D841),FALSE),_xlfn.TEXTSPLIT(D841," an "),IFERROR(FIND(" a ",D841),FALSE),_xlfn.TEXTSPLIT(D841," a "),TRUE,_xlfn.HSTACK(LEFT(D841,FIND(" ",D841)),_xlfn.TEXTAFTER(D841," ")))</f>
        <v>Adding</v>
      </c>
      <c r="I841" s="36" t="str">
        <v>marine mammal vagina</v>
      </c>
      <c r="J841" s="36" t="e">
        <f t="shared" si="38"/>
        <v>#N/A</v>
      </c>
      <c r="K841" s="36" t="str">
        <f>VLOOKUP(H841,Sheet1!$A$30:$B$39,2,FALSE)</f>
        <v xml:space="preserve"> 이식 중</v>
      </c>
      <c r="L841" s="36" t="str" cm="1">
        <f t="array" ref="L841">IF(IFERROR(FIND("(을)를",K841),FALSE),_xlfn.LAMBDA(_xlpm.x,IF(_xlpm.x,REPLACE(K841,1,4,"을"),REPLACE(K841,1,4,"를")))(MOD(_xlfn.UNICODE(RIGHT(J841,1))-HEX2DEC("AC00"),28)),K841)</f>
        <v xml:space="preserve"> 이식 중</v>
      </c>
      <c r="M841" s="37" t="str" cm="1">
        <f t="array" ref="M841">_xlfn.LAMBDA(_xlpm.x,IFERROR(_xlpm.x,""))(IF(J841="","",_xlfn.CONCAT(J841,L841)))</f>
        <v/>
      </c>
    </row>
    <row r="842" spans="1:13" x14ac:dyDescent="0.45">
      <c r="A842" t="s">
        <v>1076</v>
      </c>
      <c r="B842" t="s">
        <v>659</v>
      </c>
      <c r="C842" t="s">
        <v>1077</v>
      </c>
      <c r="D842" t="s">
        <v>1078</v>
      </c>
      <c r="E842" t="s">
        <v>2936</v>
      </c>
      <c r="H842" s="35" t="str" cm="1">
        <f t="array" ref="H842:I842">_xlfn.IFS(IFERROR(FIND(" A pair of ",D842),FALSE),_xlfn.TEXTSPLIT(D842," A pair of "),IFERROR(FIND(" a pair of ",D842),FALSE),_xlfn.TEXTSPLIT(D842," a pair of "),IFERROR(FIND(" a mass of ",D842),FALSE),_xlfn.TEXTSPLIT(D842," a mass of "),IFERROR(FIND(" an ",D842),FALSE),_xlfn.TEXTSPLIT(D842," an "),IFERROR(FIND(" a ",D842),FALSE),_xlfn.TEXTSPLIT(D842," a "),TRUE,_xlfn.HSTACK(LEFT(D842,FIND(" ",D842)),_xlfn.TEXTAFTER(D842," ")))</f>
        <v xml:space="preserve">attach </v>
      </c>
      <c r="I842" s="36" t="str">
        <v>marine vagina</v>
      </c>
      <c r="J842" s="36" t="str">
        <f t="shared" si="38"/>
        <v>바다짐승 보지</v>
      </c>
      <c r="K842" s="36" t="str">
        <f>VLOOKUP(H842,Sheet1!$A$30:$B$39,2,FALSE)</f>
        <v xml:space="preserve"> 이식</v>
      </c>
      <c r="L842" s="36" t="str" cm="1">
        <f t="array" ref="L842">IF(IFERROR(FIND("(을)를",K842),FALSE),_xlfn.LAMBDA(_xlpm.x,IF(_xlpm.x,REPLACE(K842,1,4,"을"),REPLACE(K842,1,4,"를")))(MOD(_xlfn.UNICODE(RIGHT(J842,1))-HEX2DEC("AC00"),28)),K842)</f>
        <v xml:space="preserve"> 이식</v>
      </c>
      <c r="M842" s="37" t="str" cm="1">
        <f t="array" ref="M842">_xlfn.LAMBDA(_xlpm.x,IFERROR(_xlpm.x,""))(IF(J842="","",_xlfn.CONCAT(J842,L842)))</f>
        <v>바다짐승 보지 이식</v>
      </c>
    </row>
    <row r="843" spans="1:13" x14ac:dyDescent="0.45">
      <c r="A843" t="s">
        <v>1079</v>
      </c>
      <c r="B843" t="s">
        <v>659</v>
      </c>
      <c r="C843" t="s">
        <v>1080</v>
      </c>
      <c r="D843" t="s">
        <v>1081</v>
      </c>
      <c r="E843" t="s">
        <v>3077</v>
      </c>
      <c r="H843" s="35" t="str" cm="1">
        <f t="array" ref="H843:I843">_xlfn.IFS(IFERROR(FIND(" A pair of ",D843),FALSE),_xlfn.TEXTSPLIT(D843," A pair of "),IFERROR(FIND(" a pair of ",D843),FALSE),_xlfn.TEXTSPLIT(D843," a pair of "),IFERROR(FIND(" a mass of ",D843),FALSE),_xlfn.TEXTSPLIT(D843," a mass of "),IFERROR(FIND(" an ",D843),FALSE),_xlfn.TEXTSPLIT(D843," an "),IFERROR(FIND(" a ",D843),FALSE),_xlfn.TEXTSPLIT(D843," a "),TRUE,_xlfn.HSTACK(LEFT(D843,FIND(" ",D843)),_xlfn.TEXTAFTER(D843," ")))</f>
        <v>Attaches</v>
      </c>
      <c r="I843" s="36" t="str">
        <v>marine mammal vagina</v>
      </c>
      <c r="J843" s="36" t="e">
        <f t="shared" si="38"/>
        <v>#N/A</v>
      </c>
      <c r="K843" s="36" t="str">
        <f>VLOOKUP(H843,Sheet1!$A$30:$B$39,2,FALSE)</f>
        <v>(을)를 이식합니다.</v>
      </c>
      <c r="L843" s="36" t="e" cm="1">
        <f t="array" ref="L843">IF(IFERROR(FIND("(을)를",K843),FALSE),_xlfn.LAMBDA(_xlpm.x,IF(_xlpm.x,REPLACE(K843,1,4,"을"),REPLACE(K843,1,4,"를")))(MOD(_xlfn.UNICODE(RIGHT(J843,1))-HEX2DEC("AC00"),28)),K843)</f>
        <v>#N/A</v>
      </c>
      <c r="M843" s="37" t="str" cm="1">
        <f t="array" ref="M843">_xlfn.LAMBDA(_xlpm.x,IFERROR(_xlpm.x,""))(IF(J843="","",_xlfn.CONCAT(J843,L843)))</f>
        <v/>
      </c>
    </row>
    <row r="844" spans="1:13" x14ac:dyDescent="0.45">
      <c r="A844" t="s">
        <v>1082</v>
      </c>
      <c r="B844" t="s">
        <v>659</v>
      </c>
      <c r="C844" t="s">
        <v>1083</v>
      </c>
      <c r="D844" t="s">
        <v>1084</v>
      </c>
      <c r="E844" t="s">
        <v>3078</v>
      </c>
      <c r="H844" s="35" t="str" cm="1">
        <f t="array" ref="H844:I844">_xlfn.IFS(IFERROR(FIND(" A pair of ",D844),FALSE),_xlfn.TEXTSPLIT(D844," A pair of "),IFERROR(FIND(" a pair of ",D844),FALSE),_xlfn.TEXTSPLIT(D844," a pair of "),IFERROR(FIND(" a mass of ",D844),FALSE),_xlfn.TEXTSPLIT(D844," a mass of "),IFERROR(FIND(" an ",D844),FALSE),_xlfn.TEXTSPLIT(D844," an "),IFERROR(FIND(" a ",D844),FALSE),_xlfn.TEXTSPLIT(D844," a "),TRUE,_xlfn.HSTACK(LEFT(D844,FIND(" ",D844)),_xlfn.TEXTAFTER(D844," ")))</f>
        <v>Attaching</v>
      </c>
      <c r="I844" s="36" t="str">
        <v>marine mammal vagina</v>
      </c>
      <c r="J844" s="36" t="e">
        <f t="shared" si="38"/>
        <v>#N/A</v>
      </c>
      <c r="K844" s="36" t="str">
        <f>VLOOKUP(H844,Sheet1!$A$30:$B$39,2,FALSE)</f>
        <v xml:space="preserve"> 이식 중</v>
      </c>
      <c r="L844" s="36" t="str" cm="1">
        <f t="array" ref="L844">IF(IFERROR(FIND("(을)를",K844),FALSE),_xlfn.LAMBDA(_xlpm.x,IF(_xlpm.x,REPLACE(K844,1,4,"을"),REPLACE(K844,1,4,"를")))(MOD(_xlfn.UNICODE(RIGHT(J844,1))-HEX2DEC("AC00"),28)),K844)</f>
        <v xml:space="preserve"> 이식 중</v>
      </c>
      <c r="M844" s="37" t="str" cm="1">
        <f t="array" ref="M844">_xlfn.LAMBDA(_xlpm.x,IFERROR(_xlpm.x,""))(IF(J844="","",_xlfn.CONCAT(J844,L844)))</f>
        <v/>
      </c>
    </row>
    <row r="845" spans="1:13" x14ac:dyDescent="0.45">
      <c r="A845" t="s">
        <v>1085</v>
      </c>
      <c r="B845" t="s">
        <v>659</v>
      </c>
      <c r="C845" t="s">
        <v>1086</v>
      </c>
      <c r="D845" t="s">
        <v>1087</v>
      </c>
      <c r="E845" t="s">
        <v>2937</v>
      </c>
      <c r="H845" s="35" t="str" cm="1">
        <f t="array" ref="H845:I845">_xlfn.IFS(IFERROR(FIND(" A pair of ",D845),FALSE),_xlfn.TEXTSPLIT(D845," A pair of "),IFERROR(FIND(" a pair of ",D845),FALSE),_xlfn.TEXTSPLIT(D845," a pair of "),IFERROR(FIND(" a mass of ",D845),FALSE),_xlfn.TEXTSPLIT(D845," a mass of "),IFERROR(FIND(" an ",D845),FALSE),_xlfn.TEXTSPLIT(D845," an "),IFERROR(FIND(" a ",D845),FALSE),_xlfn.TEXTSPLIT(D845," a "),TRUE,_xlfn.HSTACK(LEFT(D845,FIND(" ",D845)),_xlfn.TEXTAFTER(D845," ")))</f>
        <v xml:space="preserve">add </v>
      </c>
      <c r="I845" s="36" t="str">
        <v>cactoid penis</v>
      </c>
      <c r="J845" s="36" t="str">
        <f t="shared" si="38"/>
        <v>선인장 자지</v>
      </c>
      <c r="K845" s="36" t="str">
        <f>VLOOKUP(H845,Sheet1!$A$30:$B$39,2,FALSE)</f>
        <v xml:space="preserve"> 이식</v>
      </c>
      <c r="L845" s="36" t="str" cm="1">
        <f t="array" ref="L845">IF(IFERROR(FIND("(을)를",K845),FALSE),_xlfn.LAMBDA(_xlpm.x,IF(_xlpm.x,REPLACE(K845,1,4,"을"),REPLACE(K845,1,4,"를")))(MOD(_xlfn.UNICODE(RIGHT(J845,1))-HEX2DEC("AC00"),28)),K845)</f>
        <v xml:space="preserve"> 이식</v>
      </c>
      <c r="M845" s="37" t="str" cm="1">
        <f t="array" ref="M845">_xlfn.LAMBDA(_xlpm.x,IFERROR(_xlpm.x,""))(IF(J845="","",_xlfn.CONCAT(J845,L845)))</f>
        <v>선인장 자지 이식</v>
      </c>
    </row>
    <row r="846" spans="1:13" x14ac:dyDescent="0.45">
      <c r="A846" t="s">
        <v>1088</v>
      </c>
      <c r="B846" t="s">
        <v>659</v>
      </c>
      <c r="C846" t="s">
        <v>1089</v>
      </c>
      <c r="D846" t="s">
        <v>1090</v>
      </c>
      <c r="E846" t="s">
        <v>2938</v>
      </c>
      <c r="H846" s="35" t="str" cm="1">
        <f t="array" ref="H846:I846">_xlfn.IFS(IFERROR(FIND(" A pair of ",D846),FALSE),_xlfn.TEXTSPLIT(D846," A pair of "),IFERROR(FIND(" a pair of ",D846),FALSE),_xlfn.TEXTSPLIT(D846," a pair of "),IFERROR(FIND(" a mass of ",D846),FALSE),_xlfn.TEXTSPLIT(D846," a mass of "),IFERROR(FIND(" an ",D846),FALSE),_xlfn.TEXTSPLIT(D846," an "),IFERROR(FIND(" a ",D846),FALSE),_xlfn.TEXTSPLIT(D846," a "),TRUE,_xlfn.HSTACK(LEFT(D846,FIND(" ",D846)),_xlfn.TEXTAFTER(D846," ")))</f>
        <v>Adds</v>
      </c>
      <c r="I846" s="36" t="str">
        <v>cactoid penis</v>
      </c>
      <c r="J846" s="36" t="str">
        <f t="shared" si="38"/>
        <v>선인장 자지</v>
      </c>
      <c r="K846" s="36" t="str">
        <f>VLOOKUP(H846,Sheet1!$A$30:$B$39,2,FALSE)</f>
        <v>(을)를 이식합니다.</v>
      </c>
      <c r="L846" s="36" t="str" cm="1">
        <f t="array" ref="L846">IF(IFERROR(FIND("(을)를",K846),FALSE),_xlfn.LAMBDA(_xlpm.x,IF(_xlpm.x,REPLACE(K846,1,4,"을"),REPLACE(K846,1,4,"를")))(MOD(_xlfn.UNICODE(RIGHT(J846,1))-HEX2DEC("AC00"),28)),K846)</f>
        <v>를 이식합니다.</v>
      </c>
      <c r="M846" s="37" t="str" cm="1">
        <f t="array" ref="M846">_xlfn.LAMBDA(_xlpm.x,IFERROR(_xlpm.x,""))(IF(J846="","",_xlfn.CONCAT(J846,L846)))</f>
        <v>선인장 자지를 이식합니다.</v>
      </c>
    </row>
    <row r="847" spans="1:13" x14ac:dyDescent="0.45">
      <c r="A847" t="s">
        <v>1091</v>
      </c>
      <c r="B847" t="s">
        <v>659</v>
      </c>
      <c r="C847" t="s">
        <v>1092</v>
      </c>
      <c r="D847" t="s">
        <v>1093</v>
      </c>
      <c r="E847" t="s">
        <v>2939</v>
      </c>
      <c r="H847" s="35" t="str" cm="1">
        <f t="array" ref="H847:I847">_xlfn.IFS(IFERROR(FIND(" A pair of ",D847),FALSE),_xlfn.TEXTSPLIT(D847," A pair of "),IFERROR(FIND(" a pair of ",D847),FALSE),_xlfn.TEXTSPLIT(D847," a pair of "),IFERROR(FIND(" a mass of ",D847),FALSE),_xlfn.TEXTSPLIT(D847," a mass of "),IFERROR(FIND(" an ",D847),FALSE),_xlfn.TEXTSPLIT(D847," an "),IFERROR(FIND(" a ",D847),FALSE),_xlfn.TEXTSPLIT(D847," a "),TRUE,_xlfn.HSTACK(LEFT(D847,FIND(" ",D847)),_xlfn.TEXTAFTER(D847," ")))</f>
        <v>Adding</v>
      </c>
      <c r="I847" s="36" t="str">
        <v>cactoid penis</v>
      </c>
      <c r="J847" s="36" t="str">
        <f t="shared" si="38"/>
        <v>선인장 자지</v>
      </c>
      <c r="K847" s="36" t="str">
        <f>VLOOKUP(H847,Sheet1!$A$30:$B$39,2,FALSE)</f>
        <v xml:space="preserve"> 이식 중</v>
      </c>
      <c r="L847" s="36" t="str" cm="1">
        <f t="array" ref="L847">IF(IFERROR(FIND("(을)를",K847),FALSE),_xlfn.LAMBDA(_xlpm.x,IF(_xlpm.x,REPLACE(K847,1,4,"을"),REPLACE(K847,1,4,"를")))(MOD(_xlfn.UNICODE(RIGHT(J847,1))-HEX2DEC("AC00"),28)),K847)</f>
        <v xml:space="preserve"> 이식 중</v>
      </c>
      <c r="M847" s="37" t="str" cm="1">
        <f t="array" ref="M847">_xlfn.LAMBDA(_xlpm.x,IFERROR(_xlpm.x,""))(IF(J847="","",_xlfn.CONCAT(J847,L847)))</f>
        <v>선인장 자지 이식 중</v>
      </c>
    </row>
    <row r="848" spans="1:13" x14ac:dyDescent="0.45">
      <c r="A848" t="s">
        <v>1094</v>
      </c>
      <c r="B848" t="s">
        <v>659</v>
      </c>
      <c r="C848" t="s">
        <v>1095</v>
      </c>
      <c r="D848" t="s">
        <v>1087</v>
      </c>
      <c r="E848" t="s">
        <v>2937</v>
      </c>
      <c r="H848" s="35" t="str" cm="1">
        <f t="array" ref="H848:I848">_xlfn.IFS(IFERROR(FIND(" A pair of ",D848),FALSE),_xlfn.TEXTSPLIT(D848," A pair of "),IFERROR(FIND(" a pair of ",D848),FALSE),_xlfn.TEXTSPLIT(D848," a pair of "),IFERROR(FIND(" a mass of ",D848),FALSE),_xlfn.TEXTSPLIT(D848," a mass of "),IFERROR(FIND(" an ",D848),FALSE),_xlfn.TEXTSPLIT(D848," an "),IFERROR(FIND(" a ",D848),FALSE),_xlfn.TEXTSPLIT(D848," a "),TRUE,_xlfn.HSTACK(LEFT(D848,FIND(" ",D848)),_xlfn.TEXTAFTER(D848," ")))</f>
        <v xml:space="preserve">add </v>
      </c>
      <c r="I848" s="36" t="str">
        <v>cactoid penis</v>
      </c>
      <c r="J848" s="36" t="str">
        <f t="shared" si="38"/>
        <v>선인장 자지</v>
      </c>
      <c r="K848" s="36" t="str">
        <f>VLOOKUP(H848,Sheet1!$A$30:$B$39,2,FALSE)</f>
        <v xml:space="preserve"> 이식</v>
      </c>
      <c r="L848" s="36" t="str" cm="1">
        <f t="array" ref="L848">IF(IFERROR(FIND("(을)를",K848),FALSE),_xlfn.LAMBDA(_xlpm.x,IF(_xlpm.x,REPLACE(K848,1,4,"을"),REPLACE(K848,1,4,"를")))(MOD(_xlfn.UNICODE(RIGHT(J848,1))-HEX2DEC("AC00"),28)),K848)</f>
        <v xml:space="preserve"> 이식</v>
      </c>
      <c r="M848" s="37" t="str" cm="1">
        <f t="array" ref="M848">_xlfn.LAMBDA(_xlpm.x,IFERROR(_xlpm.x,""))(IF(J848="","",_xlfn.CONCAT(J848,L848)))</f>
        <v>선인장 자지 이식</v>
      </c>
    </row>
    <row r="849" spans="1:13" x14ac:dyDescent="0.45">
      <c r="A849" t="s">
        <v>1096</v>
      </c>
      <c r="B849" t="s">
        <v>659</v>
      </c>
      <c r="C849" t="s">
        <v>1097</v>
      </c>
      <c r="D849" t="s">
        <v>1090</v>
      </c>
      <c r="E849" t="s">
        <v>2938</v>
      </c>
      <c r="H849" s="35" t="str" cm="1">
        <f t="array" ref="H849:I849">_xlfn.IFS(IFERROR(FIND(" A pair of ",D849),FALSE),_xlfn.TEXTSPLIT(D849," A pair of "),IFERROR(FIND(" a pair of ",D849),FALSE),_xlfn.TEXTSPLIT(D849," a pair of "),IFERROR(FIND(" a mass of ",D849),FALSE),_xlfn.TEXTSPLIT(D849," a mass of "),IFERROR(FIND(" an ",D849),FALSE),_xlfn.TEXTSPLIT(D849," an "),IFERROR(FIND(" a ",D849),FALSE),_xlfn.TEXTSPLIT(D849," a "),TRUE,_xlfn.HSTACK(LEFT(D849,FIND(" ",D849)),_xlfn.TEXTAFTER(D849," ")))</f>
        <v>Adds</v>
      </c>
      <c r="I849" s="36" t="str">
        <v>cactoid penis</v>
      </c>
      <c r="J849" s="36" t="str">
        <f t="shared" si="38"/>
        <v>선인장 자지</v>
      </c>
      <c r="K849" s="36" t="str">
        <f>VLOOKUP(H849,Sheet1!$A$30:$B$39,2,FALSE)</f>
        <v>(을)를 이식합니다.</v>
      </c>
      <c r="L849" s="36" t="str" cm="1">
        <f t="array" ref="L849">IF(IFERROR(FIND("(을)를",K849),FALSE),_xlfn.LAMBDA(_xlpm.x,IF(_xlpm.x,REPLACE(K849,1,4,"을"),REPLACE(K849,1,4,"를")))(MOD(_xlfn.UNICODE(RIGHT(J849,1))-HEX2DEC("AC00"),28)),K849)</f>
        <v>를 이식합니다.</v>
      </c>
      <c r="M849" s="37" t="str" cm="1">
        <f t="array" ref="M849">_xlfn.LAMBDA(_xlpm.x,IFERROR(_xlpm.x,""))(IF(J849="","",_xlfn.CONCAT(J849,L849)))</f>
        <v>선인장 자지를 이식합니다.</v>
      </c>
    </row>
    <row r="850" spans="1:13" x14ac:dyDescent="0.45">
      <c r="A850" t="s">
        <v>1098</v>
      </c>
      <c r="B850" t="s">
        <v>659</v>
      </c>
      <c r="C850" t="s">
        <v>1099</v>
      </c>
      <c r="D850" t="s">
        <v>1093</v>
      </c>
      <c r="E850" t="s">
        <v>2939</v>
      </c>
      <c r="H850" s="35" t="str" cm="1">
        <f t="array" ref="H850:I850">_xlfn.IFS(IFERROR(FIND(" A pair of ",D850),FALSE),_xlfn.TEXTSPLIT(D850," A pair of "),IFERROR(FIND(" a pair of ",D850),FALSE),_xlfn.TEXTSPLIT(D850," a pair of "),IFERROR(FIND(" a mass of ",D850),FALSE),_xlfn.TEXTSPLIT(D850," a mass of "),IFERROR(FIND(" an ",D850),FALSE),_xlfn.TEXTSPLIT(D850," an "),IFERROR(FIND(" a ",D850),FALSE),_xlfn.TEXTSPLIT(D850," a "),TRUE,_xlfn.HSTACK(LEFT(D850,FIND(" ",D850)),_xlfn.TEXTAFTER(D850," ")))</f>
        <v>Adding</v>
      </c>
      <c r="I850" s="36" t="str">
        <v>cactoid penis</v>
      </c>
      <c r="J850" s="36" t="str">
        <f t="shared" si="38"/>
        <v>선인장 자지</v>
      </c>
      <c r="K850" s="36" t="str">
        <f>VLOOKUP(H850,Sheet1!$A$30:$B$39,2,FALSE)</f>
        <v xml:space="preserve"> 이식 중</v>
      </c>
      <c r="L850" s="36" t="str" cm="1">
        <f t="array" ref="L850">IF(IFERROR(FIND("(을)를",K850),FALSE),_xlfn.LAMBDA(_xlpm.x,IF(_xlpm.x,REPLACE(K850,1,4,"을"),REPLACE(K850,1,4,"를")))(MOD(_xlfn.UNICODE(RIGHT(J850,1))-HEX2DEC("AC00"),28)),K850)</f>
        <v xml:space="preserve"> 이식 중</v>
      </c>
      <c r="M850" s="37" t="str" cm="1">
        <f t="array" ref="M850">_xlfn.LAMBDA(_xlpm.x,IFERROR(_xlpm.x,""))(IF(J850="","",_xlfn.CONCAT(J850,L850)))</f>
        <v>선인장 자지 이식 중</v>
      </c>
    </row>
    <row r="851" spans="1:13" x14ac:dyDescent="0.45">
      <c r="A851" t="s">
        <v>1100</v>
      </c>
      <c r="B851" t="s">
        <v>659</v>
      </c>
      <c r="C851" t="s">
        <v>1101</v>
      </c>
      <c r="D851" t="s">
        <v>1102</v>
      </c>
      <c r="E851" t="s">
        <v>2937</v>
      </c>
      <c r="H851" s="35" t="str" cm="1">
        <f t="array" ref="H851:I851">_xlfn.IFS(IFERROR(FIND(" A pair of ",D851),FALSE),_xlfn.TEXTSPLIT(D851," A pair of "),IFERROR(FIND(" a pair of ",D851),FALSE),_xlfn.TEXTSPLIT(D851," a pair of "),IFERROR(FIND(" a mass of ",D851),FALSE),_xlfn.TEXTSPLIT(D851," a mass of "),IFERROR(FIND(" an ",D851),FALSE),_xlfn.TEXTSPLIT(D851," an "),IFERROR(FIND(" a ",D851),FALSE),_xlfn.TEXTSPLIT(D851," a "),TRUE,_xlfn.HSTACK(LEFT(D851,FIND(" ",D851)),_xlfn.TEXTAFTER(D851," ")))</f>
        <v xml:space="preserve">attach </v>
      </c>
      <c r="I851" s="36" t="str">
        <v>cactoid penis</v>
      </c>
      <c r="J851" s="36" t="str">
        <f t="shared" si="38"/>
        <v>선인장 자지</v>
      </c>
      <c r="K851" s="36" t="str">
        <f>VLOOKUP(H851,Sheet1!$A$30:$B$39,2,FALSE)</f>
        <v xml:space="preserve"> 이식</v>
      </c>
      <c r="L851" s="36" t="str" cm="1">
        <f t="array" ref="L851">IF(IFERROR(FIND("(을)를",K851),FALSE),_xlfn.LAMBDA(_xlpm.x,IF(_xlpm.x,REPLACE(K851,1,4,"을"),REPLACE(K851,1,4,"를")))(MOD(_xlfn.UNICODE(RIGHT(J851,1))-HEX2DEC("AC00"),28)),K851)</f>
        <v xml:space="preserve"> 이식</v>
      </c>
      <c r="M851" s="37" t="str" cm="1">
        <f t="array" ref="M851">_xlfn.LAMBDA(_xlpm.x,IFERROR(_xlpm.x,""))(IF(J851="","",_xlfn.CONCAT(J851,L851)))</f>
        <v>선인장 자지 이식</v>
      </c>
    </row>
    <row r="852" spans="1:13" x14ac:dyDescent="0.45">
      <c r="A852" t="s">
        <v>1103</v>
      </c>
      <c r="B852" t="s">
        <v>659</v>
      </c>
      <c r="C852" t="s">
        <v>1104</v>
      </c>
      <c r="D852" t="s">
        <v>1105</v>
      </c>
      <c r="E852" t="s">
        <v>2938</v>
      </c>
      <c r="H852" s="35" t="str" cm="1">
        <f t="array" ref="H852:I852">_xlfn.IFS(IFERROR(FIND(" A pair of ",D852),FALSE),_xlfn.TEXTSPLIT(D852," A pair of "),IFERROR(FIND(" a pair of ",D852),FALSE),_xlfn.TEXTSPLIT(D852," a pair of "),IFERROR(FIND(" a mass of ",D852),FALSE),_xlfn.TEXTSPLIT(D852," a mass of "),IFERROR(FIND(" an ",D852),FALSE),_xlfn.TEXTSPLIT(D852," an "),IFERROR(FIND(" a ",D852),FALSE),_xlfn.TEXTSPLIT(D852," a "),TRUE,_xlfn.HSTACK(LEFT(D852,FIND(" ",D852)),_xlfn.TEXTAFTER(D852," ")))</f>
        <v>Attaches</v>
      </c>
      <c r="I852" s="36" t="str">
        <v>cactoid penis</v>
      </c>
      <c r="J852" s="36" t="str">
        <f t="shared" si="38"/>
        <v>선인장 자지</v>
      </c>
      <c r="K852" s="36" t="str">
        <f>VLOOKUP(H852,Sheet1!$A$30:$B$39,2,FALSE)</f>
        <v>(을)를 이식합니다.</v>
      </c>
      <c r="L852" s="36" t="str" cm="1">
        <f t="array" ref="L852">IF(IFERROR(FIND("(을)를",K852),FALSE),_xlfn.LAMBDA(_xlpm.x,IF(_xlpm.x,REPLACE(K852,1,4,"을"),REPLACE(K852,1,4,"를")))(MOD(_xlfn.UNICODE(RIGHT(J852,1))-HEX2DEC("AC00"),28)),K852)</f>
        <v>를 이식합니다.</v>
      </c>
      <c r="M852" s="37" t="str" cm="1">
        <f t="array" ref="M852">_xlfn.LAMBDA(_xlpm.x,IFERROR(_xlpm.x,""))(IF(J852="","",_xlfn.CONCAT(J852,L852)))</f>
        <v>선인장 자지를 이식합니다.</v>
      </c>
    </row>
    <row r="853" spans="1:13" x14ac:dyDescent="0.45">
      <c r="A853" t="s">
        <v>1106</v>
      </c>
      <c r="B853" t="s">
        <v>659</v>
      </c>
      <c r="C853" t="s">
        <v>1107</v>
      </c>
      <c r="D853" t="s">
        <v>1108</v>
      </c>
      <c r="E853" t="s">
        <v>2939</v>
      </c>
      <c r="H853" s="35" t="str" cm="1">
        <f t="array" ref="H853:I853">_xlfn.IFS(IFERROR(FIND(" A pair of ",D853),FALSE),_xlfn.TEXTSPLIT(D853," A pair of "),IFERROR(FIND(" a pair of ",D853),FALSE),_xlfn.TEXTSPLIT(D853," a pair of "),IFERROR(FIND(" a mass of ",D853),FALSE),_xlfn.TEXTSPLIT(D853," a mass of "),IFERROR(FIND(" an ",D853),FALSE),_xlfn.TEXTSPLIT(D853," an "),IFERROR(FIND(" a ",D853),FALSE),_xlfn.TEXTSPLIT(D853," a "),TRUE,_xlfn.HSTACK(LEFT(D853,FIND(" ",D853)),_xlfn.TEXTAFTER(D853," ")))</f>
        <v>Attaching</v>
      </c>
      <c r="I853" s="36" t="str">
        <v>cactoid penis</v>
      </c>
      <c r="J853" s="36" t="str">
        <f t="shared" si="38"/>
        <v>선인장 자지</v>
      </c>
      <c r="K853" s="36" t="str">
        <f>VLOOKUP(H853,Sheet1!$A$30:$B$39,2,FALSE)</f>
        <v xml:space="preserve"> 이식 중</v>
      </c>
      <c r="L853" s="36" t="str" cm="1">
        <f t="array" ref="L853">IF(IFERROR(FIND("(을)를",K853),FALSE),_xlfn.LAMBDA(_xlpm.x,IF(_xlpm.x,REPLACE(K853,1,4,"을"),REPLACE(K853,1,4,"를")))(MOD(_xlfn.UNICODE(RIGHT(J853,1))-HEX2DEC("AC00"),28)),K853)</f>
        <v xml:space="preserve"> 이식 중</v>
      </c>
      <c r="M853" s="37" t="str" cm="1">
        <f t="array" ref="M853">_xlfn.LAMBDA(_xlpm.x,IFERROR(_xlpm.x,""))(IF(J853="","",_xlfn.CONCAT(J853,L853)))</f>
        <v>선인장 자지 이식 중</v>
      </c>
    </row>
    <row r="854" spans="1:13" x14ac:dyDescent="0.45">
      <c r="A854" t="s">
        <v>1109</v>
      </c>
      <c r="B854" t="s">
        <v>659</v>
      </c>
      <c r="C854" t="s">
        <v>1110</v>
      </c>
      <c r="D854" t="s">
        <v>1111</v>
      </c>
      <c r="E854" t="s">
        <v>2940</v>
      </c>
      <c r="H854" s="35" t="str" cm="1">
        <f t="array" ref="H854:I854">_xlfn.IFS(IFERROR(FIND(" A pair of ",D854),FALSE),_xlfn.TEXTSPLIT(D854," A pair of "),IFERROR(FIND(" a pair of ",D854),FALSE),_xlfn.TEXTSPLIT(D854," a pair of "),IFERROR(FIND(" a mass of ",D854),FALSE),_xlfn.TEXTSPLIT(D854," a mass of "),IFERROR(FIND(" an ",D854),FALSE),_xlfn.TEXTSPLIT(D854," an "),IFERROR(FIND(" a ",D854),FALSE),_xlfn.TEXTSPLIT(D854," a "),TRUE,_xlfn.HSTACK(LEFT(D854,FIND(" ",D854)),_xlfn.TEXTAFTER(D854," ")))</f>
        <v xml:space="preserve">add </v>
      </c>
      <c r="I854" s="36" t="str">
        <v>cactoid vagina</v>
      </c>
      <c r="J854" s="36" t="str">
        <f t="shared" si="38"/>
        <v>선인장 보지</v>
      </c>
      <c r="K854" s="36" t="str">
        <f>VLOOKUP(H854,Sheet1!$A$30:$B$39,2,FALSE)</f>
        <v xml:space="preserve"> 이식</v>
      </c>
      <c r="L854" s="36" t="str" cm="1">
        <f t="array" ref="L854">IF(IFERROR(FIND("(을)를",K854),FALSE),_xlfn.LAMBDA(_xlpm.x,IF(_xlpm.x,REPLACE(K854,1,4,"을"),REPLACE(K854,1,4,"를")))(MOD(_xlfn.UNICODE(RIGHT(J854,1))-HEX2DEC("AC00"),28)),K854)</f>
        <v xml:space="preserve"> 이식</v>
      </c>
      <c r="M854" s="37" t="str" cm="1">
        <f t="array" ref="M854">_xlfn.LAMBDA(_xlpm.x,IFERROR(_xlpm.x,""))(IF(J854="","",_xlfn.CONCAT(J854,L854)))</f>
        <v>선인장 보지 이식</v>
      </c>
    </row>
    <row r="855" spans="1:13" x14ac:dyDescent="0.45">
      <c r="A855" t="s">
        <v>1112</v>
      </c>
      <c r="B855" t="s">
        <v>659</v>
      </c>
      <c r="C855" t="s">
        <v>1113</v>
      </c>
      <c r="D855" t="s">
        <v>1114</v>
      </c>
      <c r="E855" t="s">
        <v>2941</v>
      </c>
      <c r="H855" s="35" t="str" cm="1">
        <f t="array" ref="H855:I855">_xlfn.IFS(IFERROR(FIND(" A pair of ",D855),FALSE),_xlfn.TEXTSPLIT(D855," A pair of "),IFERROR(FIND(" a pair of ",D855),FALSE),_xlfn.TEXTSPLIT(D855," a pair of "),IFERROR(FIND(" a mass of ",D855),FALSE),_xlfn.TEXTSPLIT(D855," a mass of "),IFERROR(FIND(" an ",D855),FALSE),_xlfn.TEXTSPLIT(D855," an "),IFERROR(FIND(" a ",D855),FALSE),_xlfn.TEXTSPLIT(D855," a "),TRUE,_xlfn.HSTACK(LEFT(D855,FIND(" ",D855)),_xlfn.TEXTAFTER(D855," ")))</f>
        <v>Adds</v>
      </c>
      <c r="I855" s="36" t="str">
        <v>cactoid vagina</v>
      </c>
      <c r="J855" s="36" t="str">
        <f t="shared" si="38"/>
        <v>선인장 보지</v>
      </c>
      <c r="K855" s="36" t="str">
        <f>VLOOKUP(H855,Sheet1!$A$30:$B$39,2,FALSE)</f>
        <v>(을)를 이식합니다.</v>
      </c>
      <c r="L855" s="36" t="str" cm="1">
        <f t="array" ref="L855">IF(IFERROR(FIND("(을)를",K855),FALSE),_xlfn.LAMBDA(_xlpm.x,IF(_xlpm.x,REPLACE(K855,1,4,"을"),REPLACE(K855,1,4,"를")))(MOD(_xlfn.UNICODE(RIGHT(J855,1))-HEX2DEC("AC00"),28)),K855)</f>
        <v>를 이식합니다.</v>
      </c>
      <c r="M855" s="37" t="str" cm="1">
        <f t="array" ref="M855">_xlfn.LAMBDA(_xlpm.x,IFERROR(_xlpm.x,""))(IF(J855="","",_xlfn.CONCAT(J855,L855)))</f>
        <v>선인장 보지를 이식합니다.</v>
      </c>
    </row>
    <row r="856" spans="1:13" x14ac:dyDescent="0.45">
      <c r="A856" t="s">
        <v>1115</v>
      </c>
      <c r="B856" t="s">
        <v>659</v>
      </c>
      <c r="C856" t="s">
        <v>1116</v>
      </c>
      <c r="D856" t="s">
        <v>1117</v>
      </c>
      <c r="E856" t="s">
        <v>2942</v>
      </c>
      <c r="H856" s="35" t="str" cm="1">
        <f t="array" ref="H856:I856">_xlfn.IFS(IFERROR(FIND(" A pair of ",D856),FALSE),_xlfn.TEXTSPLIT(D856," A pair of "),IFERROR(FIND(" a pair of ",D856),FALSE),_xlfn.TEXTSPLIT(D856," a pair of "),IFERROR(FIND(" a mass of ",D856),FALSE),_xlfn.TEXTSPLIT(D856," a mass of "),IFERROR(FIND(" an ",D856),FALSE),_xlfn.TEXTSPLIT(D856," an "),IFERROR(FIND(" a ",D856),FALSE),_xlfn.TEXTSPLIT(D856," a "),TRUE,_xlfn.HSTACK(LEFT(D856,FIND(" ",D856)),_xlfn.TEXTAFTER(D856," ")))</f>
        <v>Adding</v>
      </c>
      <c r="I856" s="36" t="str">
        <v>cactoid vagina</v>
      </c>
      <c r="J856" s="36" t="str">
        <f t="shared" si="38"/>
        <v>선인장 보지</v>
      </c>
      <c r="K856" s="36" t="str">
        <f>VLOOKUP(H856,Sheet1!$A$30:$B$39,2,FALSE)</f>
        <v xml:space="preserve"> 이식 중</v>
      </c>
      <c r="L856" s="36" t="str" cm="1">
        <f t="array" ref="L856">IF(IFERROR(FIND("(을)를",K856),FALSE),_xlfn.LAMBDA(_xlpm.x,IF(_xlpm.x,REPLACE(K856,1,4,"을"),REPLACE(K856,1,4,"를")))(MOD(_xlfn.UNICODE(RIGHT(J856,1))-HEX2DEC("AC00"),28)),K856)</f>
        <v xml:space="preserve"> 이식 중</v>
      </c>
      <c r="M856" s="37" t="str" cm="1">
        <f t="array" ref="M856">_xlfn.LAMBDA(_xlpm.x,IFERROR(_xlpm.x,""))(IF(J856="","",_xlfn.CONCAT(J856,L856)))</f>
        <v>선인장 보지 이식 중</v>
      </c>
    </row>
    <row r="857" spans="1:13" x14ac:dyDescent="0.45">
      <c r="A857" t="s">
        <v>1118</v>
      </c>
      <c r="B857" t="s">
        <v>659</v>
      </c>
      <c r="C857" t="s">
        <v>1119</v>
      </c>
      <c r="D857" t="s">
        <v>1111</v>
      </c>
      <c r="E857" t="s">
        <v>2940</v>
      </c>
      <c r="H857" s="35" t="str" cm="1">
        <f t="array" ref="H857:I857">_xlfn.IFS(IFERROR(FIND(" A pair of ",D857),FALSE),_xlfn.TEXTSPLIT(D857," A pair of "),IFERROR(FIND(" a pair of ",D857),FALSE),_xlfn.TEXTSPLIT(D857," a pair of "),IFERROR(FIND(" a mass of ",D857),FALSE),_xlfn.TEXTSPLIT(D857," a mass of "),IFERROR(FIND(" an ",D857),FALSE),_xlfn.TEXTSPLIT(D857," an "),IFERROR(FIND(" a ",D857),FALSE),_xlfn.TEXTSPLIT(D857," a "),TRUE,_xlfn.HSTACK(LEFT(D857,FIND(" ",D857)),_xlfn.TEXTAFTER(D857," ")))</f>
        <v xml:space="preserve">add </v>
      </c>
      <c r="I857" s="36" t="str">
        <v>cactoid vagina</v>
      </c>
      <c r="J857" s="36" t="str">
        <f t="shared" si="38"/>
        <v>선인장 보지</v>
      </c>
      <c r="K857" s="36" t="str">
        <f>VLOOKUP(H857,Sheet1!$A$30:$B$39,2,FALSE)</f>
        <v xml:space="preserve"> 이식</v>
      </c>
      <c r="L857" s="36" t="str" cm="1">
        <f t="array" ref="L857">IF(IFERROR(FIND("(을)를",K857),FALSE),_xlfn.LAMBDA(_xlpm.x,IF(_xlpm.x,REPLACE(K857,1,4,"을"),REPLACE(K857,1,4,"를")))(MOD(_xlfn.UNICODE(RIGHT(J857,1))-HEX2DEC("AC00"),28)),K857)</f>
        <v xml:space="preserve"> 이식</v>
      </c>
      <c r="M857" s="37" t="str" cm="1">
        <f t="array" ref="M857">_xlfn.LAMBDA(_xlpm.x,IFERROR(_xlpm.x,""))(IF(J857="","",_xlfn.CONCAT(J857,L857)))</f>
        <v>선인장 보지 이식</v>
      </c>
    </row>
    <row r="858" spans="1:13" x14ac:dyDescent="0.45">
      <c r="A858" t="s">
        <v>1120</v>
      </c>
      <c r="B858" t="s">
        <v>659</v>
      </c>
      <c r="C858" t="s">
        <v>1121</v>
      </c>
      <c r="D858" t="s">
        <v>1114</v>
      </c>
      <c r="E858" t="s">
        <v>2941</v>
      </c>
      <c r="H858" s="35" t="str" cm="1">
        <f t="array" ref="H858:I858">_xlfn.IFS(IFERROR(FIND(" A pair of ",D858),FALSE),_xlfn.TEXTSPLIT(D858," A pair of "),IFERROR(FIND(" a pair of ",D858),FALSE),_xlfn.TEXTSPLIT(D858," a pair of "),IFERROR(FIND(" a mass of ",D858),FALSE),_xlfn.TEXTSPLIT(D858," a mass of "),IFERROR(FIND(" an ",D858),FALSE),_xlfn.TEXTSPLIT(D858," an "),IFERROR(FIND(" a ",D858),FALSE),_xlfn.TEXTSPLIT(D858," a "),TRUE,_xlfn.HSTACK(LEFT(D858,FIND(" ",D858)),_xlfn.TEXTAFTER(D858," ")))</f>
        <v>Adds</v>
      </c>
      <c r="I858" s="36" t="str">
        <v>cactoid vagina</v>
      </c>
      <c r="J858" s="36" t="str">
        <f t="shared" si="38"/>
        <v>선인장 보지</v>
      </c>
      <c r="K858" s="36" t="str">
        <f>VLOOKUP(H858,Sheet1!$A$30:$B$39,2,FALSE)</f>
        <v>(을)를 이식합니다.</v>
      </c>
      <c r="L858" s="36" t="str" cm="1">
        <f t="array" ref="L858">IF(IFERROR(FIND("(을)를",K858),FALSE),_xlfn.LAMBDA(_xlpm.x,IF(_xlpm.x,REPLACE(K858,1,4,"을"),REPLACE(K858,1,4,"를")))(MOD(_xlfn.UNICODE(RIGHT(J858,1))-HEX2DEC("AC00"),28)),K858)</f>
        <v>를 이식합니다.</v>
      </c>
      <c r="M858" s="37" t="str" cm="1">
        <f t="array" ref="M858">_xlfn.LAMBDA(_xlpm.x,IFERROR(_xlpm.x,""))(IF(J858="","",_xlfn.CONCAT(J858,L858)))</f>
        <v>선인장 보지를 이식합니다.</v>
      </c>
    </row>
    <row r="859" spans="1:13" x14ac:dyDescent="0.45">
      <c r="A859" t="s">
        <v>1122</v>
      </c>
      <c r="B859" t="s">
        <v>659</v>
      </c>
      <c r="C859" t="s">
        <v>1123</v>
      </c>
      <c r="D859" t="s">
        <v>1117</v>
      </c>
      <c r="E859" t="s">
        <v>2942</v>
      </c>
      <c r="H859" s="35" t="str" cm="1">
        <f t="array" ref="H859:I859">_xlfn.IFS(IFERROR(FIND(" A pair of ",D859),FALSE),_xlfn.TEXTSPLIT(D859," A pair of "),IFERROR(FIND(" a pair of ",D859),FALSE),_xlfn.TEXTSPLIT(D859," a pair of "),IFERROR(FIND(" a mass of ",D859),FALSE),_xlfn.TEXTSPLIT(D859," a mass of "),IFERROR(FIND(" an ",D859),FALSE),_xlfn.TEXTSPLIT(D859," an "),IFERROR(FIND(" a ",D859),FALSE),_xlfn.TEXTSPLIT(D859," a "),TRUE,_xlfn.HSTACK(LEFT(D859,FIND(" ",D859)),_xlfn.TEXTAFTER(D859," ")))</f>
        <v>Adding</v>
      </c>
      <c r="I859" s="36" t="str">
        <v>cactoid vagina</v>
      </c>
      <c r="J859" s="36" t="str">
        <f t="shared" si="38"/>
        <v>선인장 보지</v>
      </c>
      <c r="K859" s="36" t="str">
        <f>VLOOKUP(H859,Sheet1!$A$30:$B$39,2,FALSE)</f>
        <v xml:space="preserve"> 이식 중</v>
      </c>
      <c r="L859" s="36" t="str" cm="1">
        <f t="array" ref="L859">IF(IFERROR(FIND("(을)를",K859),FALSE),_xlfn.LAMBDA(_xlpm.x,IF(_xlpm.x,REPLACE(K859,1,4,"을"),REPLACE(K859,1,4,"를")))(MOD(_xlfn.UNICODE(RIGHT(J859,1))-HEX2DEC("AC00"),28)),K859)</f>
        <v xml:space="preserve"> 이식 중</v>
      </c>
      <c r="M859" s="37" t="str" cm="1">
        <f t="array" ref="M859">_xlfn.LAMBDA(_xlpm.x,IFERROR(_xlpm.x,""))(IF(J859="","",_xlfn.CONCAT(J859,L859)))</f>
        <v>선인장 보지 이식 중</v>
      </c>
    </row>
    <row r="860" spans="1:13" x14ac:dyDescent="0.45">
      <c r="A860" t="s">
        <v>1124</v>
      </c>
      <c r="B860" t="s">
        <v>659</v>
      </c>
      <c r="C860" t="s">
        <v>1125</v>
      </c>
      <c r="D860" t="s">
        <v>1126</v>
      </c>
      <c r="E860" t="s">
        <v>2940</v>
      </c>
      <c r="H860" s="35" t="str" cm="1">
        <f t="array" ref="H860:I860">_xlfn.IFS(IFERROR(FIND(" A pair of ",D860),FALSE),_xlfn.TEXTSPLIT(D860," A pair of "),IFERROR(FIND(" a pair of ",D860),FALSE),_xlfn.TEXTSPLIT(D860," a pair of "),IFERROR(FIND(" a mass of ",D860),FALSE),_xlfn.TEXTSPLIT(D860," a mass of "),IFERROR(FIND(" an ",D860),FALSE),_xlfn.TEXTSPLIT(D860," an "),IFERROR(FIND(" a ",D860),FALSE),_xlfn.TEXTSPLIT(D860," a "),TRUE,_xlfn.HSTACK(LEFT(D860,FIND(" ",D860)),_xlfn.TEXTAFTER(D860," ")))</f>
        <v xml:space="preserve">attach </v>
      </c>
      <c r="I860" s="36" t="str">
        <v>cactoid vagina</v>
      </c>
      <c r="J860" s="36" t="str">
        <f t="shared" si="38"/>
        <v>선인장 보지</v>
      </c>
      <c r="K860" s="36" t="str">
        <f>VLOOKUP(H860,Sheet1!$A$30:$B$39,2,FALSE)</f>
        <v xml:space="preserve"> 이식</v>
      </c>
      <c r="L860" s="36" t="str" cm="1">
        <f t="array" ref="L860">IF(IFERROR(FIND("(을)를",K860),FALSE),_xlfn.LAMBDA(_xlpm.x,IF(_xlpm.x,REPLACE(K860,1,4,"을"),REPLACE(K860,1,4,"를")))(MOD(_xlfn.UNICODE(RIGHT(J860,1))-HEX2DEC("AC00"),28)),K860)</f>
        <v xml:space="preserve"> 이식</v>
      </c>
      <c r="M860" s="37" t="str" cm="1">
        <f t="array" ref="M860">_xlfn.LAMBDA(_xlpm.x,IFERROR(_xlpm.x,""))(IF(J860="","",_xlfn.CONCAT(J860,L860)))</f>
        <v>선인장 보지 이식</v>
      </c>
    </row>
    <row r="861" spans="1:13" x14ac:dyDescent="0.45">
      <c r="A861" t="s">
        <v>1127</v>
      </c>
      <c r="B861" t="s">
        <v>659</v>
      </c>
      <c r="C861" t="s">
        <v>1128</v>
      </c>
      <c r="D861" t="s">
        <v>1129</v>
      </c>
      <c r="E861" t="s">
        <v>2941</v>
      </c>
      <c r="H861" s="35" t="str" cm="1">
        <f t="array" ref="H861:I861">_xlfn.IFS(IFERROR(FIND(" A pair of ",D861),FALSE),_xlfn.TEXTSPLIT(D861," A pair of "),IFERROR(FIND(" a pair of ",D861),FALSE),_xlfn.TEXTSPLIT(D861," a pair of "),IFERROR(FIND(" a mass of ",D861),FALSE),_xlfn.TEXTSPLIT(D861," a mass of "),IFERROR(FIND(" an ",D861),FALSE),_xlfn.TEXTSPLIT(D861," an "),IFERROR(FIND(" a ",D861),FALSE),_xlfn.TEXTSPLIT(D861," a "),TRUE,_xlfn.HSTACK(LEFT(D861,FIND(" ",D861)),_xlfn.TEXTAFTER(D861," ")))</f>
        <v>Attaches</v>
      </c>
      <c r="I861" s="36" t="str">
        <v>cactoid vagina</v>
      </c>
      <c r="J861" s="36" t="str">
        <f t="shared" si="38"/>
        <v>선인장 보지</v>
      </c>
      <c r="K861" s="36" t="str">
        <f>VLOOKUP(H861,Sheet1!$A$30:$B$39,2,FALSE)</f>
        <v>(을)를 이식합니다.</v>
      </c>
      <c r="L861" s="36" t="str" cm="1">
        <f t="array" ref="L861">IF(IFERROR(FIND("(을)를",K861),FALSE),_xlfn.LAMBDA(_xlpm.x,IF(_xlpm.x,REPLACE(K861,1,4,"을"),REPLACE(K861,1,4,"를")))(MOD(_xlfn.UNICODE(RIGHT(J861,1))-HEX2DEC("AC00"),28)),K861)</f>
        <v>를 이식합니다.</v>
      </c>
      <c r="M861" s="37" t="str" cm="1">
        <f t="array" ref="M861">_xlfn.LAMBDA(_xlpm.x,IFERROR(_xlpm.x,""))(IF(J861="","",_xlfn.CONCAT(J861,L861)))</f>
        <v>선인장 보지를 이식합니다.</v>
      </c>
    </row>
    <row r="862" spans="1:13" x14ac:dyDescent="0.45">
      <c r="A862" t="s">
        <v>1130</v>
      </c>
      <c r="B862" t="s">
        <v>659</v>
      </c>
      <c r="C862" t="s">
        <v>1131</v>
      </c>
      <c r="D862" t="s">
        <v>1132</v>
      </c>
      <c r="E862" t="s">
        <v>2942</v>
      </c>
      <c r="H862" s="35" t="str" cm="1">
        <f t="array" ref="H862:I862">_xlfn.IFS(IFERROR(FIND(" A pair of ",D862),FALSE),_xlfn.TEXTSPLIT(D862," A pair of "),IFERROR(FIND(" a pair of ",D862),FALSE),_xlfn.TEXTSPLIT(D862," a pair of "),IFERROR(FIND(" a mass of ",D862),FALSE),_xlfn.TEXTSPLIT(D862," a mass of "),IFERROR(FIND(" an ",D862),FALSE),_xlfn.TEXTSPLIT(D862," an "),IFERROR(FIND(" a ",D862),FALSE),_xlfn.TEXTSPLIT(D862," a "),TRUE,_xlfn.HSTACK(LEFT(D862,FIND(" ",D862)),_xlfn.TEXTAFTER(D862," ")))</f>
        <v>Attaching</v>
      </c>
      <c r="I862" s="36" t="str">
        <v>cactoid vagina</v>
      </c>
      <c r="J862" s="36" t="str">
        <f t="shared" si="38"/>
        <v>선인장 보지</v>
      </c>
      <c r="K862" s="36" t="str">
        <f>VLOOKUP(H862,Sheet1!$A$30:$B$39,2,FALSE)</f>
        <v xml:space="preserve"> 이식 중</v>
      </c>
      <c r="L862" s="36" t="str" cm="1">
        <f t="array" ref="L862">IF(IFERROR(FIND("(을)를",K862),FALSE),_xlfn.LAMBDA(_xlpm.x,IF(_xlpm.x,REPLACE(K862,1,4,"을"),REPLACE(K862,1,4,"를")))(MOD(_xlfn.UNICODE(RIGHT(J862,1))-HEX2DEC("AC00"),28)),K862)</f>
        <v xml:space="preserve"> 이식 중</v>
      </c>
      <c r="M862" s="37" t="str" cm="1">
        <f t="array" ref="M862">_xlfn.LAMBDA(_xlpm.x,IFERROR(_xlpm.x,""))(IF(J862="","",_xlfn.CONCAT(J862,L862)))</f>
        <v>선인장 보지 이식 중</v>
      </c>
    </row>
    <row r="863" spans="1:13" x14ac:dyDescent="0.45">
      <c r="A863" t="s">
        <v>1133</v>
      </c>
      <c r="B863" t="s">
        <v>659</v>
      </c>
      <c r="C863" t="s">
        <v>1134</v>
      </c>
      <c r="D863" t="s">
        <v>1135</v>
      </c>
      <c r="E863" t="s">
        <v>2943</v>
      </c>
      <c r="H863" s="35" t="str" cm="1">
        <f t="array" ref="H863:I863">_xlfn.IFS(IFERROR(FIND(" A pair of ",D863),FALSE),_xlfn.TEXTSPLIT(D863," A pair of "),IFERROR(FIND(" a pair of ",D863),FALSE),_xlfn.TEXTSPLIT(D863," a pair of "),IFERROR(FIND(" a mass of ",D863),FALSE),_xlfn.TEXTSPLIT(D863," a mass of "),IFERROR(FIND(" an ",D863),FALSE),_xlfn.TEXTSPLIT(D863," an "),IFERROR(FIND(" a ",D863),FALSE),_xlfn.TEXTSPLIT(D863," a "),TRUE,_xlfn.HSTACK(LEFT(D863,FIND(" ",D863)),_xlfn.TEXTAFTER(D863," ")))</f>
        <v xml:space="preserve">add </v>
      </c>
      <c r="I863" s="36" t="str">
        <v>cactoid anus</v>
      </c>
      <c r="J863" s="36" t="str">
        <f t="shared" si="38"/>
        <v>선인장 항문</v>
      </c>
      <c r="K863" s="36" t="str">
        <f>VLOOKUP(H863,Sheet1!$A$30:$B$39,2,FALSE)</f>
        <v xml:space="preserve"> 이식</v>
      </c>
      <c r="L863" s="36" t="str" cm="1">
        <f t="array" ref="L863">IF(IFERROR(FIND("(을)를",K863),FALSE),_xlfn.LAMBDA(_xlpm.x,IF(_xlpm.x,REPLACE(K863,1,4,"을"),REPLACE(K863,1,4,"를")))(MOD(_xlfn.UNICODE(RIGHT(J863,1))-HEX2DEC("AC00"),28)),K863)</f>
        <v xml:space="preserve"> 이식</v>
      </c>
      <c r="M863" s="37" t="str" cm="1">
        <f t="array" ref="M863">_xlfn.LAMBDA(_xlpm.x,IFERROR(_xlpm.x,""))(IF(J863="","",_xlfn.CONCAT(J863,L863)))</f>
        <v>선인장 항문 이식</v>
      </c>
    </row>
    <row r="864" spans="1:13" x14ac:dyDescent="0.45">
      <c r="A864" t="s">
        <v>1136</v>
      </c>
      <c r="B864" t="s">
        <v>659</v>
      </c>
      <c r="C864" t="s">
        <v>1137</v>
      </c>
      <c r="D864" t="s">
        <v>1138</v>
      </c>
      <c r="E864" t="s">
        <v>2944</v>
      </c>
      <c r="H864" s="35" t="str" cm="1">
        <f t="array" ref="H864:I864">_xlfn.IFS(IFERROR(FIND(" A pair of ",D864),FALSE),_xlfn.TEXTSPLIT(D864," A pair of "),IFERROR(FIND(" a pair of ",D864),FALSE),_xlfn.TEXTSPLIT(D864," a pair of "),IFERROR(FIND(" a mass of ",D864),FALSE),_xlfn.TEXTSPLIT(D864," a mass of "),IFERROR(FIND(" an ",D864),FALSE),_xlfn.TEXTSPLIT(D864," an "),IFERROR(FIND(" a ",D864),FALSE),_xlfn.TEXTSPLIT(D864," a "),TRUE,_xlfn.HSTACK(LEFT(D864,FIND(" ",D864)),_xlfn.TEXTAFTER(D864," ")))</f>
        <v>Adds</v>
      </c>
      <c r="I864" s="36" t="str">
        <v>cactoid anus</v>
      </c>
      <c r="J864" s="36" t="str">
        <f t="shared" si="38"/>
        <v>선인장 항문</v>
      </c>
      <c r="K864" s="36" t="str">
        <f>VLOOKUP(H864,Sheet1!$A$30:$B$39,2,FALSE)</f>
        <v>(을)를 이식합니다.</v>
      </c>
      <c r="L864" s="36" t="str" cm="1">
        <f t="array" ref="L864">IF(IFERROR(FIND("(을)를",K864),FALSE),_xlfn.LAMBDA(_xlpm.x,IF(_xlpm.x,REPLACE(K864,1,4,"을"),REPLACE(K864,1,4,"를")))(MOD(_xlfn.UNICODE(RIGHT(J864,1))-HEX2DEC("AC00"),28)),K864)</f>
        <v>을 이식합니다.</v>
      </c>
      <c r="M864" s="37" t="str" cm="1">
        <f t="array" ref="M864">_xlfn.LAMBDA(_xlpm.x,IFERROR(_xlpm.x,""))(IF(J864="","",_xlfn.CONCAT(J864,L864)))</f>
        <v>선인장 항문을 이식합니다.</v>
      </c>
    </row>
    <row r="865" spans="1:13" x14ac:dyDescent="0.45">
      <c r="A865" t="s">
        <v>1139</v>
      </c>
      <c r="B865" t="s">
        <v>659</v>
      </c>
      <c r="C865" t="s">
        <v>1140</v>
      </c>
      <c r="D865" t="s">
        <v>1141</v>
      </c>
      <c r="E865" t="s">
        <v>2945</v>
      </c>
      <c r="H865" s="35" t="str" cm="1">
        <f t="array" ref="H865:I865">_xlfn.IFS(IFERROR(FIND(" A pair of ",D865),FALSE),_xlfn.TEXTSPLIT(D865," A pair of "),IFERROR(FIND(" a pair of ",D865),FALSE),_xlfn.TEXTSPLIT(D865," a pair of "),IFERROR(FIND(" a mass of ",D865),FALSE),_xlfn.TEXTSPLIT(D865," a mass of "),IFERROR(FIND(" an ",D865),FALSE),_xlfn.TEXTSPLIT(D865," an "),IFERROR(FIND(" a ",D865),FALSE),_xlfn.TEXTSPLIT(D865," a "),TRUE,_xlfn.HSTACK(LEFT(D865,FIND(" ",D865)),_xlfn.TEXTAFTER(D865," ")))</f>
        <v>Adding</v>
      </c>
      <c r="I865" s="36" t="str">
        <v>cactoid anus</v>
      </c>
      <c r="J865" s="36" t="str">
        <f t="shared" si="38"/>
        <v>선인장 항문</v>
      </c>
      <c r="K865" s="36" t="str">
        <f>VLOOKUP(H865,Sheet1!$A$30:$B$39,2,FALSE)</f>
        <v xml:space="preserve"> 이식 중</v>
      </c>
      <c r="L865" s="36" t="str" cm="1">
        <f t="array" ref="L865">IF(IFERROR(FIND("(을)를",K865),FALSE),_xlfn.LAMBDA(_xlpm.x,IF(_xlpm.x,REPLACE(K865,1,4,"을"),REPLACE(K865,1,4,"를")))(MOD(_xlfn.UNICODE(RIGHT(J865,1))-HEX2DEC("AC00"),28)),K865)</f>
        <v xml:space="preserve"> 이식 중</v>
      </c>
      <c r="M865" s="37" t="str" cm="1">
        <f t="array" ref="M865">_xlfn.LAMBDA(_xlpm.x,IFERROR(_xlpm.x,""))(IF(J865="","",_xlfn.CONCAT(J865,L865)))</f>
        <v>선인장 항문 이식 중</v>
      </c>
    </row>
    <row r="866" spans="1:13" x14ac:dyDescent="0.45">
      <c r="A866" t="s">
        <v>1142</v>
      </c>
      <c r="B866" t="s">
        <v>659</v>
      </c>
      <c r="C866" t="s">
        <v>1143</v>
      </c>
      <c r="D866" t="s">
        <v>1144</v>
      </c>
      <c r="E866" t="s">
        <v>2943</v>
      </c>
      <c r="H866" s="35" t="str" cm="1">
        <f t="array" ref="H866:I866">_xlfn.IFS(IFERROR(FIND(" A pair of ",D866),FALSE),_xlfn.TEXTSPLIT(D866," A pair of "),IFERROR(FIND(" a pair of ",D866),FALSE),_xlfn.TEXTSPLIT(D866," a pair of "),IFERROR(FIND(" a mass of ",D866),FALSE),_xlfn.TEXTSPLIT(D866," a mass of "),IFERROR(FIND(" an ",D866),FALSE),_xlfn.TEXTSPLIT(D866," an "),IFERROR(FIND(" a ",D866),FALSE),_xlfn.TEXTSPLIT(D866," a "),TRUE,_xlfn.HSTACK(LEFT(D866,FIND(" ",D866)),_xlfn.TEXTAFTER(D866," ")))</f>
        <v xml:space="preserve">attach </v>
      </c>
      <c r="I866" s="36" t="str">
        <v>cactoid anus</v>
      </c>
      <c r="J866" s="36" t="str">
        <f t="shared" si="38"/>
        <v>선인장 항문</v>
      </c>
      <c r="K866" s="36" t="str">
        <f>VLOOKUP(H866,Sheet1!$A$30:$B$39,2,FALSE)</f>
        <v xml:space="preserve"> 이식</v>
      </c>
      <c r="L866" s="36" t="str" cm="1">
        <f t="array" ref="L866">IF(IFERROR(FIND("(을)를",K866),FALSE),_xlfn.LAMBDA(_xlpm.x,IF(_xlpm.x,REPLACE(K866,1,4,"을"),REPLACE(K866,1,4,"를")))(MOD(_xlfn.UNICODE(RIGHT(J866,1))-HEX2DEC("AC00"),28)),K866)</f>
        <v xml:space="preserve"> 이식</v>
      </c>
      <c r="M866" s="37" t="str" cm="1">
        <f t="array" ref="M866">_xlfn.LAMBDA(_xlpm.x,IFERROR(_xlpm.x,""))(IF(J866="","",_xlfn.CONCAT(J866,L866)))</f>
        <v>선인장 항문 이식</v>
      </c>
    </row>
    <row r="867" spans="1:13" x14ac:dyDescent="0.45">
      <c r="A867" t="s">
        <v>1145</v>
      </c>
      <c r="B867" t="s">
        <v>659</v>
      </c>
      <c r="C867" t="s">
        <v>1146</v>
      </c>
      <c r="D867" t="s">
        <v>1147</v>
      </c>
      <c r="E867" t="s">
        <v>2944</v>
      </c>
      <c r="H867" s="35" t="str" cm="1">
        <f t="array" ref="H867:I867">_xlfn.IFS(IFERROR(FIND(" A pair of ",D867),FALSE),_xlfn.TEXTSPLIT(D867," A pair of "),IFERROR(FIND(" a pair of ",D867),FALSE),_xlfn.TEXTSPLIT(D867," a pair of "),IFERROR(FIND(" a mass of ",D867),FALSE),_xlfn.TEXTSPLIT(D867," a mass of "),IFERROR(FIND(" an ",D867),FALSE),_xlfn.TEXTSPLIT(D867," an "),IFERROR(FIND(" a ",D867),FALSE),_xlfn.TEXTSPLIT(D867," a "),TRUE,_xlfn.HSTACK(LEFT(D867,FIND(" ",D867)),_xlfn.TEXTAFTER(D867," ")))</f>
        <v>Attaches</v>
      </c>
      <c r="I867" s="36" t="str">
        <v>cactoid anus</v>
      </c>
      <c r="J867" s="36" t="str">
        <f t="shared" si="38"/>
        <v>선인장 항문</v>
      </c>
      <c r="K867" s="36" t="str">
        <f>VLOOKUP(H867,Sheet1!$A$30:$B$39,2,FALSE)</f>
        <v>(을)를 이식합니다.</v>
      </c>
      <c r="L867" s="36" t="str" cm="1">
        <f t="array" ref="L867">IF(IFERROR(FIND("(을)를",K867),FALSE),_xlfn.LAMBDA(_xlpm.x,IF(_xlpm.x,REPLACE(K867,1,4,"을"),REPLACE(K867,1,4,"를")))(MOD(_xlfn.UNICODE(RIGHT(J867,1))-HEX2DEC("AC00"),28)),K867)</f>
        <v>을 이식합니다.</v>
      </c>
      <c r="M867" s="37" t="str" cm="1">
        <f t="array" ref="M867">_xlfn.LAMBDA(_xlpm.x,IFERROR(_xlpm.x,""))(IF(J867="","",_xlfn.CONCAT(J867,L867)))</f>
        <v>선인장 항문을 이식합니다.</v>
      </c>
    </row>
    <row r="868" spans="1:13" x14ac:dyDescent="0.45">
      <c r="A868" t="s">
        <v>1148</v>
      </c>
      <c r="B868" t="s">
        <v>659</v>
      </c>
      <c r="C868" t="s">
        <v>1149</v>
      </c>
      <c r="D868" t="s">
        <v>1150</v>
      </c>
      <c r="E868" t="s">
        <v>2945</v>
      </c>
      <c r="H868" s="35" t="str" cm="1">
        <f t="array" ref="H868:I868">_xlfn.IFS(IFERROR(FIND(" A pair of ",D868),FALSE),_xlfn.TEXTSPLIT(D868," A pair of "),IFERROR(FIND(" a pair of ",D868),FALSE),_xlfn.TEXTSPLIT(D868," a pair of "),IFERROR(FIND(" a mass of ",D868),FALSE),_xlfn.TEXTSPLIT(D868," a mass of "),IFERROR(FIND(" an ",D868),FALSE),_xlfn.TEXTSPLIT(D868," an "),IFERROR(FIND(" a ",D868),FALSE),_xlfn.TEXTSPLIT(D868," a "),TRUE,_xlfn.HSTACK(LEFT(D868,FIND(" ",D868)),_xlfn.TEXTAFTER(D868," ")))</f>
        <v>Attaching</v>
      </c>
      <c r="I868" s="36" t="str">
        <v>cactoid anus</v>
      </c>
      <c r="J868" s="36" t="str">
        <f t="shared" si="38"/>
        <v>선인장 항문</v>
      </c>
      <c r="K868" s="36" t="str">
        <f>VLOOKUP(H868,Sheet1!$A$30:$B$39,2,FALSE)</f>
        <v xml:space="preserve"> 이식 중</v>
      </c>
      <c r="L868" s="36" t="str" cm="1">
        <f t="array" ref="L868">IF(IFERROR(FIND("(을)를",K868),FALSE),_xlfn.LAMBDA(_xlpm.x,IF(_xlpm.x,REPLACE(K868,1,4,"을"),REPLACE(K868,1,4,"를")))(MOD(_xlfn.UNICODE(RIGHT(J868,1))-HEX2DEC("AC00"),28)),K868)</f>
        <v xml:space="preserve"> 이식 중</v>
      </c>
      <c r="M868" s="37" t="str" cm="1">
        <f t="array" ref="M868">_xlfn.LAMBDA(_xlpm.x,IFERROR(_xlpm.x,""))(IF(J868="","",_xlfn.CONCAT(J868,L868)))</f>
        <v>선인장 항문 이식 중</v>
      </c>
    </row>
    <row r="869" spans="1:13" x14ac:dyDescent="0.45">
      <c r="A869" t="s">
        <v>1151</v>
      </c>
      <c r="B869" t="s">
        <v>659</v>
      </c>
      <c r="C869" t="s">
        <v>1152</v>
      </c>
      <c r="D869" t="s">
        <v>1153</v>
      </c>
      <c r="E869" t="s">
        <v>2946</v>
      </c>
      <c r="H869" s="35" t="str" cm="1">
        <f t="array" ref="H869:I869">_xlfn.IFS(IFERROR(FIND(" A pair of ",D869),FALSE),_xlfn.TEXTSPLIT(D869," A pair of "),IFERROR(FIND(" a pair of ",D869),FALSE),_xlfn.TEXTSPLIT(D869," a pair of "),IFERROR(FIND(" a mass of ",D869),FALSE),_xlfn.TEXTSPLIT(D869," a mass of "),IFERROR(FIND(" an ",D869),FALSE),_xlfn.TEXTSPLIT(D869," an "),IFERROR(FIND(" a ",D869),FALSE),_xlfn.TEXTSPLIT(D869," a "),TRUE,_xlfn.HSTACK(LEFT(D869,FIND(" ",D869)),_xlfn.TEXTAFTER(D869," ")))</f>
        <v xml:space="preserve">add </v>
      </c>
      <c r="I869" s="36" t="str">
        <v>turtle penis</v>
      </c>
      <c r="J869" s="36" t="str">
        <f t="shared" si="38"/>
        <v>거북이 자지</v>
      </c>
      <c r="K869" s="36" t="str">
        <f>VLOOKUP(H869,Sheet1!$A$30:$B$39,2,FALSE)</f>
        <v xml:space="preserve"> 이식</v>
      </c>
      <c r="L869" s="36" t="str" cm="1">
        <f t="array" ref="L869">IF(IFERROR(FIND("(을)를",K869),FALSE),_xlfn.LAMBDA(_xlpm.x,IF(_xlpm.x,REPLACE(K869,1,4,"을"),REPLACE(K869,1,4,"를")))(MOD(_xlfn.UNICODE(RIGHT(J869,1))-HEX2DEC("AC00"),28)),K869)</f>
        <v xml:space="preserve"> 이식</v>
      </c>
      <c r="M869" s="37" t="str" cm="1">
        <f t="array" ref="M869">_xlfn.LAMBDA(_xlpm.x,IFERROR(_xlpm.x,""))(IF(J869="","",_xlfn.CONCAT(J869,L869)))</f>
        <v>거북이 자지 이식</v>
      </c>
    </row>
    <row r="870" spans="1:13" x14ac:dyDescent="0.45">
      <c r="A870" t="s">
        <v>1154</v>
      </c>
      <c r="B870" t="s">
        <v>659</v>
      </c>
      <c r="C870" t="s">
        <v>1155</v>
      </c>
      <c r="D870" t="s">
        <v>1156</v>
      </c>
      <c r="E870" t="s">
        <v>2947</v>
      </c>
      <c r="H870" s="35" t="str" cm="1">
        <f t="array" ref="H870:I870">_xlfn.IFS(IFERROR(FIND(" A pair of ",D870),FALSE),_xlfn.TEXTSPLIT(D870," A pair of "),IFERROR(FIND(" a pair of ",D870),FALSE),_xlfn.TEXTSPLIT(D870," a pair of "),IFERROR(FIND(" a mass of ",D870),FALSE),_xlfn.TEXTSPLIT(D870," a mass of "),IFERROR(FIND(" an ",D870),FALSE),_xlfn.TEXTSPLIT(D870," an "),IFERROR(FIND(" a ",D870),FALSE),_xlfn.TEXTSPLIT(D870," a "),TRUE,_xlfn.HSTACK(LEFT(D870,FIND(" ",D870)),_xlfn.TEXTAFTER(D870," ")))</f>
        <v>Adds</v>
      </c>
      <c r="I870" s="36" t="str">
        <v>turtle penis</v>
      </c>
      <c r="J870" s="36" t="str">
        <f t="shared" si="38"/>
        <v>거북이 자지</v>
      </c>
      <c r="K870" s="36" t="str">
        <f>VLOOKUP(H870,Sheet1!$A$30:$B$39,2,FALSE)</f>
        <v>(을)를 이식합니다.</v>
      </c>
      <c r="L870" s="36" t="str" cm="1">
        <f t="array" ref="L870">IF(IFERROR(FIND("(을)를",K870),FALSE),_xlfn.LAMBDA(_xlpm.x,IF(_xlpm.x,REPLACE(K870,1,4,"을"),REPLACE(K870,1,4,"를")))(MOD(_xlfn.UNICODE(RIGHT(J870,1))-HEX2DEC("AC00"),28)),K870)</f>
        <v>를 이식합니다.</v>
      </c>
      <c r="M870" s="37" t="str" cm="1">
        <f t="array" ref="M870">_xlfn.LAMBDA(_xlpm.x,IFERROR(_xlpm.x,""))(IF(J870="","",_xlfn.CONCAT(J870,L870)))</f>
        <v>거북이 자지를 이식합니다.</v>
      </c>
    </row>
    <row r="871" spans="1:13" x14ac:dyDescent="0.45">
      <c r="A871" t="s">
        <v>1157</v>
      </c>
      <c r="B871" t="s">
        <v>659</v>
      </c>
      <c r="C871" t="s">
        <v>1158</v>
      </c>
      <c r="D871" t="s">
        <v>1159</v>
      </c>
      <c r="E871" t="s">
        <v>2948</v>
      </c>
      <c r="H871" s="35" t="str" cm="1">
        <f t="array" ref="H871:I871">_xlfn.IFS(IFERROR(FIND(" A pair of ",D871),FALSE),_xlfn.TEXTSPLIT(D871," A pair of "),IFERROR(FIND(" a pair of ",D871),FALSE),_xlfn.TEXTSPLIT(D871," a pair of "),IFERROR(FIND(" a mass of ",D871),FALSE),_xlfn.TEXTSPLIT(D871," a mass of "),IFERROR(FIND(" an ",D871),FALSE),_xlfn.TEXTSPLIT(D871," an "),IFERROR(FIND(" a ",D871),FALSE),_xlfn.TEXTSPLIT(D871," a "),TRUE,_xlfn.HSTACK(LEFT(D871,FIND(" ",D871)),_xlfn.TEXTAFTER(D871," ")))</f>
        <v>Adding</v>
      </c>
      <c r="I871" s="36" t="str">
        <v>turtle penis</v>
      </c>
      <c r="J871" s="36" t="str">
        <f t="shared" si="38"/>
        <v>거북이 자지</v>
      </c>
      <c r="K871" s="36" t="str">
        <f>VLOOKUP(H871,Sheet1!$A$30:$B$39,2,FALSE)</f>
        <v xml:space="preserve"> 이식 중</v>
      </c>
      <c r="L871" s="36" t="str" cm="1">
        <f t="array" ref="L871">IF(IFERROR(FIND("(을)를",K871),FALSE),_xlfn.LAMBDA(_xlpm.x,IF(_xlpm.x,REPLACE(K871,1,4,"을"),REPLACE(K871,1,4,"를")))(MOD(_xlfn.UNICODE(RIGHT(J871,1))-HEX2DEC("AC00"),28)),K871)</f>
        <v xml:space="preserve"> 이식 중</v>
      </c>
      <c r="M871" s="37" t="str" cm="1">
        <f t="array" ref="M871">_xlfn.LAMBDA(_xlpm.x,IFERROR(_xlpm.x,""))(IF(J871="","",_xlfn.CONCAT(J871,L871)))</f>
        <v>거북이 자지 이식 중</v>
      </c>
    </row>
    <row r="872" spans="1:13" x14ac:dyDescent="0.45">
      <c r="A872" t="s">
        <v>1160</v>
      </c>
      <c r="B872" t="s">
        <v>659</v>
      </c>
      <c r="C872" t="s">
        <v>1161</v>
      </c>
      <c r="D872" t="s">
        <v>1153</v>
      </c>
      <c r="E872" t="s">
        <v>2946</v>
      </c>
      <c r="H872" s="35" t="str" cm="1">
        <f t="array" ref="H872:I872">_xlfn.IFS(IFERROR(FIND(" A pair of ",D872),FALSE),_xlfn.TEXTSPLIT(D872," A pair of "),IFERROR(FIND(" a pair of ",D872),FALSE),_xlfn.TEXTSPLIT(D872," a pair of "),IFERROR(FIND(" a mass of ",D872),FALSE),_xlfn.TEXTSPLIT(D872," a mass of "),IFERROR(FIND(" an ",D872),FALSE),_xlfn.TEXTSPLIT(D872," an "),IFERROR(FIND(" a ",D872),FALSE),_xlfn.TEXTSPLIT(D872," a "),TRUE,_xlfn.HSTACK(LEFT(D872,FIND(" ",D872)),_xlfn.TEXTAFTER(D872," ")))</f>
        <v xml:space="preserve">add </v>
      </c>
      <c r="I872" s="36" t="str">
        <v>turtle penis</v>
      </c>
      <c r="J872" s="36" t="str">
        <f t="shared" si="38"/>
        <v>거북이 자지</v>
      </c>
      <c r="K872" s="36" t="str">
        <f>VLOOKUP(H872,Sheet1!$A$30:$B$39,2,FALSE)</f>
        <v xml:space="preserve"> 이식</v>
      </c>
      <c r="L872" s="36" t="str" cm="1">
        <f t="array" ref="L872">IF(IFERROR(FIND("(을)를",K872),FALSE),_xlfn.LAMBDA(_xlpm.x,IF(_xlpm.x,REPLACE(K872,1,4,"을"),REPLACE(K872,1,4,"를")))(MOD(_xlfn.UNICODE(RIGHT(J872,1))-HEX2DEC("AC00"),28)),K872)</f>
        <v xml:space="preserve"> 이식</v>
      </c>
      <c r="M872" s="37" t="str" cm="1">
        <f t="array" ref="M872">_xlfn.LAMBDA(_xlpm.x,IFERROR(_xlpm.x,""))(IF(J872="","",_xlfn.CONCAT(J872,L872)))</f>
        <v>거북이 자지 이식</v>
      </c>
    </row>
    <row r="873" spans="1:13" x14ac:dyDescent="0.45">
      <c r="A873" t="s">
        <v>1162</v>
      </c>
      <c r="B873" t="s">
        <v>659</v>
      </c>
      <c r="C873" t="s">
        <v>1163</v>
      </c>
      <c r="D873" t="s">
        <v>1156</v>
      </c>
      <c r="E873" t="s">
        <v>2947</v>
      </c>
      <c r="H873" s="35" t="str" cm="1">
        <f t="array" ref="H873:I873">_xlfn.IFS(IFERROR(FIND(" A pair of ",D873),FALSE),_xlfn.TEXTSPLIT(D873," A pair of "),IFERROR(FIND(" a pair of ",D873),FALSE),_xlfn.TEXTSPLIT(D873," a pair of "),IFERROR(FIND(" a mass of ",D873),FALSE),_xlfn.TEXTSPLIT(D873," a mass of "),IFERROR(FIND(" an ",D873),FALSE),_xlfn.TEXTSPLIT(D873," an "),IFERROR(FIND(" a ",D873),FALSE),_xlfn.TEXTSPLIT(D873," a "),TRUE,_xlfn.HSTACK(LEFT(D873,FIND(" ",D873)),_xlfn.TEXTAFTER(D873," ")))</f>
        <v>Adds</v>
      </c>
      <c r="I873" s="36" t="str">
        <v>turtle penis</v>
      </c>
      <c r="J873" s="36" t="str">
        <f t="shared" si="38"/>
        <v>거북이 자지</v>
      </c>
      <c r="K873" s="36" t="str">
        <f>VLOOKUP(H873,Sheet1!$A$30:$B$39,2,FALSE)</f>
        <v>(을)를 이식합니다.</v>
      </c>
      <c r="L873" s="36" t="str" cm="1">
        <f t="array" ref="L873">IF(IFERROR(FIND("(을)를",K873),FALSE),_xlfn.LAMBDA(_xlpm.x,IF(_xlpm.x,REPLACE(K873,1,4,"을"),REPLACE(K873,1,4,"를")))(MOD(_xlfn.UNICODE(RIGHT(J873,1))-HEX2DEC("AC00"),28)),K873)</f>
        <v>를 이식합니다.</v>
      </c>
      <c r="M873" s="37" t="str" cm="1">
        <f t="array" ref="M873">_xlfn.LAMBDA(_xlpm.x,IFERROR(_xlpm.x,""))(IF(J873="","",_xlfn.CONCAT(J873,L873)))</f>
        <v>거북이 자지를 이식합니다.</v>
      </c>
    </row>
    <row r="874" spans="1:13" x14ac:dyDescent="0.45">
      <c r="A874" t="s">
        <v>1164</v>
      </c>
      <c r="B874" t="s">
        <v>659</v>
      </c>
      <c r="C874" t="s">
        <v>1165</v>
      </c>
      <c r="D874" t="s">
        <v>1159</v>
      </c>
      <c r="E874" t="s">
        <v>2948</v>
      </c>
      <c r="H874" s="35" t="str" cm="1">
        <f t="array" ref="H874:I874">_xlfn.IFS(IFERROR(FIND(" A pair of ",D874),FALSE),_xlfn.TEXTSPLIT(D874," A pair of "),IFERROR(FIND(" a pair of ",D874),FALSE),_xlfn.TEXTSPLIT(D874," a pair of "),IFERROR(FIND(" a mass of ",D874),FALSE),_xlfn.TEXTSPLIT(D874," a mass of "),IFERROR(FIND(" an ",D874),FALSE),_xlfn.TEXTSPLIT(D874," an "),IFERROR(FIND(" a ",D874),FALSE),_xlfn.TEXTSPLIT(D874," a "),TRUE,_xlfn.HSTACK(LEFT(D874,FIND(" ",D874)),_xlfn.TEXTAFTER(D874," ")))</f>
        <v>Adding</v>
      </c>
      <c r="I874" s="36" t="str">
        <v>turtle penis</v>
      </c>
      <c r="J874" s="36" t="str">
        <f t="shared" si="38"/>
        <v>거북이 자지</v>
      </c>
      <c r="K874" s="36" t="str">
        <f>VLOOKUP(H874,Sheet1!$A$30:$B$39,2,FALSE)</f>
        <v xml:space="preserve"> 이식 중</v>
      </c>
      <c r="L874" s="36" t="str" cm="1">
        <f t="array" ref="L874">IF(IFERROR(FIND("(을)를",K874),FALSE),_xlfn.LAMBDA(_xlpm.x,IF(_xlpm.x,REPLACE(K874,1,4,"을"),REPLACE(K874,1,4,"를")))(MOD(_xlfn.UNICODE(RIGHT(J874,1))-HEX2DEC("AC00"),28)),K874)</f>
        <v xml:space="preserve"> 이식 중</v>
      </c>
      <c r="M874" s="37" t="str" cm="1">
        <f t="array" ref="M874">_xlfn.LAMBDA(_xlpm.x,IFERROR(_xlpm.x,""))(IF(J874="","",_xlfn.CONCAT(J874,L874)))</f>
        <v>거북이 자지 이식 중</v>
      </c>
    </row>
    <row r="875" spans="1:13" x14ac:dyDescent="0.45">
      <c r="A875" t="s">
        <v>1166</v>
      </c>
      <c r="B875" t="s">
        <v>659</v>
      </c>
      <c r="C875" t="s">
        <v>1167</v>
      </c>
      <c r="D875" t="s">
        <v>1168</v>
      </c>
      <c r="E875" t="s">
        <v>2946</v>
      </c>
      <c r="H875" s="35" t="str" cm="1">
        <f t="array" ref="H875:I875">_xlfn.IFS(IFERROR(FIND(" A pair of ",D875),FALSE),_xlfn.TEXTSPLIT(D875," A pair of "),IFERROR(FIND(" a pair of ",D875),FALSE),_xlfn.TEXTSPLIT(D875," a pair of "),IFERROR(FIND(" a mass of ",D875),FALSE),_xlfn.TEXTSPLIT(D875," a mass of "),IFERROR(FIND(" an ",D875),FALSE),_xlfn.TEXTSPLIT(D875," an "),IFERROR(FIND(" a ",D875),FALSE),_xlfn.TEXTSPLIT(D875," a "),TRUE,_xlfn.HSTACK(LEFT(D875,FIND(" ",D875)),_xlfn.TEXTAFTER(D875," ")))</f>
        <v xml:space="preserve">attach </v>
      </c>
      <c r="I875" s="36" t="str">
        <v>turtle penis</v>
      </c>
      <c r="J875" s="36" t="str">
        <f t="shared" si="38"/>
        <v>거북이 자지</v>
      </c>
      <c r="K875" s="36" t="str">
        <f>VLOOKUP(H875,Sheet1!$A$30:$B$39,2,FALSE)</f>
        <v xml:space="preserve"> 이식</v>
      </c>
      <c r="L875" s="36" t="str" cm="1">
        <f t="array" ref="L875">IF(IFERROR(FIND("(을)를",K875),FALSE),_xlfn.LAMBDA(_xlpm.x,IF(_xlpm.x,REPLACE(K875,1,4,"을"),REPLACE(K875,1,4,"를")))(MOD(_xlfn.UNICODE(RIGHT(J875,1))-HEX2DEC("AC00"),28)),K875)</f>
        <v xml:space="preserve"> 이식</v>
      </c>
      <c r="M875" s="37" t="str" cm="1">
        <f t="array" ref="M875">_xlfn.LAMBDA(_xlpm.x,IFERROR(_xlpm.x,""))(IF(J875="","",_xlfn.CONCAT(J875,L875)))</f>
        <v>거북이 자지 이식</v>
      </c>
    </row>
    <row r="876" spans="1:13" x14ac:dyDescent="0.45">
      <c r="A876" t="s">
        <v>1169</v>
      </c>
      <c r="B876" t="s">
        <v>659</v>
      </c>
      <c r="C876" t="s">
        <v>1170</v>
      </c>
      <c r="D876" t="s">
        <v>1171</v>
      </c>
      <c r="E876" t="s">
        <v>2947</v>
      </c>
      <c r="H876" s="35" t="str" cm="1">
        <f t="array" ref="H876:I876">_xlfn.IFS(IFERROR(FIND(" A pair of ",D876),FALSE),_xlfn.TEXTSPLIT(D876," A pair of "),IFERROR(FIND(" a pair of ",D876),FALSE),_xlfn.TEXTSPLIT(D876," a pair of "),IFERROR(FIND(" a mass of ",D876),FALSE),_xlfn.TEXTSPLIT(D876," a mass of "),IFERROR(FIND(" an ",D876),FALSE),_xlfn.TEXTSPLIT(D876," an "),IFERROR(FIND(" a ",D876),FALSE),_xlfn.TEXTSPLIT(D876," a "),TRUE,_xlfn.HSTACK(LEFT(D876,FIND(" ",D876)),_xlfn.TEXTAFTER(D876," ")))</f>
        <v>Attaches</v>
      </c>
      <c r="I876" s="36" t="str">
        <v>turtle penis</v>
      </c>
      <c r="J876" s="36" t="str">
        <f t="shared" si="38"/>
        <v>거북이 자지</v>
      </c>
      <c r="K876" s="36" t="str">
        <f>VLOOKUP(H876,Sheet1!$A$30:$B$39,2,FALSE)</f>
        <v>(을)를 이식합니다.</v>
      </c>
      <c r="L876" s="36" t="str" cm="1">
        <f t="array" ref="L876">IF(IFERROR(FIND("(을)를",K876),FALSE),_xlfn.LAMBDA(_xlpm.x,IF(_xlpm.x,REPLACE(K876,1,4,"을"),REPLACE(K876,1,4,"를")))(MOD(_xlfn.UNICODE(RIGHT(J876,1))-HEX2DEC("AC00"),28)),K876)</f>
        <v>를 이식합니다.</v>
      </c>
      <c r="M876" s="37" t="str" cm="1">
        <f t="array" ref="M876">_xlfn.LAMBDA(_xlpm.x,IFERROR(_xlpm.x,""))(IF(J876="","",_xlfn.CONCAT(J876,L876)))</f>
        <v>거북이 자지를 이식합니다.</v>
      </c>
    </row>
    <row r="877" spans="1:13" x14ac:dyDescent="0.45">
      <c r="A877" t="s">
        <v>1172</v>
      </c>
      <c r="B877" t="s">
        <v>659</v>
      </c>
      <c r="C877" t="s">
        <v>1173</v>
      </c>
      <c r="D877" t="s">
        <v>1174</v>
      </c>
      <c r="E877" t="s">
        <v>2948</v>
      </c>
      <c r="H877" s="35" t="str" cm="1">
        <f t="array" ref="H877:I877">_xlfn.IFS(IFERROR(FIND(" A pair of ",D877),FALSE),_xlfn.TEXTSPLIT(D877," A pair of "),IFERROR(FIND(" a pair of ",D877),FALSE),_xlfn.TEXTSPLIT(D877," a pair of "),IFERROR(FIND(" a mass of ",D877),FALSE),_xlfn.TEXTSPLIT(D877," a mass of "),IFERROR(FIND(" an ",D877),FALSE),_xlfn.TEXTSPLIT(D877," an "),IFERROR(FIND(" a ",D877),FALSE),_xlfn.TEXTSPLIT(D877," a "),TRUE,_xlfn.HSTACK(LEFT(D877,FIND(" ",D877)),_xlfn.TEXTAFTER(D877," ")))</f>
        <v>Attaching</v>
      </c>
      <c r="I877" s="36" t="str">
        <v>turtle penis</v>
      </c>
      <c r="J877" s="36" t="str">
        <f t="shared" si="38"/>
        <v>거북이 자지</v>
      </c>
      <c r="K877" s="36" t="str">
        <f>VLOOKUP(H877,Sheet1!$A$30:$B$39,2,FALSE)</f>
        <v xml:space="preserve"> 이식 중</v>
      </c>
      <c r="L877" s="36" t="str" cm="1">
        <f t="array" ref="L877">IF(IFERROR(FIND("(을)를",K877),FALSE),_xlfn.LAMBDA(_xlpm.x,IF(_xlpm.x,REPLACE(K877,1,4,"을"),REPLACE(K877,1,4,"를")))(MOD(_xlfn.UNICODE(RIGHT(J877,1))-HEX2DEC("AC00"),28)),K877)</f>
        <v xml:space="preserve"> 이식 중</v>
      </c>
      <c r="M877" s="37" t="str" cm="1">
        <f t="array" ref="M877">_xlfn.LAMBDA(_xlpm.x,IFERROR(_xlpm.x,""))(IF(J877="","",_xlfn.CONCAT(J877,L877)))</f>
        <v>거북이 자지 이식 중</v>
      </c>
    </row>
    <row r="878" spans="1:13" x14ac:dyDescent="0.45">
      <c r="A878" t="s">
        <v>1175</v>
      </c>
      <c r="B878" t="s">
        <v>659</v>
      </c>
      <c r="C878" t="s">
        <v>1176</v>
      </c>
      <c r="D878" t="s">
        <v>1177</v>
      </c>
      <c r="E878" t="s">
        <v>3038</v>
      </c>
      <c r="H878" s="35" t="str" cm="1">
        <f t="array" ref="H878:I878">_xlfn.IFS(IFERROR(FIND(" A pair of ",D878),FALSE),_xlfn.TEXTSPLIT(D878," A pair of "),IFERROR(FIND(" a pair of ",D878),FALSE),_xlfn.TEXTSPLIT(D878," a pair of "),IFERROR(FIND(" a mass of ",D878),FALSE),_xlfn.TEXTSPLIT(D878," a mass of "),IFERROR(FIND(" an ",D878),FALSE),_xlfn.TEXTSPLIT(D878," an "),IFERROR(FIND(" a ",D878),FALSE),_xlfn.TEXTSPLIT(D878," a "),TRUE,_xlfn.HSTACK(LEFT(D878,FIND(" ",D878)),_xlfn.TEXTAFTER(D878," ")))</f>
        <v xml:space="preserve">add </v>
      </c>
      <c r="I878" s="36" t="str">
        <v>aedeagus</v>
      </c>
      <c r="J878" s="36" t="str">
        <f t="shared" si="38"/>
        <v>정관</v>
      </c>
      <c r="K878" s="36" t="str">
        <f>VLOOKUP(H878,Sheet1!$A$30:$B$39,2,FALSE)</f>
        <v xml:space="preserve"> 이식</v>
      </c>
      <c r="L878" s="36" t="str" cm="1">
        <f t="array" ref="L878">IF(IFERROR(FIND("(을)를",K878),FALSE),_xlfn.LAMBDA(_xlpm.x,IF(_xlpm.x,REPLACE(K878,1,4,"을"),REPLACE(K878,1,4,"를")))(MOD(_xlfn.UNICODE(RIGHT(J878,1))-HEX2DEC("AC00"),28)),K878)</f>
        <v xml:space="preserve"> 이식</v>
      </c>
      <c r="M878" s="37" t="str" cm="1">
        <f t="array" ref="M878">_xlfn.LAMBDA(_xlpm.x,IFERROR(_xlpm.x,""))(IF(J878="","",_xlfn.CONCAT(J878,L878)))</f>
        <v>정관 이식</v>
      </c>
    </row>
    <row r="879" spans="1:13" x14ac:dyDescent="0.45">
      <c r="A879" t="s">
        <v>1178</v>
      </c>
      <c r="B879" t="s">
        <v>659</v>
      </c>
      <c r="C879" t="s">
        <v>1179</v>
      </c>
      <c r="D879" t="s">
        <v>1180</v>
      </c>
      <c r="E879" t="s">
        <v>3039</v>
      </c>
      <c r="H879" s="35" t="str" cm="1">
        <f t="array" ref="H879:I879">_xlfn.IFS(IFERROR(FIND(" A pair of ",D879),FALSE),_xlfn.TEXTSPLIT(D879," A pair of "),IFERROR(FIND(" a pair of ",D879),FALSE),_xlfn.TEXTSPLIT(D879," a pair of "),IFERROR(FIND(" a mass of ",D879),FALSE),_xlfn.TEXTSPLIT(D879," a mass of "),IFERROR(FIND(" an ",D879),FALSE),_xlfn.TEXTSPLIT(D879," an "),IFERROR(FIND(" a ",D879),FALSE),_xlfn.TEXTSPLIT(D879," a "),TRUE,_xlfn.HSTACK(LEFT(D879,FIND(" ",D879)),_xlfn.TEXTAFTER(D879," ")))</f>
        <v>Adds</v>
      </c>
      <c r="I879" s="36" t="str">
        <v>aedeagus</v>
      </c>
      <c r="J879" s="36" t="str">
        <f t="shared" si="38"/>
        <v>정관</v>
      </c>
      <c r="K879" s="36" t="str">
        <f>VLOOKUP(H879,Sheet1!$A$30:$B$39,2,FALSE)</f>
        <v>(을)를 이식합니다.</v>
      </c>
      <c r="L879" s="36" t="str" cm="1">
        <f t="array" ref="L879">IF(IFERROR(FIND("(을)를",K879),FALSE),_xlfn.LAMBDA(_xlpm.x,IF(_xlpm.x,REPLACE(K879,1,4,"을"),REPLACE(K879,1,4,"를")))(MOD(_xlfn.UNICODE(RIGHT(J879,1))-HEX2DEC("AC00"),28)),K879)</f>
        <v>을 이식합니다.</v>
      </c>
      <c r="M879" s="37" t="str" cm="1">
        <f t="array" ref="M879">_xlfn.LAMBDA(_xlpm.x,IFERROR(_xlpm.x,""))(IF(J879="","",_xlfn.CONCAT(J879,L879)))</f>
        <v>정관을 이식합니다.</v>
      </c>
    </row>
    <row r="880" spans="1:13" x14ac:dyDescent="0.45">
      <c r="A880" t="s">
        <v>1181</v>
      </c>
      <c r="B880" t="s">
        <v>659</v>
      </c>
      <c r="C880" t="s">
        <v>1182</v>
      </c>
      <c r="D880" t="s">
        <v>1183</v>
      </c>
      <c r="E880" t="s">
        <v>3040</v>
      </c>
      <c r="H880" s="35" t="str" cm="1">
        <f t="array" ref="H880:I880">_xlfn.IFS(IFERROR(FIND(" A pair of ",D880),FALSE),_xlfn.TEXTSPLIT(D880," A pair of "),IFERROR(FIND(" a pair of ",D880),FALSE),_xlfn.TEXTSPLIT(D880," a pair of "),IFERROR(FIND(" a mass of ",D880),FALSE),_xlfn.TEXTSPLIT(D880," a mass of "),IFERROR(FIND(" an ",D880),FALSE),_xlfn.TEXTSPLIT(D880," an "),IFERROR(FIND(" a ",D880),FALSE),_xlfn.TEXTSPLIT(D880," a "),TRUE,_xlfn.HSTACK(LEFT(D880,FIND(" ",D880)),_xlfn.TEXTAFTER(D880," ")))</f>
        <v>Adding</v>
      </c>
      <c r="I880" s="36" t="str">
        <v>aedeagus</v>
      </c>
      <c r="J880" s="36" t="str">
        <f t="shared" si="38"/>
        <v>정관</v>
      </c>
      <c r="K880" s="36" t="str">
        <f>VLOOKUP(H880,Sheet1!$A$30:$B$39,2,FALSE)</f>
        <v xml:space="preserve"> 이식 중</v>
      </c>
      <c r="L880" s="36" t="str" cm="1">
        <f t="array" ref="L880">IF(IFERROR(FIND("(을)를",K880),FALSE),_xlfn.LAMBDA(_xlpm.x,IF(_xlpm.x,REPLACE(K880,1,4,"을"),REPLACE(K880,1,4,"를")))(MOD(_xlfn.UNICODE(RIGHT(J880,1))-HEX2DEC("AC00"),28)),K880)</f>
        <v xml:space="preserve"> 이식 중</v>
      </c>
      <c r="M880" s="37" t="str" cm="1">
        <f t="array" ref="M880">_xlfn.LAMBDA(_xlpm.x,IFERROR(_xlpm.x,""))(IF(J880="","",_xlfn.CONCAT(J880,L880)))</f>
        <v>정관 이식 중</v>
      </c>
    </row>
    <row r="881" spans="1:13" x14ac:dyDescent="0.45">
      <c r="A881" t="s">
        <v>1184</v>
      </c>
      <c r="B881" t="s">
        <v>659</v>
      </c>
      <c r="C881" t="s">
        <v>1185</v>
      </c>
      <c r="D881" t="s">
        <v>1177</v>
      </c>
      <c r="E881" t="s">
        <v>3038</v>
      </c>
      <c r="H881" s="35" t="str" cm="1">
        <f t="array" ref="H881:I881">_xlfn.IFS(IFERROR(FIND(" A pair of ",D881),FALSE),_xlfn.TEXTSPLIT(D881," A pair of "),IFERROR(FIND(" a pair of ",D881),FALSE),_xlfn.TEXTSPLIT(D881," a pair of "),IFERROR(FIND(" a mass of ",D881),FALSE),_xlfn.TEXTSPLIT(D881," a mass of "),IFERROR(FIND(" an ",D881),FALSE),_xlfn.TEXTSPLIT(D881," an "),IFERROR(FIND(" a ",D881),FALSE),_xlfn.TEXTSPLIT(D881," a "),TRUE,_xlfn.HSTACK(LEFT(D881,FIND(" ",D881)),_xlfn.TEXTAFTER(D881," ")))</f>
        <v xml:space="preserve">add </v>
      </c>
      <c r="I881" s="36" t="str">
        <v>aedeagus</v>
      </c>
      <c r="J881" s="36" t="str">
        <f t="shared" si="38"/>
        <v>정관</v>
      </c>
      <c r="K881" s="36" t="str">
        <f>VLOOKUP(H881,Sheet1!$A$30:$B$39,2,FALSE)</f>
        <v xml:space="preserve"> 이식</v>
      </c>
      <c r="L881" s="36" t="str" cm="1">
        <f t="array" ref="L881">IF(IFERROR(FIND("(을)를",K881),FALSE),_xlfn.LAMBDA(_xlpm.x,IF(_xlpm.x,REPLACE(K881,1,4,"을"),REPLACE(K881,1,4,"를")))(MOD(_xlfn.UNICODE(RIGHT(J881,1))-HEX2DEC("AC00"),28)),K881)</f>
        <v xml:space="preserve"> 이식</v>
      </c>
      <c r="M881" s="37" t="str" cm="1">
        <f t="array" ref="M881">_xlfn.LAMBDA(_xlpm.x,IFERROR(_xlpm.x,""))(IF(J881="","",_xlfn.CONCAT(J881,L881)))</f>
        <v>정관 이식</v>
      </c>
    </row>
    <row r="882" spans="1:13" x14ac:dyDescent="0.45">
      <c r="A882" t="s">
        <v>1186</v>
      </c>
      <c r="B882" t="s">
        <v>659</v>
      </c>
      <c r="C882" t="s">
        <v>1187</v>
      </c>
      <c r="D882" t="s">
        <v>1180</v>
      </c>
      <c r="E882" t="s">
        <v>3039</v>
      </c>
      <c r="H882" s="35" t="str" cm="1">
        <f t="array" ref="H882:I882">_xlfn.IFS(IFERROR(FIND(" A pair of ",D882),FALSE),_xlfn.TEXTSPLIT(D882," A pair of "),IFERROR(FIND(" a pair of ",D882),FALSE),_xlfn.TEXTSPLIT(D882," a pair of "),IFERROR(FIND(" a mass of ",D882),FALSE),_xlfn.TEXTSPLIT(D882," a mass of "),IFERROR(FIND(" an ",D882),FALSE),_xlfn.TEXTSPLIT(D882," an "),IFERROR(FIND(" a ",D882),FALSE),_xlfn.TEXTSPLIT(D882," a "),TRUE,_xlfn.HSTACK(LEFT(D882,FIND(" ",D882)),_xlfn.TEXTAFTER(D882," ")))</f>
        <v>Adds</v>
      </c>
      <c r="I882" s="36" t="str">
        <v>aedeagus</v>
      </c>
      <c r="J882" s="36" t="str">
        <f t="shared" ref="J882:J945" si="39">VLOOKUP(I882,$D$6:$E$572,2,FALSE)</f>
        <v>정관</v>
      </c>
      <c r="K882" s="36" t="str">
        <f>VLOOKUP(H882,Sheet1!$A$30:$B$39,2,FALSE)</f>
        <v>(을)를 이식합니다.</v>
      </c>
      <c r="L882" s="36" t="str" cm="1">
        <f t="array" ref="L882">IF(IFERROR(FIND("(을)를",K882),FALSE),_xlfn.LAMBDA(_xlpm.x,IF(_xlpm.x,REPLACE(K882,1,4,"을"),REPLACE(K882,1,4,"를")))(MOD(_xlfn.UNICODE(RIGHT(J882,1))-HEX2DEC("AC00"),28)),K882)</f>
        <v>을 이식합니다.</v>
      </c>
      <c r="M882" s="37" t="str" cm="1">
        <f t="array" ref="M882">_xlfn.LAMBDA(_xlpm.x,IFERROR(_xlpm.x,""))(IF(J882="","",_xlfn.CONCAT(J882,L882)))</f>
        <v>정관을 이식합니다.</v>
      </c>
    </row>
    <row r="883" spans="1:13" x14ac:dyDescent="0.45">
      <c r="A883" t="s">
        <v>1188</v>
      </c>
      <c r="B883" t="s">
        <v>659</v>
      </c>
      <c r="C883" t="s">
        <v>1189</v>
      </c>
      <c r="D883" t="s">
        <v>1183</v>
      </c>
      <c r="E883" t="s">
        <v>3040</v>
      </c>
      <c r="H883" s="35" t="str" cm="1">
        <f t="array" ref="H883:I883">_xlfn.IFS(IFERROR(FIND(" A pair of ",D883),FALSE),_xlfn.TEXTSPLIT(D883," A pair of "),IFERROR(FIND(" a pair of ",D883),FALSE),_xlfn.TEXTSPLIT(D883," a pair of "),IFERROR(FIND(" a mass of ",D883),FALSE),_xlfn.TEXTSPLIT(D883," a mass of "),IFERROR(FIND(" an ",D883),FALSE),_xlfn.TEXTSPLIT(D883," an "),IFERROR(FIND(" a ",D883),FALSE),_xlfn.TEXTSPLIT(D883," a "),TRUE,_xlfn.HSTACK(LEFT(D883,FIND(" ",D883)),_xlfn.TEXTAFTER(D883," ")))</f>
        <v>Adding</v>
      </c>
      <c r="I883" s="36" t="str">
        <v>aedeagus</v>
      </c>
      <c r="J883" s="36" t="str">
        <f t="shared" si="39"/>
        <v>정관</v>
      </c>
      <c r="K883" s="36" t="str">
        <f>VLOOKUP(H883,Sheet1!$A$30:$B$39,2,FALSE)</f>
        <v xml:space="preserve"> 이식 중</v>
      </c>
      <c r="L883" s="36" t="str" cm="1">
        <f t="array" ref="L883">IF(IFERROR(FIND("(을)를",K883),FALSE),_xlfn.LAMBDA(_xlpm.x,IF(_xlpm.x,REPLACE(K883,1,4,"을"),REPLACE(K883,1,4,"를")))(MOD(_xlfn.UNICODE(RIGHT(J883,1))-HEX2DEC("AC00"),28)),K883)</f>
        <v xml:space="preserve"> 이식 중</v>
      </c>
      <c r="M883" s="37" t="str" cm="1">
        <f t="array" ref="M883">_xlfn.LAMBDA(_xlpm.x,IFERROR(_xlpm.x,""))(IF(J883="","",_xlfn.CONCAT(J883,L883)))</f>
        <v>정관 이식 중</v>
      </c>
    </row>
    <row r="884" spans="1:13" x14ac:dyDescent="0.45">
      <c r="A884" t="s">
        <v>1190</v>
      </c>
      <c r="B884" t="s">
        <v>659</v>
      </c>
      <c r="C884" t="s">
        <v>1191</v>
      </c>
      <c r="D884" t="s">
        <v>1192</v>
      </c>
      <c r="E884" t="s">
        <v>3038</v>
      </c>
      <c r="H884" s="35" t="str" cm="1">
        <f t="array" ref="H884:I884">_xlfn.IFS(IFERROR(FIND(" A pair of ",D884),FALSE),_xlfn.TEXTSPLIT(D884," A pair of "),IFERROR(FIND(" a pair of ",D884),FALSE),_xlfn.TEXTSPLIT(D884," a pair of "),IFERROR(FIND(" a mass of ",D884),FALSE),_xlfn.TEXTSPLIT(D884," a mass of "),IFERROR(FIND(" an ",D884),FALSE),_xlfn.TEXTSPLIT(D884," an "),IFERROR(FIND(" a ",D884),FALSE),_xlfn.TEXTSPLIT(D884," a "),TRUE,_xlfn.HSTACK(LEFT(D884,FIND(" ",D884)),_xlfn.TEXTAFTER(D884," ")))</f>
        <v xml:space="preserve">attach </v>
      </c>
      <c r="I884" s="36" t="str">
        <v>aedeagus</v>
      </c>
      <c r="J884" s="36" t="str">
        <f t="shared" si="39"/>
        <v>정관</v>
      </c>
      <c r="K884" s="36" t="str">
        <f>VLOOKUP(H884,Sheet1!$A$30:$B$39,2,FALSE)</f>
        <v xml:space="preserve"> 이식</v>
      </c>
      <c r="L884" s="36" t="str" cm="1">
        <f t="array" ref="L884">IF(IFERROR(FIND("(을)를",K884),FALSE),_xlfn.LAMBDA(_xlpm.x,IF(_xlpm.x,REPLACE(K884,1,4,"을"),REPLACE(K884,1,4,"를")))(MOD(_xlfn.UNICODE(RIGHT(J884,1))-HEX2DEC("AC00"),28)),K884)</f>
        <v xml:space="preserve"> 이식</v>
      </c>
      <c r="M884" s="37" t="str" cm="1">
        <f t="array" ref="M884">_xlfn.LAMBDA(_xlpm.x,IFERROR(_xlpm.x,""))(IF(J884="","",_xlfn.CONCAT(J884,L884)))</f>
        <v>정관 이식</v>
      </c>
    </row>
    <row r="885" spans="1:13" x14ac:dyDescent="0.45">
      <c r="A885" t="s">
        <v>1193</v>
      </c>
      <c r="B885" t="s">
        <v>659</v>
      </c>
      <c r="C885" t="s">
        <v>1194</v>
      </c>
      <c r="D885" t="s">
        <v>1195</v>
      </c>
      <c r="E885" t="s">
        <v>3039</v>
      </c>
      <c r="H885" s="35" t="str" cm="1">
        <f t="array" ref="H885:I885">_xlfn.IFS(IFERROR(FIND(" A pair of ",D885),FALSE),_xlfn.TEXTSPLIT(D885," A pair of "),IFERROR(FIND(" a pair of ",D885),FALSE),_xlfn.TEXTSPLIT(D885," a pair of "),IFERROR(FIND(" a mass of ",D885),FALSE),_xlfn.TEXTSPLIT(D885," a mass of "),IFERROR(FIND(" an ",D885),FALSE),_xlfn.TEXTSPLIT(D885," an "),IFERROR(FIND(" a ",D885),FALSE),_xlfn.TEXTSPLIT(D885," a "),TRUE,_xlfn.HSTACK(LEFT(D885,FIND(" ",D885)),_xlfn.TEXTAFTER(D885," ")))</f>
        <v>Attaches</v>
      </c>
      <c r="I885" s="36" t="str">
        <v>aedeagus</v>
      </c>
      <c r="J885" s="36" t="str">
        <f t="shared" si="39"/>
        <v>정관</v>
      </c>
      <c r="K885" s="36" t="str">
        <f>VLOOKUP(H885,Sheet1!$A$30:$B$39,2,FALSE)</f>
        <v>(을)를 이식합니다.</v>
      </c>
      <c r="L885" s="36" t="str" cm="1">
        <f t="array" ref="L885">IF(IFERROR(FIND("(을)를",K885),FALSE),_xlfn.LAMBDA(_xlpm.x,IF(_xlpm.x,REPLACE(K885,1,4,"을"),REPLACE(K885,1,4,"를")))(MOD(_xlfn.UNICODE(RIGHT(J885,1))-HEX2DEC("AC00"),28)),K885)</f>
        <v>을 이식합니다.</v>
      </c>
      <c r="M885" s="37" t="str" cm="1">
        <f t="array" ref="M885">_xlfn.LAMBDA(_xlpm.x,IFERROR(_xlpm.x,""))(IF(J885="","",_xlfn.CONCAT(J885,L885)))</f>
        <v>정관을 이식합니다.</v>
      </c>
    </row>
    <row r="886" spans="1:13" x14ac:dyDescent="0.45">
      <c r="A886" t="s">
        <v>1196</v>
      </c>
      <c r="B886" t="s">
        <v>659</v>
      </c>
      <c r="C886" t="s">
        <v>1197</v>
      </c>
      <c r="D886" t="s">
        <v>1198</v>
      </c>
      <c r="E886" t="s">
        <v>3040</v>
      </c>
      <c r="H886" s="35" t="str" cm="1">
        <f t="array" ref="H886:I886">_xlfn.IFS(IFERROR(FIND(" A pair of ",D886),FALSE),_xlfn.TEXTSPLIT(D886," A pair of "),IFERROR(FIND(" a pair of ",D886),FALSE),_xlfn.TEXTSPLIT(D886," a pair of "),IFERROR(FIND(" a mass of ",D886),FALSE),_xlfn.TEXTSPLIT(D886," a mass of "),IFERROR(FIND(" an ",D886),FALSE),_xlfn.TEXTSPLIT(D886," an "),IFERROR(FIND(" a ",D886),FALSE),_xlfn.TEXTSPLIT(D886," a "),TRUE,_xlfn.HSTACK(LEFT(D886,FIND(" ",D886)),_xlfn.TEXTAFTER(D886," ")))</f>
        <v>Attaching</v>
      </c>
      <c r="I886" s="36" t="str">
        <v>aedeagus</v>
      </c>
      <c r="J886" s="36" t="str">
        <f t="shared" si="39"/>
        <v>정관</v>
      </c>
      <c r="K886" s="36" t="str">
        <f>VLOOKUP(H886,Sheet1!$A$30:$B$39,2,FALSE)</f>
        <v xml:space="preserve"> 이식 중</v>
      </c>
      <c r="L886" s="36" t="str" cm="1">
        <f t="array" ref="L886">IF(IFERROR(FIND("(을)를",K886),FALSE),_xlfn.LAMBDA(_xlpm.x,IF(_xlpm.x,REPLACE(K886,1,4,"을"),REPLACE(K886,1,4,"를")))(MOD(_xlfn.UNICODE(RIGHT(J886,1))-HEX2DEC("AC00"),28)),K886)</f>
        <v xml:space="preserve"> 이식 중</v>
      </c>
      <c r="M886" s="37" t="str" cm="1">
        <f t="array" ref="M886">_xlfn.LAMBDA(_xlpm.x,IFERROR(_xlpm.x,""))(IF(J886="","",_xlfn.CONCAT(J886,L886)))</f>
        <v>정관 이식 중</v>
      </c>
    </row>
    <row r="887" spans="1:13" x14ac:dyDescent="0.45">
      <c r="A887" t="s">
        <v>1199</v>
      </c>
      <c r="B887" t="s">
        <v>659</v>
      </c>
      <c r="C887" t="s">
        <v>1200</v>
      </c>
      <c r="D887" t="s">
        <v>1201</v>
      </c>
      <c r="E887" t="s">
        <v>3041</v>
      </c>
      <c r="H887" s="35" t="str" cm="1">
        <f t="array" ref="H887:I887">_xlfn.IFS(IFERROR(FIND(" A pair of ",D887),FALSE),_xlfn.TEXTSPLIT(D887," A pair of "),IFERROR(FIND(" a pair of ",D887),FALSE),_xlfn.TEXTSPLIT(D887," a pair of "),IFERROR(FIND(" a mass of ",D887),FALSE),_xlfn.TEXTSPLIT(D887," a mass of "),IFERROR(FIND(" an ",D887),FALSE),_xlfn.TEXTSPLIT(D887," an "),IFERROR(FIND(" a ",D887),FALSE),_xlfn.TEXTSPLIT(D887," a "),TRUE,_xlfn.HSTACK(LEFT(D887,FIND(" ",D887)),_xlfn.TEXTAFTER(D887," ")))</f>
        <v xml:space="preserve">add </v>
      </c>
      <c r="I887" s="36" t="str">
        <v>ovipore</v>
      </c>
      <c r="J887" s="36" t="str">
        <f t="shared" si="39"/>
        <v>알주머니</v>
      </c>
      <c r="K887" s="36" t="str">
        <f>VLOOKUP(H887,Sheet1!$A$30:$B$39,2,FALSE)</f>
        <v xml:space="preserve"> 이식</v>
      </c>
      <c r="L887" s="36" t="str" cm="1">
        <f t="array" ref="L887">IF(IFERROR(FIND("(을)를",K887),FALSE),_xlfn.LAMBDA(_xlpm.x,IF(_xlpm.x,REPLACE(K887,1,4,"을"),REPLACE(K887,1,4,"를")))(MOD(_xlfn.UNICODE(RIGHT(J887,1))-HEX2DEC("AC00"),28)),K887)</f>
        <v xml:space="preserve"> 이식</v>
      </c>
      <c r="M887" s="37" t="str" cm="1">
        <f t="array" ref="M887">_xlfn.LAMBDA(_xlpm.x,IFERROR(_xlpm.x,""))(IF(J887="","",_xlfn.CONCAT(J887,L887)))</f>
        <v>알주머니 이식</v>
      </c>
    </row>
    <row r="888" spans="1:13" x14ac:dyDescent="0.45">
      <c r="A888" t="s">
        <v>1202</v>
      </c>
      <c r="B888" t="s">
        <v>659</v>
      </c>
      <c r="C888" t="s">
        <v>1203</v>
      </c>
      <c r="D888" t="s">
        <v>1204</v>
      </c>
      <c r="E888" t="s">
        <v>3042</v>
      </c>
      <c r="H888" s="35" t="str" cm="1">
        <f t="array" ref="H888:I888">_xlfn.IFS(IFERROR(FIND(" A pair of ",D888),FALSE),_xlfn.TEXTSPLIT(D888," A pair of "),IFERROR(FIND(" a pair of ",D888),FALSE),_xlfn.TEXTSPLIT(D888," a pair of "),IFERROR(FIND(" a mass of ",D888),FALSE),_xlfn.TEXTSPLIT(D888," a mass of "),IFERROR(FIND(" an ",D888),FALSE),_xlfn.TEXTSPLIT(D888," an "),IFERROR(FIND(" a ",D888),FALSE),_xlfn.TEXTSPLIT(D888," a "),TRUE,_xlfn.HSTACK(LEFT(D888,FIND(" ",D888)),_xlfn.TEXTAFTER(D888," ")))</f>
        <v>Adds</v>
      </c>
      <c r="I888" s="36" t="str">
        <v>ovipore</v>
      </c>
      <c r="J888" s="36" t="str">
        <f t="shared" si="39"/>
        <v>알주머니</v>
      </c>
      <c r="K888" s="36" t="str">
        <f>VLOOKUP(H888,Sheet1!$A$30:$B$39,2,FALSE)</f>
        <v>(을)를 이식합니다.</v>
      </c>
      <c r="L888" s="36" t="str" cm="1">
        <f t="array" ref="L888">IF(IFERROR(FIND("(을)를",K888),FALSE),_xlfn.LAMBDA(_xlpm.x,IF(_xlpm.x,REPLACE(K888,1,4,"을"),REPLACE(K888,1,4,"를")))(MOD(_xlfn.UNICODE(RIGHT(J888,1))-HEX2DEC("AC00"),28)),K888)</f>
        <v>를 이식합니다.</v>
      </c>
      <c r="M888" s="37" t="str" cm="1">
        <f t="array" ref="M888">_xlfn.LAMBDA(_xlpm.x,IFERROR(_xlpm.x,""))(IF(J888="","",_xlfn.CONCAT(J888,L888)))</f>
        <v>알주머니를 이식합니다.</v>
      </c>
    </row>
    <row r="889" spans="1:13" x14ac:dyDescent="0.45">
      <c r="A889" t="s">
        <v>1205</v>
      </c>
      <c r="B889" t="s">
        <v>659</v>
      </c>
      <c r="C889" t="s">
        <v>1206</v>
      </c>
      <c r="D889" t="s">
        <v>1207</v>
      </c>
      <c r="E889" t="s">
        <v>3043</v>
      </c>
      <c r="H889" s="35" t="str" cm="1">
        <f t="array" ref="H889:I889">_xlfn.IFS(IFERROR(FIND(" A pair of ",D889),FALSE),_xlfn.TEXTSPLIT(D889," A pair of "),IFERROR(FIND(" a pair of ",D889),FALSE),_xlfn.TEXTSPLIT(D889," a pair of "),IFERROR(FIND(" a mass of ",D889),FALSE),_xlfn.TEXTSPLIT(D889," a mass of "),IFERROR(FIND(" an ",D889),FALSE),_xlfn.TEXTSPLIT(D889," an "),IFERROR(FIND(" a ",D889),FALSE),_xlfn.TEXTSPLIT(D889," a "),TRUE,_xlfn.HSTACK(LEFT(D889,FIND(" ",D889)),_xlfn.TEXTAFTER(D889," ")))</f>
        <v>Adding</v>
      </c>
      <c r="I889" s="36" t="str">
        <v>ovipore</v>
      </c>
      <c r="J889" s="36" t="str">
        <f t="shared" si="39"/>
        <v>알주머니</v>
      </c>
      <c r="K889" s="36" t="str">
        <f>VLOOKUP(H889,Sheet1!$A$30:$B$39,2,FALSE)</f>
        <v xml:space="preserve"> 이식 중</v>
      </c>
      <c r="L889" s="36" t="str" cm="1">
        <f t="array" ref="L889">IF(IFERROR(FIND("(을)를",K889),FALSE),_xlfn.LAMBDA(_xlpm.x,IF(_xlpm.x,REPLACE(K889,1,4,"을"),REPLACE(K889,1,4,"를")))(MOD(_xlfn.UNICODE(RIGHT(J889,1))-HEX2DEC("AC00"),28)),K889)</f>
        <v xml:space="preserve"> 이식 중</v>
      </c>
      <c r="M889" s="37" t="str" cm="1">
        <f t="array" ref="M889">_xlfn.LAMBDA(_xlpm.x,IFERROR(_xlpm.x,""))(IF(J889="","",_xlfn.CONCAT(J889,L889)))</f>
        <v>알주머니 이식 중</v>
      </c>
    </row>
    <row r="890" spans="1:13" x14ac:dyDescent="0.45">
      <c r="A890" t="s">
        <v>1208</v>
      </c>
      <c r="B890" t="s">
        <v>659</v>
      </c>
      <c r="C890" t="s">
        <v>1209</v>
      </c>
      <c r="D890" t="s">
        <v>1201</v>
      </c>
      <c r="E890" t="s">
        <v>3041</v>
      </c>
      <c r="H890" s="35" t="str" cm="1">
        <f t="array" ref="H890:I890">_xlfn.IFS(IFERROR(FIND(" A pair of ",D890),FALSE),_xlfn.TEXTSPLIT(D890," A pair of "),IFERROR(FIND(" a pair of ",D890),FALSE),_xlfn.TEXTSPLIT(D890," a pair of "),IFERROR(FIND(" a mass of ",D890),FALSE),_xlfn.TEXTSPLIT(D890," a mass of "),IFERROR(FIND(" an ",D890),FALSE),_xlfn.TEXTSPLIT(D890," an "),IFERROR(FIND(" a ",D890),FALSE),_xlfn.TEXTSPLIT(D890," a "),TRUE,_xlfn.HSTACK(LEFT(D890,FIND(" ",D890)),_xlfn.TEXTAFTER(D890," ")))</f>
        <v xml:space="preserve">add </v>
      </c>
      <c r="I890" s="36" t="str">
        <v>ovipore</v>
      </c>
      <c r="J890" s="36" t="str">
        <f t="shared" si="39"/>
        <v>알주머니</v>
      </c>
      <c r="K890" s="36" t="str">
        <f>VLOOKUP(H890,Sheet1!$A$30:$B$39,2,FALSE)</f>
        <v xml:space="preserve"> 이식</v>
      </c>
      <c r="L890" s="36" t="str" cm="1">
        <f t="array" ref="L890">IF(IFERROR(FIND("(을)를",K890),FALSE),_xlfn.LAMBDA(_xlpm.x,IF(_xlpm.x,REPLACE(K890,1,4,"을"),REPLACE(K890,1,4,"를")))(MOD(_xlfn.UNICODE(RIGHT(J890,1))-HEX2DEC("AC00"),28)),K890)</f>
        <v xml:space="preserve"> 이식</v>
      </c>
      <c r="M890" s="37" t="str" cm="1">
        <f t="array" ref="M890">_xlfn.LAMBDA(_xlpm.x,IFERROR(_xlpm.x,""))(IF(J890="","",_xlfn.CONCAT(J890,L890)))</f>
        <v>알주머니 이식</v>
      </c>
    </row>
    <row r="891" spans="1:13" x14ac:dyDescent="0.45">
      <c r="A891" t="s">
        <v>1210</v>
      </c>
      <c r="B891" t="s">
        <v>659</v>
      </c>
      <c r="C891" t="s">
        <v>1211</v>
      </c>
      <c r="D891" t="s">
        <v>1204</v>
      </c>
      <c r="E891" t="s">
        <v>3042</v>
      </c>
      <c r="H891" s="35" t="str" cm="1">
        <f t="array" ref="H891:I891">_xlfn.IFS(IFERROR(FIND(" A pair of ",D891),FALSE),_xlfn.TEXTSPLIT(D891," A pair of "),IFERROR(FIND(" a pair of ",D891),FALSE),_xlfn.TEXTSPLIT(D891," a pair of "),IFERROR(FIND(" a mass of ",D891),FALSE),_xlfn.TEXTSPLIT(D891," a mass of "),IFERROR(FIND(" an ",D891),FALSE),_xlfn.TEXTSPLIT(D891," an "),IFERROR(FIND(" a ",D891),FALSE),_xlfn.TEXTSPLIT(D891," a "),TRUE,_xlfn.HSTACK(LEFT(D891,FIND(" ",D891)),_xlfn.TEXTAFTER(D891," ")))</f>
        <v>Adds</v>
      </c>
      <c r="I891" s="36" t="str">
        <v>ovipore</v>
      </c>
      <c r="J891" s="36" t="str">
        <f t="shared" si="39"/>
        <v>알주머니</v>
      </c>
      <c r="K891" s="36" t="str">
        <f>VLOOKUP(H891,Sheet1!$A$30:$B$39,2,FALSE)</f>
        <v>(을)를 이식합니다.</v>
      </c>
      <c r="L891" s="36" t="str" cm="1">
        <f t="array" ref="L891">IF(IFERROR(FIND("(을)를",K891),FALSE),_xlfn.LAMBDA(_xlpm.x,IF(_xlpm.x,REPLACE(K891,1,4,"을"),REPLACE(K891,1,4,"를")))(MOD(_xlfn.UNICODE(RIGHT(J891,1))-HEX2DEC("AC00"),28)),K891)</f>
        <v>를 이식합니다.</v>
      </c>
      <c r="M891" s="37" t="str" cm="1">
        <f t="array" ref="M891">_xlfn.LAMBDA(_xlpm.x,IFERROR(_xlpm.x,""))(IF(J891="","",_xlfn.CONCAT(J891,L891)))</f>
        <v>알주머니를 이식합니다.</v>
      </c>
    </row>
    <row r="892" spans="1:13" x14ac:dyDescent="0.45">
      <c r="A892" t="s">
        <v>1212</v>
      </c>
      <c r="B892" t="s">
        <v>659</v>
      </c>
      <c r="C892" t="s">
        <v>1213</v>
      </c>
      <c r="D892" t="s">
        <v>1207</v>
      </c>
      <c r="E892" t="s">
        <v>3043</v>
      </c>
      <c r="H892" s="35" t="str" cm="1">
        <f t="array" ref="H892:I892">_xlfn.IFS(IFERROR(FIND(" A pair of ",D892),FALSE),_xlfn.TEXTSPLIT(D892," A pair of "),IFERROR(FIND(" a pair of ",D892),FALSE),_xlfn.TEXTSPLIT(D892," a pair of "),IFERROR(FIND(" a mass of ",D892),FALSE),_xlfn.TEXTSPLIT(D892," a mass of "),IFERROR(FIND(" an ",D892),FALSE),_xlfn.TEXTSPLIT(D892," an "),IFERROR(FIND(" a ",D892),FALSE),_xlfn.TEXTSPLIT(D892," a "),TRUE,_xlfn.HSTACK(LEFT(D892,FIND(" ",D892)),_xlfn.TEXTAFTER(D892," ")))</f>
        <v>Adding</v>
      </c>
      <c r="I892" s="36" t="str">
        <v>ovipore</v>
      </c>
      <c r="J892" s="36" t="str">
        <f t="shared" si="39"/>
        <v>알주머니</v>
      </c>
      <c r="K892" s="36" t="str">
        <f>VLOOKUP(H892,Sheet1!$A$30:$B$39,2,FALSE)</f>
        <v xml:space="preserve"> 이식 중</v>
      </c>
      <c r="L892" s="36" t="str" cm="1">
        <f t="array" ref="L892">IF(IFERROR(FIND("(을)를",K892),FALSE),_xlfn.LAMBDA(_xlpm.x,IF(_xlpm.x,REPLACE(K892,1,4,"을"),REPLACE(K892,1,4,"를")))(MOD(_xlfn.UNICODE(RIGHT(J892,1))-HEX2DEC("AC00"),28)),K892)</f>
        <v xml:space="preserve"> 이식 중</v>
      </c>
      <c r="M892" s="37" t="str" cm="1">
        <f t="array" ref="M892">_xlfn.LAMBDA(_xlpm.x,IFERROR(_xlpm.x,""))(IF(J892="","",_xlfn.CONCAT(J892,L892)))</f>
        <v>알주머니 이식 중</v>
      </c>
    </row>
    <row r="893" spans="1:13" x14ac:dyDescent="0.45">
      <c r="A893" t="s">
        <v>1214</v>
      </c>
      <c r="B893" t="s">
        <v>659</v>
      </c>
      <c r="C893" t="s">
        <v>1215</v>
      </c>
      <c r="D893" t="s">
        <v>1216</v>
      </c>
      <c r="E893" t="s">
        <v>3041</v>
      </c>
      <c r="H893" s="35" t="str" cm="1">
        <f t="array" ref="H893:I893">_xlfn.IFS(IFERROR(FIND(" A pair of ",D893),FALSE),_xlfn.TEXTSPLIT(D893," A pair of "),IFERROR(FIND(" a pair of ",D893),FALSE),_xlfn.TEXTSPLIT(D893," a pair of "),IFERROR(FIND(" a mass of ",D893),FALSE),_xlfn.TEXTSPLIT(D893," a mass of "),IFERROR(FIND(" an ",D893),FALSE),_xlfn.TEXTSPLIT(D893," an "),IFERROR(FIND(" a ",D893),FALSE),_xlfn.TEXTSPLIT(D893," a "),TRUE,_xlfn.HSTACK(LEFT(D893,FIND(" ",D893)),_xlfn.TEXTAFTER(D893," ")))</f>
        <v xml:space="preserve">attach </v>
      </c>
      <c r="I893" s="36" t="str">
        <v>ovipore</v>
      </c>
      <c r="J893" s="36" t="str">
        <f t="shared" si="39"/>
        <v>알주머니</v>
      </c>
      <c r="K893" s="36" t="str">
        <f>VLOOKUP(H893,Sheet1!$A$30:$B$39,2,FALSE)</f>
        <v xml:space="preserve"> 이식</v>
      </c>
      <c r="L893" s="36" t="str" cm="1">
        <f t="array" ref="L893">IF(IFERROR(FIND("(을)를",K893),FALSE),_xlfn.LAMBDA(_xlpm.x,IF(_xlpm.x,REPLACE(K893,1,4,"을"),REPLACE(K893,1,4,"를")))(MOD(_xlfn.UNICODE(RIGHT(J893,1))-HEX2DEC("AC00"),28)),K893)</f>
        <v xml:space="preserve"> 이식</v>
      </c>
      <c r="M893" s="37" t="str" cm="1">
        <f t="array" ref="M893">_xlfn.LAMBDA(_xlpm.x,IFERROR(_xlpm.x,""))(IF(J893="","",_xlfn.CONCAT(J893,L893)))</f>
        <v>알주머니 이식</v>
      </c>
    </row>
    <row r="894" spans="1:13" x14ac:dyDescent="0.45">
      <c r="A894" t="s">
        <v>1217</v>
      </c>
      <c r="B894" t="s">
        <v>659</v>
      </c>
      <c r="C894" t="s">
        <v>1218</v>
      </c>
      <c r="D894" t="s">
        <v>1219</v>
      </c>
      <c r="E894" t="s">
        <v>3042</v>
      </c>
      <c r="H894" s="35" t="str" cm="1">
        <f t="array" ref="H894:I894">_xlfn.IFS(IFERROR(FIND(" A pair of ",D894),FALSE),_xlfn.TEXTSPLIT(D894," A pair of "),IFERROR(FIND(" a pair of ",D894),FALSE),_xlfn.TEXTSPLIT(D894," a pair of "),IFERROR(FIND(" a mass of ",D894),FALSE),_xlfn.TEXTSPLIT(D894," a mass of "),IFERROR(FIND(" an ",D894),FALSE),_xlfn.TEXTSPLIT(D894," an "),IFERROR(FIND(" a ",D894),FALSE),_xlfn.TEXTSPLIT(D894," a "),TRUE,_xlfn.HSTACK(LEFT(D894,FIND(" ",D894)),_xlfn.TEXTAFTER(D894," ")))</f>
        <v>Attaches</v>
      </c>
      <c r="I894" s="36" t="str">
        <v>ovipore</v>
      </c>
      <c r="J894" s="36" t="str">
        <f t="shared" si="39"/>
        <v>알주머니</v>
      </c>
      <c r="K894" s="36" t="str">
        <f>VLOOKUP(H894,Sheet1!$A$30:$B$39,2,FALSE)</f>
        <v>(을)를 이식합니다.</v>
      </c>
      <c r="L894" s="36" t="str" cm="1">
        <f t="array" ref="L894">IF(IFERROR(FIND("(을)를",K894),FALSE),_xlfn.LAMBDA(_xlpm.x,IF(_xlpm.x,REPLACE(K894,1,4,"을"),REPLACE(K894,1,4,"를")))(MOD(_xlfn.UNICODE(RIGHT(J894,1))-HEX2DEC("AC00"),28)),K894)</f>
        <v>를 이식합니다.</v>
      </c>
      <c r="M894" s="37" t="str" cm="1">
        <f t="array" ref="M894">_xlfn.LAMBDA(_xlpm.x,IFERROR(_xlpm.x,""))(IF(J894="","",_xlfn.CONCAT(J894,L894)))</f>
        <v>알주머니를 이식합니다.</v>
      </c>
    </row>
    <row r="895" spans="1:13" x14ac:dyDescent="0.45">
      <c r="A895" t="s">
        <v>1220</v>
      </c>
      <c r="B895" t="s">
        <v>659</v>
      </c>
      <c r="C895" t="s">
        <v>1221</v>
      </c>
      <c r="D895" t="s">
        <v>1222</v>
      </c>
      <c r="E895" t="s">
        <v>3043</v>
      </c>
      <c r="H895" s="35" t="str" cm="1">
        <f t="array" ref="H895:I895">_xlfn.IFS(IFERROR(FIND(" A pair of ",D895),FALSE),_xlfn.TEXTSPLIT(D895," A pair of "),IFERROR(FIND(" a pair of ",D895),FALSE),_xlfn.TEXTSPLIT(D895," a pair of "),IFERROR(FIND(" a mass of ",D895),FALSE),_xlfn.TEXTSPLIT(D895," a mass of "),IFERROR(FIND(" an ",D895),FALSE),_xlfn.TEXTSPLIT(D895," an "),IFERROR(FIND(" a ",D895),FALSE),_xlfn.TEXTSPLIT(D895," a "),TRUE,_xlfn.HSTACK(LEFT(D895,FIND(" ",D895)),_xlfn.TEXTAFTER(D895," ")))</f>
        <v>Attaching</v>
      </c>
      <c r="I895" s="36" t="str">
        <v>ovipore</v>
      </c>
      <c r="J895" s="36" t="str">
        <f t="shared" si="39"/>
        <v>알주머니</v>
      </c>
      <c r="K895" s="36" t="str">
        <f>VLOOKUP(H895,Sheet1!$A$30:$B$39,2,FALSE)</f>
        <v xml:space="preserve"> 이식 중</v>
      </c>
      <c r="L895" s="36" t="str" cm="1">
        <f t="array" ref="L895">IF(IFERROR(FIND("(을)를",K895),FALSE),_xlfn.LAMBDA(_xlpm.x,IF(_xlpm.x,REPLACE(K895,1,4,"을"),REPLACE(K895,1,4,"를")))(MOD(_xlfn.UNICODE(RIGHT(J895,1))-HEX2DEC("AC00"),28)),K895)</f>
        <v xml:space="preserve"> 이식 중</v>
      </c>
      <c r="M895" s="37" t="str" cm="1">
        <f t="array" ref="M895">_xlfn.LAMBDA(_xlpm.x,IFERROR(_xlpm.x,""))(IF(J895="","",_xlfn.CONCAT(J895,L895)))</f>
        <v>알주머니 이식 중</v>
      </c>
    </row>
    <row r="896" spans="1:13" x14ac:dyDescent="0.45">
      <c r="A896" t="s">
        <v>1223</v>
      </c>
      <c r="B896" t="s">
        <v>659</v>
      </c>
      <c r="C896" t="s">
        <v>1224</v>
      </c>
      <c r="D896" t="s">
        <v>1225</v>
      </c>
      <c r="E896" t="s">
        <v>2949</v>
      </c>
      <c r="H896" s="35" t="str" cm="1">
        <f t="array" ref="H896:I896">_xlfn.IFS(IFERROR(FIND(" A pair of ",D896),FALSE),_xlfn.TEXTSPLIT(D896," A pair of "),IFERROR(FIND(" a pair of ",D896),FALSE),_xlfn.TEXTSPLIT(D896," a pair of "),IFERROR(FIND(" a mass of ",D896),FALSE),_xlfn.TEXTSPLIT(D896," a mass of "),IFERROR(FIND(" an ",D896),FALSE),_xlfn.TEXTSPLIT(D896," an "),IFERROR(FIND(" a ",D896),FALSE),_xlfn.TEXTSPLIT(D896," a "),TRUE,_xlfn.HSTACK(LEFT(D896,FIND(" ",D896)),_xlfn.TEXTAFTER(D896," ")))</f>
        <v xml:space="preserve">add </v>
      </c>
      <c r="I896" s="36" t="str">
        <v>anther</v>
      </c>
      <c r="J896" s="36" t="str">
        <f t="shared" si="39"/>
        <v>꽃밥</v>
      </c>
      <c r="K896" s="36" t="str">
        <f>VLOOKUP(H896,Sheet1!$A$30:$B$39,2,FALSE)</f>
        <v xml:space="preserve"> 이식</v>
      </c>
      <c r="L896" s="36" t="str" cm="1">
        <f t="array" ref="L896">IF(IFERROR(FIND("(을)를",K896),FALSE),_xlfn.LAMBDA(_xlpm.x,IF(_xlpm.x,REPLACE(K896,1,4,"을"),REPLACE(K896,1,4,"를")))(MOD(_xlfn.UNICODE(RIGHT(J896,1))-HEX2DEC("AC00"),28)),K896)</f>
        <v xml:space="preserve"> 이식</v>
      </c>
      <c r="M896" s="37" t="str" cm="1">
        <f t="array" ref="M896">_xlfn.LAMBDA(_xlpm.x,IFERROR(_xlpm.x,""))(IF(J896="","",_xlfn.CONCAT(J896,L896)))</f>
        <v>꽃밥 이식</v>
      </c>
    </row>
    <row r="897" spans="1:13" x14ac:dyDescent="0.45">
      <c r="A897" t="s">
        <v>1226</v>
      </c>
      <c r="B897" t="s">
        <v>659</v>
      </c>
      <c r="C897" t="s">
        <v>1227</v>
      </c>
      <c r="D897" t="s">
        <v>1228</v>
      </c>
      <c r="E897" t="s">
        <v>2458</v>
      </c>
      <c r="H897" s="35" t="str" cm="1">
        <f t="array" ref="H897:I897">_xlfn.IFS(IFERROR(FIND(" A pair of ",D897),FALSE),_xlfn.TEXTSPLIT(D897," A pair of "),IFERROR(FIND(" a pair of ",D897),FALSE),_xlfn.TEXTSPLIT(D897," a pair of "),IFERROR(FIND(" a mass of ",D897),FALSE),_xlfn.TEXTSPLIT(D897," a mass of "),IFERROR(FIND(" an ",D897),FALSE),_xlfn.TEXTSPLIT(D897," an "),IFERROR(FIND(" a ",D897),FALSE),_xlfn.TEXTSPLIT(D897," a "),TRUE,_xlfn.HSTACK(LEFT(D897,FIND(" ",D897)),_xlfn.TEXTAFTER(D897," ")))</f>
        <v>Adds</v>
      </c>
      <c r="I897" s="36" t="str">
        <v>flower's anther</v>
      </c>
      <c r="J897" s="36" t="e">
        <f t="shared" si="39"/>
        <v>#N/A</v>
      </c>
      <c r="K897" s="36" t="str">
        <f>VLOOKUP(H897,Sheet1!$A$30:$B$39,2,FALSE)</f>
        <v>(을)를 이식합니다.</v>
      </c>
      <c r="L897" s="36" t="e" cm="1">
        <f t="array" ref="L897">IF(IFERROR(FIND("(을)를",K897),FALSE),_xlfn.LAMBDA(_xlpm.x,IF(_xlpm.x,REPLACE(K897,1,4,"을"),REPLACE(K897,1,4,"를")))(MOD(_xlfn.UNICODE(RIGHT(J897,1))-HEX2DEC("AC00"),28)),K897)</f>
        <v>#N/A</v>
      </c>
      <c r="M897" s="37" t="str" cm="1">
        <f t="array" ref="M897">_xlfn.LAMBDA(_xlpm.x,IFERROR(_xlpm.x,""))(IF(J897="","",_xlfn.CONCAT(J897,L897)))</f>
        <v/>
      </c>
    </row>
    <row r="898" spans="1:13" x14ac:dyDescent="0.45">
      <c r="A898" t="s">
        <v>1229</v>
      </c>
      <c r="B898" t="s">
        <v>659</v>
      </c>
      <c r="C898" t="s">
        <v>1230</v>
      </c>
      <c r="D898" t="s">
        <v>1231</v>
      </c>
      <c r="E898" t="s">
        <v>2458</v>
      </c>
      <c r="H898" s="35" t="str" cm="1">
        <f t="array" ref="H898:I898">_xlfn.IFS(IFERROR(FIND(" A pair of ",D898),FALSE),_xlfn.TEXTSPLIT(D898," A pair of "),IFERROR(FIND(" a pair of ",D898),FALSE),_xlfn.TEXTSPLIT(D898," a pair of "),IFERROR(FIND(" a mass of ",D898),FALSE),_xlfn.TEXTSPLIT(D898," a mass of "),IFERROR(FIND(" an ",D898),FALSE),_xlfn.TEXTSPLIT(D898," an "),IFERROR(FIND(" a ",D898),FALSE),_xlfn.TEXTSPLIT(D898," a "),TRUE,_xlfn.HSTACK(LEFT(D898,FIND(" ",D898)),_xlfn.TEXTAFTER(D898," ")))</f>
        <v>Adding</v>
      </c>
      <c r="I898" s="36" t="str">
        <v>flower's anther</v>
      </c>
      <c r="J898" s="36" t="e">
        <f t="shared" si="39"/>
        <v>#N/A</v>
      </c>
      <c r="K898" s="36" t="str">
        <f>VLOOKUP(H898,Sheet1!$A$30:$B$39,2,FALSE)</f>
        <v xml:space="preserve"> 이식 중</v>
      </c>
      <c r="L898" s="36" t="str" cm="1">
        <f t="array" ref="L898">IF(IFERROR(FIND("(을)를",K898),FALSE),_xlfn.LAMBDA(_xlpm.x,IF(_xlpm.x,REPLACE(K898,1,4,"을"),REPLACE(K898,1,4,"를")))(MOD(_xlfn.UNICODE(RIGHT(J898,1))-HEX2DEC("AC00"),28)),K898)</f>
        <v xml:space="preserve"> 이식 중</v>
      </c>
      <c r="M898" s="37" t="str" cm="1">
        <f t="array" ref="M898">_xlfn.LAMBDA(_xlpm.x,IFERROR(_xlpm.x,""))(IF(J898="","",_xlfn.CONCAT(J898,L898)))</f>
        <v/>
      </c>
    </row>
    <row r="899" spans="1:13" x14ac:dyDescent="0.45">
      <c r="A899" t="s">
        <v>1232</v>
      </c>
      <c r="B899" t="s">
        <v>659</v>
      </c>
      <c r="C899" t="s">
        <v>1233</v>
      </c>
      <c r="D899" t="s">
        <v>1225</v>
      </c>
      <c r="E899" t="s">
        <v>2949</v>
      </c>
      <c r="H899" s="35" t="str" cm="1">
        <f t="array" ref="H899:I899">_xlfn.IFS(IFERROR(FIND(" A pair of ",D899),FALSE),_xlfn.TEXTSPLIT(D899," A pair of "),IFERROR(FIND(" a pair of ",D899),FALSE),_xlfn.TEXTSPLIT(D899," a pair of "),IFERROR(FIND(" a mass of ",D899),FALSE),_xlfn.TEXTSPLIT(D899," a mass of "),IFERROR(FIND(" an ",D899),FALSE),_xlfn.TEXTSPLIT(D899," an "),IFERROR(FIND(" a ",D899),FALSE),_xlfn.TEXTSPLIT(D899," a "),TRUE,_xlfn.HSTACK(LEFT(D899,FIND(" ",D899)),_xlfn.TEXTAFTER(D899," ")))</f>
        <v xml:space="preserve">add </v>
      </c>
      <c r="I899" s="36" t="str">
        <v>anther</v>
      </c>
      <c r="J899" s="36" t="str">
        <f t="shared" si="39"/>
        <v>꽃밥</v>
      </c>
      <c r="K899" s="36" t="str">
        <f>VLOOKUP(H899,Sheet1!$A$30:$B$39,2,FALSE)</f>
        <v xml:space="preserve"> 이식</v>
      </c>
      <c r="L899" s="36" t="str" cm="1">
        <f t="array" ref="L899">IF(IFERROR(FIND("(을)를",K899),FALSE),_xlfn.LAMBDA(_xlpm.x,IF(_xlpm.x,REPLACE(K899,1,4,"을"),REPLACE(K899,1,4,"를")))(MOD(_xlfn.UNICODE(RIGHT(J899,1))-HEX2DEC("AC00"),28)),K899)</f>
        <v xml:space="preserve"> 이식</v>
      </c>
      <c r="M899" s="37" t="str" cm="1">
        <f t="array" ref="M899">_xlfn.LAMBDA(_xlpm.x,IFERROR(_xlpm.x,""))(IF(J899="","",_xlfn.CONCAT(J899,L899)))</f>
        <v>꽃밥 이식</v>
      </c>
    </row>
    <row r="900" spans="1:13" x14ac:dyDescent="0.45">
      <c r="A900" t="s">
        <v>1234</v>
      </c>
      <c r="B900" t="s">
        <v>659</v>
      </c>
      <c r="C900" t="s">
        <v>1235</v>
      </c>
      <c r="D900" t="s">
        <v>1228</v>
      </c>
      <c r="E900" t="s">
        <v>2458</v>
      </c>
      <c r="H900" s="35" t="str" cm="1">
        <f t="array" ref="H900:I900">_xlfn.IFS(IFERROR(FIND(" A pair of ",D900),FALSE),_xlfn.TEXTSPLIT(D900," A pair of "),IFERROR(FIND(" a pair of ",D900),FALSE),_xlfn.TEXTSPLIT(D900," a pair of "),IFERROR(FIND(" a mass of ",D900),FALSE),_xlfn.TEXTSPLIT(D900," a mass of "),IFERROR(FIND(" an ",D900),FALSE),_xlfn.TEXTSPLIT(D900," an "),IFERROR(FIND(" a ",D900),FALSE),_xlfn.TEXTSPLIT(D900," a "),TRUE,_xlfn.HSTACK(LEFT(D900,FIND(" ",D900)),_xlfn.TEXTAFTER(D900," ")))</f>
        <v>Adds</v>
      </c>
      <c r="I900" s="36" t="str">
        <v>flower's anther</v>
      </c>
      <c r="J900" s="36" t="e">
        <f t="shared" si="39"/>
        <v>#N/A</v>
      </c>
      <c r="K900" s="36" t="str">
        <f>VLOOKUP(H900,Sheet1!$A$30:$B$39,2,FALSE)</f>
        <v>(을)를 이식합니다.</v>
      </c>
      <c r="L900" s="36" t="e" cm="1">
        <f t="array" ref="L900">IF(IFERROR(FIND("(을)를",K900),FALSE),_xlfn.LAMBDA(_xlpm.x,IF(_xlpm.x,REPLACE(K900,1,4,"을"),REPLACE(K900,1,4,"를")))(MOD(_xlfn.UNICODE(RIGHT(J900,1))-HEX2DEC("AC00"),28)),K900)</f>
        <v>#N/A</v>
      </c>
      <c r="M900" s="37" t="str" cm="1">
        <f t="array" ref="M900">_xlfn.LAMBDA(_xlpm.x,IFERROR(_xlpm.x,""))(IF(J900="","",_xlfn.CONCAT(J900,L900)))</f>
        <v/>
      </c>
    </row>
    <row r="901" spans="1:13" x14ac:dyDescent="0.45">
      <c r="A901" t="s">
        <v>1236</v>
      </c>
      <c r="B901" t="s">
        <v>659</v>
      </c>
      <c r="C901" t="s">
        <v>1237</v>
      </c>
      <c r="D901" t="s">
        <v>1231</v>
      </c>
      <c r="E901" t="s">
        <v>2458</v>
      </c>
      <c r="H901" s="35" t="str" cm="1">
        <f t="array" ref="H901:I901">_xlfn.IFS(IFERROR(FIND(" A pair of ",D901),FALSE),_xlfn.TEXTSPLIT(D901," A pair of "),IFERROR(FIND(" a pair of ",D901),FALSE),_xlfn.TEXTSPLIT(D901," a pair of "),IFERROR(FIND(" a mass of ",D901),FALSE),_xlfn.TEXTSPLIT(D901," a mass of "),IFERROR(FIND(" an ",D901),FALSE),_xlfn.TEXTSPLIT(D901," an "),IFERROR(FIND(" a ",D901),FALSE),_xlfn.TEXTSPLIT(D901," a "),TRUE,_xlfn.HSTACK(LEFT(D901,FIND(" ",D901)),_xlfn.TEXTAFTER(D901," ")))</f>
        <v>Adding</v>
      </c>
      <c r="I901" s="36" t="str">
        <v>flower's anther</v>
      </c>
      <c r="J901" s="36" t="e">
        <f t="shared" si="39"/>
        <v>#N/A</v>
      </c>
      <c r="K901" s="36" t="str">
        <f>VLOOKUP(H901,Sheet1!$A$30:$B$39,2,FALSE)</f>
        <v xml:space="preserve"> 이식 중</v>
      </c>
      <c r="L901" s="36" t="str" cm="1">
        <f t="array" ref="L901">IF(IFERROR(FIND("(을)를",K901),FALSE),_xlfn.LAMBDA(_xlpm.x,IF(_xlpm.x,REPLACE(K901,1,4,"을"),REPLACE(K901,1,4,"를")))(MOD(_xlfn.UNICODE(RIGHT(J901,1))-HEX2DEC("AC00"),28)),K901)</f>
        <v xml:space="preserve"> 이식 중</v>
      </c>
      <c r="M901" s="37" t="str" cm="1">
        <f t="array" ref="M901">_xlfn.LAMBDA(_xlpm.x,IFERROR(_xlpm.x,""))(IF(J901="","",_xlfn.CONCAT(J901,L901)))</f>
        <v/>
      </c>
    </row>
    <row r="902" spans="1:13" x14ac:dyDescent="0.45">
      <c r="A902" t="s">
        <v>1238</v>
      </c>
      <c r="B902" t="s">
        <v>659</v>
      </c>
      <c r="C902" t="s">
        <v>1239</v>
      </c>
      <c r="D902" t="s">
        <v>1240</v>
      </c>
      <c r="E902" t="s">
        <v>2949</v>
      </c>
      <c r="H902" s="35" t="str" cm="1">
        <f t="array" ref="H902:I902">_xlfn.IFS(IFERROR(FIND(" A pair of ",D902),FALSE),_xlfn.TEXTSPLIT(D902," A pair of "),IFERROR(FIND(" a pair of ",D902),FALSE),_xlfn.TEXTSPLIT(D902," a pair of "),IFERROR(FIND(" a mass of ",D902),FALSE),_xlfn.TEXTSPLIT(D902," a mass of "),IFERROR(FIND(" an ",D902),FALSE),_xlfn.TEXTSPLIT(D902," an "),IFERROR(FIND(" a ",D902),FALSE),_xlfn.TEXTSPLIT(D902," a "),TRUE,_xlfn.HSTACK(LEFT(D902,FIND(" ",D902)),_xlfn.TEXTAFTER(D902," ")))</f>
        <v xml:space="preserve">attach </v>
      </c>
      <c r="I902" s="36" t="str">
        <v>anther</v>
      </c>
      <c r="J902" s="36" t="str">
        <f t="shared" si="39"/>
        <v>꽃밥</v>
      </c>
      <c r="K902" s="36" t="str">
        <f>VLOOKUP(H902,Sheet1!$A$30:$B$39,2,FALSE)</f>
        <v xml:space="preserve"> 이식</v>
      </c>
      <c r="L902" s="36" t="str" cm="1">
        <f t="array" ref="L902">IF(IFERROR(FIND("(을)를",K902),FALSE),_xlfn.LAMBDA(_xlpm.x,IF(_xlpm.x,REPLACE(K902,1,4,"을"),REPLACE(K902,1,4,"를")))(MOD(_xlfn.UNICODE(RIGHT(J902,1))-HEX2DEC("AC00"),28)),K902)</f>
        <v xml:space="preserve"> 이식</v>
      </c>
      <c r="M902" s="37" t="str" cm="1">
        <f t="array" ref="M902">_xlfn.LAMBDA(_xlpm.x,IFERROR(_xlpm.x,""))(IF(J902="","",_xlfn.CONCAT(J902,L902)))</f>
        <v>꽃밥 이식</v>
      </c>
    </row>
    <row r="903" spans="1:13" x14ac:dyDescent="0.45">
      <c r="A903" t="s">
        <v>1241</v>
      </c>
      <c r="B903" t="s">
        <v>659</v>
      </c>
      <c r="C903" t="s">
        <v>1242</v>
      </c>
      <c r="D903" t="s">
        <v>1243</v>
      </c>
      <c r="E903" t="s">
        <v>2458</v>
      </c>
      <c r="H903" s="35" t="str" cm="1">
        <f t="array" ref="H903:I903">_xlfn.IFS(IFERROR(FIND(" A pair of ",D903),FALSE),_xlfn.TEXTSPLIT(D903," A pair of "),IFERROR(FIND(" a pair of ",D903),FALSE),_xlfn.TEXTSPLIT(D903," a pair of "),IFERROR(FIND(" a mass of ",D903),FALSE),_xlfn.TEXTSPLIT(D903," a mass of "),IFERROR(FIND(" an ",D903),FALSE),_xlfn.TEXTSPLIT(D903," an "),IFERROR(FIND(" a ",D903),FALSE),_xlfn.TEXTSPLIT(D903," a "),TRUE,_xlfn.HSTACK(LEFT(D903,FIND(" ",D903)),_xlfn.TEXTAFTER(D903," ")))</f>
        <v>Attaches</v>
      </c>
      <c r="I903" s="36" t="str">
        <v>flower's anther</v>
      </c>
      <c r="J903" s="36" t="e">
        <f t="shared" si="39"/>
        <v>#N/A</v>
      </c>
      <c r="K903" s="36" t="str">
        <f>VLOOKUP(H903,Sheet1!$A$30:$B$39,2,FALSE)</f>
        <v>(을)를 이식합니다.</v>
      </c>
      <c r="L903" s="36" t="e" cm="1">
        <f t="array" ref="L903">IF(IFERROR(FIND("(을)를",K903),FALSE),_xlfn.LAMBDA(_xlpm.x,IF(_xlpm.x,REPLACE(K903,1,4,"을"),REPLACE(K903,1,4,"를")))(MOD(_xlfn.UNICODE(RIGHT(J903,1))-HEX2DEC("AC00"),28)),K903)</f>
        <v>#N/A</v>
      </c>
      <c r="M903" s="37" t="str" cm="1">
        <f t="array" ref="M903">_xlfn.LAMBDA(_xlpm.x,IFERROR(_xlpm.x,""))(IF(J903="","",_xlfn.CONCAT(J903,L903)))</f>
        <v/>
      </c>
    </row>
    <row r="904" spans="1:13" x14ac:dyDescent="0.45">
      <c r="A904" t="s">
        <v>1244</v>
      </c>
      <c r="B904" t="s">
        <v>659</v>
      </c>
      <c r="C904" t="s">
        <v>1245</v>
      </c>
      <c r="D904" t="s">
        <v>1246</v>
      </c>
      <c r="E904" t="s">
        <v>2458</v>
      </c>
      <c r="H904" s="35" t="str" cm="1">
        <f t="array" ref="H904:I904">_xlfn.IFS(IFERROR(FIND(" A pair of ",D904),FALSE),_xlfn.TEXTSPLIT(D904," A pair of "),IFERROR(FIND(" a pair of ",D904),FALSE),_xlfn.TEXTSPLIT(D904," a pair of "),IFERROR(FIND(" a mass of ",D904),FALSE),_xlfn.TEXTSPLIT(D904," a mass of "),IFERROR(FIND(" an ",D904),FALSE),_xlfn.TEXTSPLIT(D904," an "),IFERROR(FIND(" a ",D904),FALSE),_xlfn.TEXTSPLIT(D904," a "),TRUE,_xlfn.HSTACK(LEFT(D904,FIND(" ",D904)),_xlfn.TEXTAFTER(D904," ")))</f>
        <v>Attaching</v>
      </c>
      <c r="I904" s="36" t="str">
        <v>flower's anther</v>
      </c>
      <c r="J904" s="36" t="e">
        <f t="shared" si="39"/>
        <v>#N/A</v>
      </c>
      <c r="K904" s="36" t="str">
        <f>VLOOKUP(H904,Sheet1!$A$30:$B$39,2,FALSE)</f>
        <v xml:space="preserve"> 이식 중</v>
      </c>
      <c r="L904" s="36" t="str" cm="1">
        <f t="array" ref="L904">IF(IFERROR(FIND("(을)를",K904),FALSE),_xlfn.LAMBDA(_xlpm.x,IF(_xlpm.x,REPLACE(K904,1,4,"을"),REPLACE(K904,1,4,"를")))(MOD(_xlfn.UNICODE(RIGHT(J904,1))-HEX2DEC("AC00"),28)),K904)</f>
        <v xml:space="preserve"> 이식 중</v>
      </c>
      <c r="M904" s="37" t="str" cm="1">
        <f t="array" ref="M904">_xlfn.LAMBDA(_xlpm.x,IFERROR(_xlpm.x,""))(IF(J904="","",_xlfn.CONCAT(J904,L904)))</f>
        <v/>
      </c>
    </row>
    <row r="905" spans="1:13" x14ac:dyDescent="0.45">
      <c r="A905" t="s">
        <v>1247</v>
      </c>
      <c r="B905" t="s">
        <v>659</v>
      </c>
      <c r="C905" t="s">
        <v>1248</v>
      </c>
      <c r="D905" t="s">
        <v>1249</v>
      </c>
      <c r="E905" t="s">
        <v>2950</v>
      </c>
      <c r="H905" s="35" t="str" cm="1">
        <f t="array" ref="H905:I905">_xlfn.IFS(IFERROR(FIND(" A pair of ",D905),FALSE),_xlfn.TEXTSPLIT(D905," A pair of "),IFERROR(FIND(" a pair of ",D905),FALSE),_xlfn.TEXTSPLIT(D905," a pair of "),IFERROR(FIND(" a mass of ",D905),FALSE),_xlfn.TEXTSPLIT(D905," a mass of "),IFERROR(FIND(" an ",D905),FALSE),_xlfn.TEXTSPLIT(D905," an "),IFERROR(FIND(" a ",D905),FALSE),_xlfn.TEXTSPLIT(D905," a "),TRUE,_xlfn.HSTACK(LEFT(D905,FIND(" ",D905)),_xlfn.TEXTAFTER(D905," ")))</f>
        <v xml:space="preserve">add </v>
      </c>
      <c r="I905" s="36" t="str">
        <v>pistil</v>
      </c>
      <c r="J905" s="36" t="str">
        <f t="shared" si="39"/>
        <v>암술</v>
      </c>
      <c r="K905" s="36" t="str">
        <f>VLOOKUP(H905,Sheet1!$A$30:$B$39,2,FALSE)</f>
        <v xml:space="preserve"> 이식</v>
      </c>
      <c r="L905" s="36" t="str" cm="1">
        <f t="array" ref="L905">IF(IFERROR(FIND("(을)를",K905),FALSE),_xlfn.LAMBDA(_xlpm.x,IF(_xlpm.x,REPLACE(K905,1,4,"을"),REPLACE(K905,1,4,"를")))(MOD(_xlfn.UNICODE(RIGHT(J905,1))-HEX2DEC("AC00"),28)),K905)</f>
        <v xml:space="preserve"> 이식</v>
      </c>
      <c r="M905" s="37" t="str" cm="1">
        <f t="array" ref="M905">_xlfn.LAMBDA(_xlpm.x,IFERROR(_xlpm.x,""))(IF(J905="","",_xlfn.CONCAT(J905,L905)))</f>
        <v>암술 이식</v>
      </c>
    </row>
    <row r="906" spans="1:13" x14ac:dyDescent="0.45">
      <c r="A906" t="s">
        <v>1250</v>
      </c>
      <c r="B906" t="s">
        <v>659</v>
      </c>
      <c r="C906" t="s">
        <v>1251</v>
      </c>
      <c r="D906" t="s">
        <v>1252</v>
      </c>
      <c r="E906" t="s">
        <v>2458</v>
      </c>
      <c r="H906" s="35" t="str" cm="1">
        <f t="array" ref="H906:I906">_xlfn.IFS(IFERROR(FIND(" A pair of ",D906),FALSE),_xlfn.TEXTSPLIT(D906," A pair of "),IFERROR(FIND(" a pair of ",D906),FALSE),_xlfn.TEXTSPLIT(D906," a pair of "),IFERROR(FIND(" a mass of ",D906),FALSE),_xlfn.TEXTSPLIT(D906," a mass of "),IFERROR(FIND(" an ",D906),FALSE),_xlfn.TEXTSPLIT(D906," an "),IFERROR(FIND(" a ",D906),FALSE),_xlfn.TEXTSPLIT(D906," a "),TRUE,_xlfn.HSTACK(LEFT(D906,FIND(" ",D906)),_xlfn.TEXTAFTER(D906," ")))</f>
        <v>Adds</v>
      </c>
      <c r="I906" s="36" t="str">
        <v>flower's pistil</v>
      </c>
      <c r="J906" s="36" t="e">
        <f t="shared" si="39"/>
        <v>#N/A</v>
      </c>
      <c r="K906" s="36" t="str">
        <f>VLOOKUP(H906,Sheet1!$A$30:$B$39,2,FALSE)</f>
        <v>(을)를 이식합니다.</v>
      </c>
      <c r="L906" s="36" t="e" cm="1">
        <f t="array" ref="L906">IF(IFERROR(FIND("(을)를",K906),FALSE),_xlfn.LAMBDA(_xlpm.x,IF(_xlpm.x,REPLACE(K906,1,4,"을"),REPLACE(K906,1,4,"를")))(MOD(_xlfn.UNICODE(RIGHT(J906,1))-HEX2DEC("AC00"),28)),K906)</f>
        <v>#N/A</v>
      </c>
      <c r="M906" s="37" t="str" cm="1">
        <f t="array" ref="M906">_xlfn.LAMBDA(_xlpm.x,IFERROR(_xlpm.x,""))(IF(J906="","",_xlfn.CONCAT(J906,L906)))</f>
        <v/>
      </c>
    </row>
    <row r="907" spans="1:13" x14ac:dyDescent="0.45">
      <c r="A907" t="s">
        <v>1253</v>
      </c>
      <c r="B907" t="s">
        <v>659</v>
      </c>
      <c r="C907" t="s">
        <v>1254</v>
      </c>
      <c r="D907" t="s">
        <v>1255</v>
      </c>
      <c r="E907" t="s">
        <v>2458</v>
      </c>
      <c r="H907" s="35" t="str" cm="1">
        <f t="array" ref="H907:I907">_xlfn.IFS(IFERROR(FIND(" A pair of ",D907),FALSE),_xlfn.TEXTSPLIT(D907," A pair of "),IFERROR(FIND(" a pair of ",D907),FALSE),_xlfn.TEXTSPLIT(D907," a pair of "),IFERROR(FIND(" a mass of ",D907),FALSE),_xlfn.TEXTSPLIT(D907," a mass of "),IFERROR(FIND(" an ",D907),FALSE),_xlfn.TEXTSPLIT(D907," an "),IFERROR(FIND(" a ",D907),FALSE),_xlfn.TEXTSPLIT(D907," a "),TRUE,_xlfn.HSTACK(LEFT(D907,FIND(" ",D907)),_xlfn.TEXTAFTER(D907," ")))</f>
        <v>Adding</v>
      </c>
      <c r="I907" s="36" t="str">
        <v>flower's pistil</v>
      </c>
      <c r="J907" s="36" t="e">
        <f t="shared" si="39"/>
        <v>#N/A</v>
      </c>
      <c r="K907" s="36" t="str">
        <f>VLOOKUP(H907,Sheet1!$A$30:$B$39,2,FALSE)</f>
        <v xml:space="preserve"> 이식 중</v>
      </c>
      <c r="L907" s="36" t="str" cm="1">
        <f t="array" ref="L907">IF(IFERROR(FIND("(을)를",K907),FALSE),_xlfn.LAMBDA(_xlpm.x,IF(_xlpm.x,REPLACE(K907,1,4,"을"),REPLACE(K907,1,4,"를")))(MOD(_xlfn.UNICODE(RIGHT(J907,1))-HEX2DEC("AC00"),28)),K907)</f>
        <v xml:space="preserve"> 이식 중</v>
      </c>
      <c r="M907" s="37" t="str" cm="1">
        <f t="array" ref="M907">_xlfn.LAMBDA(_xlpm.x,IFERROR(_xlpm.x,""))(IF(J907="","",_xlfn.CONCAT(J907,L907)))</f>
        <v/>
      </c>
    </row>
    <row r="908" spans="1:13" x14ac:dyDescent="0.45">
      <c r="A908" t="s">
        <v>1256</v>
      </c>
      <c r="B908" t="s">
        <v>659</v>
      </c>
      <c r="C908" t="s">
        <v>1257</v>
      </c>
      <c r="D908" t="s">
        <v>1249</v>
      </c>
      <c r="E908" t="s">
        <v>2950</v>
      </c>
      <c r="H908" s="35" t="str" cm="1">
        <f t="array" ref="H908:I908">_xlfn.IFS(IFERROR(FIND(" A pair of ",D908),FALSE),_xlfn.TEXTSPLIT(D908," A pair of "),IFERROR(FIND(" a pair of ",D908),FALSE),_xlfn.TEXTSPLIT(D908," a pair of "),IFERROR(FIND(" a mass of ",D908),FALSE),_xlfn.TEXTSPLIT(D908," a mass of "),IFERROR(FIND(" an ",D908),FALSE),_xlfn.TEXTSPLIT(D908," an "),IFERROR(FIND(" a ",D908),FALSE),_xlfn.TEXTSPLIT(D908," a "),TRUE,_xlfn.HSTACK(LEFT(D908,FIND(" ",D908)),_xlfn.TEXTAFTER(D908," ")))</f>
        <v xml:space="preserve">add </v>
      </c>
      <c r="I908" s="36" t="str">
        <v>pistil</v>
      </c>
      <c r="J908" s="36" t="str">
        <f t="shared" si="39"/>
        <v>암술</v>
      </c>
      <c r="K908" s="36" t="str">
        <f>VLOOKUP(H908,Sheet1!$A$30:$B$39,2,FALSE)</f>
        <v xml:space="preserve"> 이식</v>
      </c>
      <c r="L908" s="36" t="str" cm="1">
        <f t="array" ref="L908">IF(IFERROR(FIND("(을)를",K908),FALSE),_xlfn.LAMBDA(_xlpm.x,IF(_xlpm.x,REPLACE(K908,1,4,"을"),REPLACE(K908,1,4,"를")))(MOD(_xlfn.UNICODE(RIGHT(J908,1))-HEX2DEC("AC00"),28)),K908)</f>
        <v xml:space="preserve"> 이식</v>
      </c>
      <c r="M908" s="37" t="str" cm="1">
        <f t="array" ref="M908">_xlfn.LAMBDA(_xlpm.x,IFERROR(_xlpm.x,""))(IF(J908="","",_xlfn.CONCAT(J908,L908)))</f>
        <v>암술 이식</v>
      </c>
    </row>
    <row r="909" spans="1:13" x14ac:dyDescent="0.45">
      <c r="A909" t="s">
        <v>1258</v>
      </c>
      <c r="B909" t="s">
        <v>659</v>
      </c>
      <c r="C909" t="s">
        <v>1259</v>
      </c>
      <c r="D909" t="s">
        <v>1252</v>
      </c>
      <c r="E909" t="s">
        <v>2458</v>
      </c>
      <c r="H909" s="35" t="str" cm="1">
        <f t="array" ref="H909:I909">_xlfn.IFS(IFERROR(FIND(" A pair of ",D909),FALSE),_xlfn.TEXTSPLIT(D909," A pair of "),IFERROR(FIND(" a pair of ",D909),FALSE),_xlfn.TEXTSPLIT(D909," a pair of "),IFERROR(FIND(" a mass of ",D909),FALSE),_xlfn.TEXTSPLIT(D909," a mass of "),IFERROR(FIND(" an ",D909),FALSE),_xlfn.TEXTSPLIT(D909," an "),IFERROR(FIND(" a ",D909),FALSE),_xlfn.TEXTSPLIT(D909," a "),TRUE,_xlfn.HSTACK(LEFT(D909,FIND(" ",D909)),_xlfn.TEXTAFTER(D909," ")))</f>
        <v>Adds</v>
      </c>
      <c r="I909" s="36" t="str">
        <v>flower's pistil</v>
      </c>
      <c r="J909" s="36" t="e">
        <f t="shared" si="39"/>
        <v>#N/A</v>
      </c>
      <c r="K909" s="36" t="str">
        <f>VLOOKUP(H909,Sheet1!$A$30:$B$39,2,FALSE)</f>
        <v>(을)를 이식합니다.</v>
      </c>
      <c r="L909" s="36" t="e" cm="1">
        <f t="array" ref="L909">IF(IFERROR(FIND("(을)를",K909),FALSE),_xlfn.LAMBDA(_xlpm.x,IF(_xlpm.x,REPLACE(K909,1,4,"을"),REPLACE(K909,1,4,"를")))(MOD(_xlfn.UNICODE(RIGHT(J909,1))-HEX2DEC("AC00"),28)),K909)</f>
        <v>#N/A</v>
      </c>
      <c r="M909" s="37" t="str" cm="1">
        <f t="array" ref="M909">_xlfn.LAMBDA(_xlpm.x,IFERROR(_xlpm.x,""))(IF(J909="","",_xlfn.CONCAT(J909,L909)))</f>
        <v/>
      </c>
    </row>
    <row r="910" spans="1:13" x14ac:dyDescent="0.45">
      <c r="A910" t="s">
        <v>1260</v>
      </c>
      <c r="B910" t="s">
        <v>659</v>
      </c>
      <c r="C910" t="s">
        <v>1261</v>
      </c>
      <c r="D910" t="s">
        <v>1255</v>
      </c>
      <c r="E910" t="s">
        <v>2458</v>
      </c>
      <c r="H910" s="35" t="str" cm="1">
        <f t="array" ref="H910:I910">_xlfn.IFS(IFERROR(FIND(" A pair of ",D910),FALSE),_xlfn.TEXTSPLIT(D910," A pair of "),IFERROR(FIND(" a pair of ",D910),FALSE),_xlfn.TEXTSPLIT(D910," a pair of "),IFERROR(FIND(" a mass of ",D910),FALSE),_xlfn.TEXTSPLIT(D910," a mass of "),IFERROR(FIND(" an ",D910),FALSE),_xlfn.TEXTSPLIT(D910," an "),IFERROR(FIND(" a ",D910),FALSE),_xlfn.TEXTSPLIT(D910," a "),TRUE,_xlfn.HSTACK(LEFT(D910,FIND(" ",D910)),_xlfn.TEXTAFTER(D910," ")))</f>
        <v>Adding</v>
      </c>
      <c r="I910" s="36" t="str">
        <v>flower's pistil</v>
      </c>
      <c r="J910" s="36" t="e">
        <f t="shared" si="39"/>
        <v>#N/A</v>
      </c>
      <c r="K910" s="36" t="str">
        <f>VLOOKUP(H910,Sheet1!$A$30:$B$39,2,FALSE)</f>
        <v xml:space="preserve"> 이식 중</v>
      </c>
      <c r="L910" s="36" t="str" cm="1">
        <f t="array" ref="L910">IF(IFERROR(FIND("(을)를",K910),FALSE),_xlfn.LAMBDA(_xlpm.x,IF(_xlpm.x,REPLACE(K910,1,4,"을"),REPLACE(K910,1,4,"를")))(MOD(_xlfn.UNICODE(RIGHT(J910,1))-HEX2DEC("AC00"),28)),K910)</f>
        <v xml:space="preserve"> 이식 중</v>
      </c>
      <c r="M910" s="37" t="str" cm="1">
        <f t="array" ref="M910">_xlfn.LAMBDA(_xlpm.x,IFERROR(_xlpm.x,""))(IF(J910="","",_xlfn.CONCAT(J910,L910)))</f>
        <v/>
      </c>
    </row>
    <row r="911" spans="1:13" x14ac:dyDescent="0.45">
      <c r="A911" t="s">
        <v>1262</v>
      </c>
      <c r="B911" t="s">
        <v>659</v>
      </c>
      <c r="C911" t="s">
        <v>1263</v>
      </c>
      <c r="D911" t="s">
        <v>1264</v>
      </c>
      <c r="E911" t="s">
        <v>2950</v>
      </c>
      <c r="H911" s="35" t="str" cm="1">
        <f t="array" ref="H911:I911">_xlfn.IFS(IFERROR(FIND(" A pair of ",D911),FALSE),_xlfn.TEXTSPLIT(D911," A pair of "),IFERROR(FIND(" a pair of ",D911),FALSE),_xlfn.TEXTSPLIT(D911," a pair of "),IFERROR(FIND(" a mass of ",D911),FALSE),_xlfn.TEXTSPLIT(D911," a mass of "),IFERROR(FIND(" an ",D911),FALSE),_xlfn.TEXTSPLIT(D911," an "),IFERROR(FIND(" a ",D911),FALSE),_xlfn.TEXTSPLIT(D911," a "),TRUE,_xlfn.HSTACK(LEFT(D911,FIND(" ",D911)),_xlfn.TEXTAFTER(D911," ")))</f>
        <v xml:space="preserve">attach </v>
      </c>
      <c r="I911" s="36" t="str">
        <v>pistil</v>
      </c>
      <c r="J911" s="36" t="str">
        <f t="shared" si="39"/>
        <v>암술</v>
      </c>
      <c r="K911" s="36" t="str">
        <f>VLOOKUP(H911,Sheet1!$A$30:$B$39,2,FALSE)</f>
        <v xml:space="preserve"> 이식</v>
      </c>
      <c r="L911" s="36" t="str" cm="1">
        <f t="array" ref="L911">IF(IFERROR(FIND("(을)를",K911),FALSE),_xlfn.LAMBDA(_xlpm.x,IF(_xlpm.x,REPLACE(K911,1,4,"을"),REPLACE(K911,1,4,"를")))(MOD(_xlfn.UNICODE(RIGHT(J911,1))-HEX2DEC("AC00"),28)),K911)</f>
        <v xml:space="preserve"> 이식</v>
      </c>
      <c r="M911" s="37" t="str" cm="1">
        <f t="array" ref="M911">_xlfn.LAMBDA(_xlpm.x,IFERROR(_xlpm.x,""))(IF(J911="","",_xlfn.CONCAT(J911,L911)))</f>
        <v>암술 이식</v>
      </c>
    </row>
    <row r="912" spans="1:13" x14ac:dyDescent="0.45">
      <c r="A912" t="s">
        <v>1265</v>
      </c>
      <c r="B912" t="s">
        <v>659</v>
      </c>
      <c r="C912" t="s">
        <v>1266</v>
      </c>
      <c r="D912" t="s">
        <v>1267</v>
      </c>
      <c r="E912" t="s">
        <v>2458</v>
      </c>
      <c r="H912" s="35" t="str" cm="1">
        <f t="array" ref="H912:I912">_xlfn.IFS(IFERROR(FIND(" A pair of ",D912),FALSE),_xlfn.TEXTSPLIT(D912," A pair of "),IFERROR(FIND(" a pair of ",D912),FALSE),_xlfn.TEXTSPLIT(D912," a pair of "),IFERROR(FIND(" a mass of ",D912),FALSE),_xlfn.TEXTSPLIT(D912," a mass of "),IFERROR(FIND(" an ",D912),FALSE),_xlfn.TEXTSPLIT(D912," an "),IFERROR(FIND(" a ",D912),FALSE),_xlfn.TEXTSPLIT(D912," a "),TRUE,_xlfn.HSTACK(LEFT(D912,FIND(" ",D912)),_xlfn.TEXTAFTER(D912," ")))</f>
        <v>Attaches</v>
      </c>
      <c r="I912" s="36" t="str">
        <v>flower's pistil</v>
      </c>
      <c r="J912" s="36" t="e">
        <f t="shared" si="39"/>
        <v>#N/A</v>
      </c>
      <c r="K912" s="36" t="str">
        <f>VLOOKUP(H912,Sheet1!$A$30:$B$39,2,FALSE)</f>
        <v>(을)를 이식합니다.</v>
      </c>
      <c r="L912" s="36" t="e" cm="1">
        <f t="array" ref="L912">IF(IFERROR(FIND("(을)를",K912),FALSE),_xlfn.LAMBDA(_xlpm.x,IF(_xlpm.x,REPLACE(K912,1,4,"을"),REPLACE(K912,1,4,"를")))(MOD(_xlfn.UNICODE(RIGHT(J912,1))-HEX2DEC("AC00"),28)),K912)</f>
        <v>#N/A</v>
      </c>
      <c r="M912" s="37" t="str" cm="1">
        <f t="array" ref="M912">_xlfn.LAMBDA(_xlpm.x,IFERROR(_xlpm.x,""))(IF(J912="","",_xlfn.CONCAT(J912,L912)))</f>
        <v/>
      </c>
    </row>
    <row r="913" spans="1:13" x14ac:dyDescent="0.45">
      <c r="A913" t="s">
        <v>1268</v>
      </c>
      <c r="B913" t="s">
        <v>659</v>
      </c>
      <c r="C913" t="s">
        <v>1269</v>
      </c>
      <c r="D913" t="s">
        <v>1270</v>
      </c>
      <c r="E913" t="s">
        <v>2458</v>
      </c>
      <c r="H913" s="35" t="str" cm="1">
        <f t="array" ref="H913:I913">_xlfn.IFS(IFERROR(FIND(" A pair of ",D913),FALSE),_xlfn.TEXTSPLIT(D913," A pair of "),IFERROR(FIND(" a pair of ",D913),FALSE),_xlfn.TEXTSPLIT(D913," a pair of "),IFERROR(FIND(" a mass of ",D913),FALSE),_xlfn.TEXTSPLIT(D913," a mass of "),IFERROR(FIND(" an ",D913),FALSE),_xlfn.TEXTSPLIT(D913," an "),IFERROR(FIND(" a ",D913),FALSE),_xlfn.TEXTSPLIT(D913," a "),TRUE,_xlfn.HSTACK(LEFT(D913,FIND(" ",D913)),_xlfn.TEXTAFTER(D913," ")))</f>
        <v>Attaching</v>
      </c>
      <c r="I913" s="36" t="str">
        <v>flower's pistil</v>
      </c>
      <c r="J913" s="36" t="e">
        <f t="shared" si="39"/>
        <v>#N/A</v>
      </c>
      <c r="K913" s="36" t="str">
        <f>VLOOKUP(H913,Sheet1!$A$30:$B$39,2,FALSE)</f>
        <v xml:space="preserve"> 이식 중</v>
      </c>
      <c r="L913" s="36" t="str" cm="1">
        <f t="array" ref="L913">IF(IFERROR(FIND("(을)를",K913),FALSE),_xlfn.LAMBDA(_xlpm.x,IF(_xlpm.x,REPLACE(K913,1,4,"을"),REPLACE(K913,1,4,"를")))(MOD(_xlfn.UNICODE(RIGHT(J913,1))-HEX2DEC("AC00"),28)),K913)</f>
        <v xml:space="preserve"> 이식 중</v>
      </c>
      <c r="M913" s="37" t="str" cm="1">
        <f t="array" ref="M913">_xlfn.LAMBDA(_xlpm.x,IFERROR(_xlpm.x,""))(IF(J913="","",_xlfn.CONCAT(J913,L913)))</f>
        <v/>
      </c>
    </row>
    <row r="914" spans="1:13" x14ac:dyDescent="0.45">
      <c r="A914" t="s">
        <v>1271</v>
      </c>
      <c r="B914" t="s">
        <v>659</v>
      </c>
      <c r="C914" t="s">
        <v>1272</v>
      </c>
      <c r="D914" t="s">
        <v>1273</v>
      </c>
      <c r="E914" t="s">
        <v>2951</v>
      </c>
      <c r="H914" s="35" t="str" cm="1">
        <f t="array" ref="H914:I914">_xlfn.IFS(IFERROR(FIND(" A pair of ",D914),FALSE),_xlfn.TEXTSPLIT(D914," A pair of "),IFERROR(FIND(" a pair of ",D914),FALSE),_xlfn.TEXTSPLIT(D914," a pair of "),IFERROR(FIND(" a mass of ",D914),FALSE),_xlfn.TEXTSPLIT(D914," a mass of "),IFERROR(FIND(" an ",D914),FALSE),_xlfn.TEXTSPLIT(D914," an "),IFERROR(FIND(" a ",D914),FALSE),_xlfn.TEXTSPLIT(D914," a "),TRUE,_xlfn.HSTACK(LEFT(D914,FIND(" ",D914)),_xlfn.TEXTAFTER(D914," ")))</f>
        <v xml:space="preserve">add </v>
      </c>
      <c r="I914" s="36" t="str">
        <v>tentacles</v>
      </c>
      <c r="J914" s="36" t="str">
        <f t="shared" si="39"/>
        <v>촉수</v>
      </c>
      <c r="K914" s="36" t="str">
        <f>VLOOKUP(H914,Sheet1!$A$30:$B$39,2,FALSE)</f>
        <v xml:space="preserve"> 이식</v>
      </c>
      <c r="L914" s="36" t="str" cm="1">
        <f t="array" ref="L914">IF(IFERROR(FIND("(을)를",K914),FALSE),_xlfn.LAMBDA(_xlpm.x,IF(_xlpm.x,REPLACE(K914,1,4,"을"),REPLACE(K914,1,4,"를")))(MOD(_xlfn.UNICODE(RIGHT(J914,1))-HEX2DEC("AC00"),28)),K914)</f>
        <v xml:space="preserve"> 이식</v>
      </c>
      <c r="M914" s="37" t="str" cm="1">
        <f t="array" ref="M914">_xlfn.LAMBDA(_xlpm.x,IFERROR(_xlpm.x,""))(IF(J914="","",_xlfn.CONCAT(J914,L914)))</f>
        <v>촉수 이식</v>
      </c>
    </row>
    <row r="915" spans="1:13" x14ac:dyDescent="0.45">
      <c r="A915" t="s">
        <v>1274</v>
      </c>
      <c r="B915" t="s">
        <v>659</v>
      </c>
      <c r="C915" t="s">
        <v>1275</v>
      </c>
      <c r="D915" t="s">
        <v>1276</v>
      </c>
      <c r="E915" t="s">
        <v>2458</v>
      </c>
      <c r="H915" s="35" t="str" cm="1">
        <f t="array" ref="H915:I915">_xlfn.IFS(IFERROR(FIND(" A pair of ",D915),FALSE),_xlfn.TEXTSPLIT(D915," A pair of "),IFERROR(FIND(" a pair of ",D915),FALSE),_xlfn.TEXTSPLIT(D915," a pair of "),IFERROR(FIND(" a mass of ",D915),FALSE),_xlfn.TEXTSPLIT(D915," a mass of "),IFERROR(FIND(" an ",D915),FALSE),_xlfn.TEXTSPLIT(D915," an "),IFERROR(FIND(" a ",D915),FALSE),_xlfn.TEXTSPLIT(D915," a "),TRUE,_xlfn.HSTACK(LEFT(D915,FIND(" ",D915)),_xlfn.TEXTAFTER(D915," ")))</f>
        <v xml:space="preserve">Adds </v>
      </c>
      <c r="I915" s="36" t="str">
        <v>reproductive tentacles</v>
      </c>
      <c r="J915" s="36" t="str">
        <f t="shared" si="39"/>
        <v/>
      </c>
      <c r="K915" s="36" t="str">
        <f>VLOOKUP(H915,Sheet1!$A$30:$B$39,2,FALSE)</f>
        <v>(을)를 이식합니다.</v>
      </c>
      <c r="L915" s="36" t="e" cm="1">
        <f t="array" ref="L915">IF(IFERROR(FIND("(을)를",K915),FALSE),_xlfn.LAMBDA(_xlpm.x,IF(_xlpm.x,REPLACE(K915,1,4,"을"),REPLACE(K915,1,4,"를")))(MOD(_xlfn.UNICODE(RIGHT(J915,1))-HEX2DEC("AC00"),28)),K915)</f>
        <v>#VALUE!</v>
      </c>
      <c r="M915" s="37" t="str" cm="1">
        <f t="array" ref="M915">_xlfn.LAMBDA(_xlpm.x,IFERROR(_xlpm.x,""))(IF(J915="","",_xlfn.CONCAT(J915,L915)))</f>
        <v/>
      </c>
    </row>
    <row r="916" spans="1:13" x14ac:dyDescent="0.45">
      <c r="A916" t="s">
        <v>1277</v>
      </c>
      <c r="B916" t="s">
        <v>659</v>
      </c>
      <c r="C916" t="s">
        <v>1278</v>
      </c>
      <c r="D916" t="s">
        <v>1279</v>
      </c>
      <c r="E916" t="s">
        <v>2458</v>
      </c>
      <c r="H916" s="35" t="str" cm="1">
        <f t="array" ref="H916:I916">_xlfn.IFS(IFERROR(FIND(" A pair of ",D916),FALSE),_xlfn.TEXTSPLIT(D916," A pair of "),IFERROR(FIND(" a pair of ",D916),FALSE),_xlfn.TEXTSPLIT(D916," a pair of "),IFERROR(FIND(" a mass of ",D916),FALSE),_xlfn.TEXTSPLIT(D916," a mass of "),IFERROR(FIND(" an ",D916),FALSE),_xlfn.TEXTSPLIT(D916," an "),IFERROR(FIND(" a ",D916),FALSE),_xlfn.TEXTSPLIT(D916," a "),TRUE,_xlfn.HSTACK(LEFT(D916,FIND(" ",D916)),_xlfn.TEXTAFTER(D916," ")))</f>
        <v xml:space="preserve">Adding </v>
      </c>
      <c r="I916" s="36" t="str">
        <v>reproductive tentacles</v>
      </c>
      <c r="J916" s="36" t="str">
        <f t="shared" si="39"/>
        <v/>
      </c>
      <c r="K916" s="36" t="str">
        <f>VLOOKUP(H916,Sheet1!$A$30:$B$39,2,FALSE)</f>
        <v xml:space="preserve"> 이식 중</v>
      </c>
      <c r="L916" s="36" t="str" cm="1">
        <f t="array" ref="L916">IF(IFERROR(FIND("(을)를",K916),FALSE),_xlfn.LAMBDA(_xlpm.x,IF(_xlpm.x,REPLACE(K916,1,4,"을"),REPLACE(K916,1,4,"를")))(MOD(_xlfn.UNICODE(RIGHT(J916,1))-HEX2DEC("AC00"),28)),K916)</f>
        <v xml:space="preserve"> 이식 중</v>
      </c>
      <c r="M916" s="37" t="str" cm="1">
        <f t="array" ref="M916">_xlfn.LAMBDA(_xlpm.x,IFERROR(_xlpm.x,""))(IF(J916="","",_xlfn.CONCAT(J916,L916)))</f>
        <v/>
      </c>
    </row>
    <row r="917" spans="1:13" x14ac:dyDescent="0.45">
      <c r="A917" t="s">
        <v>1280</v>
      </c>
      <c r="B917" t="s">
        <v>659</v>
      </c>
      <c r="C917" t="s">
        <v>1281</v>
      </c>
      <c r="D917" t="s">
        <v>1273</v>
      </c>
      <c r="E917" t="s">
        <v>2951</v>
      </c>
      <c r="H917" s="35" t="str" cm="1">
        <f t="array" ref="H917:I917">_xlfn.IFS(IFERROR(FIND(" A pair of ",D917),FALSE),_xlfn.TEXTSPLIT(D917," A pair of "),IFERROR(FIND(" a pair of ",D917),FALSE),_xlfn.TEXTSPLIT(D917," a pair of "),IFERROR(FIND(" a mass of ",D917),FALSE),_xlfn.TEXTSPLIT(D917," a mass of "),IFERROR(FIND(" an ",D917),FALSE),_xlfn.TEXTSPLIT(D917," an "),IFERROR(FIND(" a ",D917),FALSE),_xlfn.TEXTSPLIT(D917," a "),TRUE,_xlfn.HSTACK(LEFT(D917,FIND(" ",D917)),_xlfn.TEXTAFTER(D917," ")))</f>
        <v xml:space="preserve">add </v>
      </c>
      <c r="I917" s="36" t="str">
        <v>tentacles</v>
      </c>
      <c r="J917" s="36" t="str">
        <f t="shared" si="39"/>
        <v>촉수</v>
      </c>
      <c r="K917" s="36" t="str">
        <f>VLOOKUP(H917,Sheet1!$A$30:$B$39,2,FALSE)</f>
        <v xml:space="preserve"> 이식</v>
      </c>
      <c r="L917" s="36" t="str" cm="1">
        <f t="array" ref="L917">IF(IFERROR(FIND("(을)를",K917),FALSE),_xlfn.LAMBDA(_xlpm.x,IF(_xlpm.x,REPLACE(K917,1,4,"을"),REPLACE(K917,1,4,"를")))(MOD(_xlfn.UNICODE(RIGHT(J917,1))-HEX2DEC("AC00"),28)),K917)</f>
        <v xml:space="preserve"> 이식</v>
      </c>
      <c r="M917" s="37" t="str" cm="1">
        <f t="array" ref="M917">_xlfn.LAMBDA(_xlpm.x,IFERROR(_xlpm.x,""))(IF(J917="","",_xlfn.CONCAT(J917,L917)))</f>
        <v>촉수 이식</v>
      </c>
    </row>
    <row r="918" spans="1:13" x14ac:dyDescent="0.45">
      <c r="A918" t="s">
        <v>1282</v>
      </c>
      <c r="B918" t="s">
        <v>659</v>
      </c>
      <c r="C918" t="s">
        <v>1283</v>
      </c>
      <c r="D918" t="s">
        <v>1276</v>
      </c>
      <c r="E918" t="s">
        <v>2458</v>
      </c>
      <c r="H918" s="35" t="str" cm="1">
        <f t="array" ref="H918:I918">_xlfn.IFS(IFERROR(FIND(" A pair of ",D918),FALSE),_xlfn.TEXTSPLIT(D918," A pair of "),IFERROR(FIND(" a pair of ",D918),FALSE),_xlfn.TEXTSPLIT(D918," a pair of "),IFERROR(FIND(" a mass of ",D918),FALSE),_xlfn.TEXTSPLIT(D918," a mass of "),IFERROR(FIND(" an ",D918),FALSE),_xlfn.TEXTSPLIT(D918," an "),IFERROR(FIND(" a ",D918),FALSE),_xlfn.TEXTSPLIT(D918," a "),TRUE,_xlfn.HSTACK(LEFT(D918,FIND(" ",D918)),_xlfn.TEXTAFTER(D918," ")))</f>
        <v xml:space="preserve">Adds </v>
      </c>
      <c r="I918" s="36" t="str">
        <v>reproductive tentacles</v>
      </c>
      <c r="J918" s="36" t="str">
        <f t="shared" si="39"/>
        <v/>
      </c>
      <c r="K918" s="36" t="str">
        <f>VLOOKUP(H918,Sheet1!$A$30:$B$39,2,FALSE)</f>
        <v>(을)를 이식합니다.</v>
      </c>
      <c r="L918" s="36" t="e" cm="1">
        <f t="array" ref="L918">IF(IFERROR(FIND("(을)를",K918),FALSE),_xlfn.LAMBDA(_xlpm.x,IF(_xlpm.x,REPLACE(K918,1,4,"을"),REPLACE(K918,1,4,"를")))(MOD(_xlfn.UNICODE(RIGHT(J918,1))-HEX2DEC("AC00"),28)),K918)</f>
        <v>#VALUE!</v>
      </c>
      <c r="M918" s="37" t="str" cm="1">
        <f t="array" ref="M918">_xlfn.LAMBDA(_xlpm.x,IFERROR(_xlpm.x,""))(IF(J918="","",_xlfn.CONCAT(J918,L918)))</f>
        <v/>
      </c>
    </row>
    <row r="919" spans="1:13" x14ac:dyDescent="0.45">
      <c r="A919" t="s">
        <v>1284</v>
      </c>
      <c r="B919" t="s">
        <v>659</v>
      </c>
      <c r="C919" t="s">
        <v>1285</v>
      </c>
      <c r="D919" t="s">
        <v>1279</v>
      </c>
      <c r="E919" t="s">
        <v>2458</v>
      </c>
      <c r="H919" s="35" t="str" cm="1">
        <f t="array" ref="H919:I919">_xlfn.IFS(IFERROR(FIND(" A pair of ",D919),FALSE),_xlfn.TEXTSPLIT(D919," A pair of "),IFERROR(FIND(" a pair of ",D919),FALSE),_xlfn.TEXTSPLIT(D919," a pair of "),IFERROR(FIND(" a mass of ",D919),FALSE),_xlfn.TEXTSPLIT(D919," a mass of "),IFERROR(FIND(" an ",D919),FALSE),_xlfn.TEXTSPLIT(D919," an "),IFERROR(FIND(" a ",D919),FALSE),_xlfn.TEXTSPLIT(D919," a "),TRUE,_xlfn.HSTACK(LEFT(D919,FIND(" ",D919)),_xlfn.TEXTAFTER(D919," ")))</f>
        <v xml:space="preserve">Adding </v>
      </c>
      <c r="I919" s="36" t="str">
        <v>reproductive tentacles</v>
      </c>
      <c r="J919" s="36" t="str">
        <f t="shared" si="39"/>
        <v/>
      </c>
      <c r="K919" s="36" t="str">
        <f>VLOOKUP(H919,Sheet1!$A$30:$B$39,2,FALSE)</f>
        <v xml:space="preserve"> 이식 중</v>
      </c>
      <c r="L919" s="36" t="str" cm="1">
        <f t="array" ref="L919">IF(IFERROR(FIND("(을)를",K919),FALSE),_xlfn.LAMBDA(_xlpm.x,IF(_xlpm.x,REPLACE(K919,1,4,"을"),REPLACE(K919,1,4,"를")))(MOD(_xlfn.UNICODE(RIGHT(J919,1))-HEX2DEC("AC00"),28)),K919)</f>
        <v xml:space="preserve"> 이식 중</v>
      </c>
      <c r="M919" s="37" t="str" cm="1">
        <f t="array" ref="M919">_xlfn.LAMBDA(_xlpm.x,IFERROR(_xlpm.x,""))(IF(J919="","",_xlfn.CONCAT(J919,L919)))</f>
        <v/>
      </c>
    </row>
    <row r="920" spans="1:13" x14ac:dyDescent="0.45">
      <c r="A920" t="s">
        <v>1286</v>
      </c>
      <c r="B920" t="s">
        <v>659</v>
      </c>
      <c r="C920" t="s">
        <v>1287</v>
      </c>
      <c r="D920" t="s">
        <v>1288</v>
      </c>
      <c r="E920" t="s">
        <v>2951</v>
      </c>
      <c r="H920" s="35" t="str" cm="1">
        <f t="array" ref="H920:I920">_xlfn.IFS(IFERROR(FIND(" A pair of ",D920),FALSE),_xlfn.TEXTSPLIT(D920," A pair of "),IFERROR(FIND(" a pair of ",D920),FALSE),_xlfn.TEXTSPLIT(D920," a pair of "),IFERROR(FIND(" a mass of ",D920),FALSE),_xlfn.TEXTSPLIT(D920," a mass of "),IFERROR(FIND(" an ",D920),FALSE),_xlfn.TEXTSPLIT(D920," an "),IFERROR(FIND(" a ",D920),FALSE),_xlfn.TEXTSPLIT(D920," a "),TRUE,_xlfn.HSTACK(LEFT(D920,FIND(" ",D920)),_xlfn.TEXTAFTER(D920," ")))</f>
        <v xml:space="preserve">attach </v>
      </c>
      <c r="I920" s="36" t="str">
        <v>tentacles</v>
      </c>
      <c r="J920" s="36" t="str">
        <f t="shared" si="39"/>
        <v>촉수</v>
      </c>
      <c r="K920" s="36" t="str">
        <f>VLOOKUP(H920,Sheet1!$A$30:$B$39,2,FALSE)</f>
        <v xml:space="preserve"> 이식</v>
      </c>
      <c r="L920" s="36" t="str" cm="1">
        <f t="array" ref="L920">IF(IFERROR(FIND("(을)를",K920),FALSE),_xlfn.LAMBDA(_xlpm.x,IF(_xlpm.x,REPLACE(K920,1,4,"을"),REPLACE(K920,1,4,"를")))(MOD(_xlfn.UNICODE(RIGHT(J920,1))-HEX2DEC("AC00"),28)),K920)</f>
        <v xml:space="preserve"> 이식</v>
      </c>
      <c r="M920" s="37" t="str" cm="1">
        <f t="array" ref="M920">_xlfn.LAMBDA(_xlpm.x,IFERROR(_xlpm.x,""))(IF(J920="","",_xlfn.CONCAT(J920,L920)))</f>
        <v>촉수 이식</v>
      </c>
    </row>
    <row r="921" spans="1:13" x14ac:dyDescent="0.45">
      <c r="A921" t="s">
        <v>1289</v>
      </c>
      <c r="B921" t="s">
        <v>659</v>
      </c>
      <c r="C921" t="s">
        <v>1290</v>
      </c>
      <c r="D921" t="s">
        <v>1291</v>
      </c>
      <c r="E921" t="s">
        <v>2458</v>
      </c>
      <c r="H921" s="35" t="str" cm="1">
        <f t="array" ref="H921:I921">_xlfn.IFS(IFERROR(FIND(" A pair of ",D921),FALSE),_xlfn.TEXTSPLIT(D921," A pair of "),IFERROR(FIND(" a pair of ",D921),FALSE),_xlfn.TEXTSPLIT(D921," a pair of "),IFERROR(FIND(" a mass of ",D921),FALSE),_xlfn.TEXTSPLIT(D921," a mass of "),IFERROR(FIND(" an ",D921),FALSE),_xlfn.TEXTSPLIT(D921," an "),IFERROR(FIND(" a ",D921),FALSE),_xlfn.TEXTSPLIT(D921," a "),TRUE,_xlfn.HSTACK(LEFT(D921,FIND(" ",D921)),_xlfn.TEXTAFTER(D921," ")))</f>
        <v xml:space="preserve">Attaches </v>
      </c>
      <c r="I921" s="36" t="str">
        <v>reproductive tentacles</v>
      </c>
      <c r="J921" s="36" t="str">
        <f t="shared" si="39"/>
        <v/>
      </c>
      <c r="K921" s="36" t="str">
        <f>VLOOKUP(H921,Sheet1!$A$30:$B$39,2,FALSE)</f>
        <v>(을)를 이식합니다.</v>
      </c>
      <c r="L921" s="36" t="e" cm="1">
        <f t="array" ref="L921">IF(IFERROR(FIND("(을)를",K921),FALSE),_xlfn.LAMBDA(_xlpm.x,IF(_xlpm.x,REPLACE(K921,1,4,"을"),REPLACE(K921,1,4,"를")))(MOD(_xlfn.UNICODE(RIGHT(J921,1))-HEX2DEC("AC00"),28)),K921)</f>
        <v>#VALUE!</v>
      </c>
      <c r="M921" s="37" t="str" cm="1">
        <f t="array" ref="M921">_xlfn.LAMBDA(_xlpm.x,IFERROR(_xlpm.x,""))(IF(J921="","",_xlfn.CONCAT(J921,L921)))</f>
        <v/>
      </c>
    </row>
    <row r="922" spans="1:13" x14ac:dyDescent="0.45">
      <c r="A922" t="s">
        <v>1292</v>
      </c>
      <c r="B922" t="s">
        <v>659</v>
      </c>
      <c r="C922" t="s">
        <v>1293</v>
      </c>
      <c r="D922" t="s">
        <v>1294</v>
      </c>
      <c r="E922" t="s">
        <v>2458</v>
      </c>
      <c r="H922" s="35" t="str" cm="1">
        <f t="array" ref="H922:I922">_xlfn.IFS(IFERROR(FIND(" A pair of ",D922),FALSE),_xlfn.TEXTSPLIT(D922," A pair of "),IFERROR(FIND(" a pair of ",D922),FALSE),_xlfn.TEXTSPLIT(D922," a pair of "),IFERROR(FIND(" a mass of ",D922),FALSE),_xlfn.TEXTSPLIT(D922," a mass of "),IFERROR(FIND(" an ",D922),FALSE),_xlfn.TEXTSPLIT(D922," an "),IFERROR(FIND(" a ",D922),FALSE),_xlfn.TEXTSPLIT(D922," a "),TRUE,_xlfn.HSTACK(LEFT(D922,FIND(" ",D922)),_xlfn.TEXTAFTER(D922," ")))</f>
        <v xml:space="preserve">Attaching </v>
      </c>
      <c r="I922" s="36" t="str">
        <v>reproductive tentacles</v>
      </c>
      <c r="J922" s="36" t="str">
        <f t="shared" si="39"/>
        <v/>
      </c>
      <c r="K922" s="36" t="str">
        <f>VLOOKUP(H922,Sheet1!$A$30:$B$39,2,FALSE)</f>
        <v xml:space="preserve"> 이식 중</v>
      </c>
      <c r="L922" s="36" t="str" cm="1">
        <f t="array" ref="L922">IF(IFERROR(FIND("(을)를",K922),FALSE),_xlfn.LAMBDA(_xlpm.x,IF(_xlpm.x,REPLACE(K922,1,4,"을"),REPLACE(K922,1,4,"를")))(MOD(_xlfn.UNICODE(RIGHT(J922,1))-HEX2DEC("AC00"),28)),K922)</f>
        <v xml:space="preserve"> 이식 중</v>
      </c>
      <c r="M922" s="37" t="str" cm="1">
        <f t="array" ref="M922">_xlfn.LAMBDA(_xlpm.x,IFERROR(_xlpm.x,""))(IF(J922="","",_xlfn.CONCAT(J922,L922)))</f>
        <v/>
      </c>
    </row>
    <row r="923" spans="1:13" x14ac:dyDescent="0.45">
      <c r="A923" t="s">
        <v>1295</v>
      </c>
      <c r="B923" t="s">
        <v>659</v>
      </c>
      <c r="C923" t="s">
        <v>1296</v>
      </c>
      <c r="D923" t="s">
        <v>1297</v>
      </c>
      <c r="E923" t="s">
        <v>2952</v>
      </c>
      <c r="H923" s="35" t="str" cm="1">
        <f t="array" ref="H923:I923">_xlfn.IFS(IFERROR(FIND(" A pair of ",D923),FALSE),_xlfn.TEXTSPLIT(D923," A pair of "),IFERROR(FIND(" a pair of ",D923),FALSE),_xlfn.TEXTSPLIT(D923," a pair of "),IFERROR(FIND(" a mass of ",D923),FALSE),_xlfn.TEXTSPLIT(D923," a mass of "),IFERROR(FIND(" an ",D923),FALSE),_xlfn.TEXTSPLIT(D923," an "),IFERROR(FIND(" a ",D923),FALSE),_xlfn.TEXTSPLIT(D923," a "),TRUE,_xlfn.HSTACK(LEFT(D923,FIND(" ",D923)),_xlfn.TEXTAFTER(D923," ")))</f>
        <v xml:space="preserve">add </v>
      </c>
      <c r="I923" s="36" t="str">
        <v>vines</v>
      </c>
      <c r="J923" s="36" t="str">
        <f t="shared" si="39"/>
        <v>덩굴</v>
      </c>
      <c r="K923" s="36" t="str">
        <f>VLOOKUP(H923,Sheet1!$A$30:$B$39,2,FALSE)</f>
        <v xml:space="preserve"> 이식</v>
      </c>
      <c r="L923" s="36" t="str" cm="1">
        <f t="array" ref="L923">IF(IFERROR(FIND("(을)를",K923),FALSE),_xlfn.LAMBDA(_xlpm.x,IF(_xlpm.x,REPLACE(K923,1,4,"을"),REPLACE(K923,1,4,"를")))(MOD(_xlfn.UNICODE(RIGHT(J923,1))-HEX2DEC("AC00"),28)),K923)</f>
        <v xml:space="preserve"> 이식</v>
      </c>
      <c r="M923" s="37" t="str" cm="1">
        <f t="array" ref="M923">_xlfn.LAMBDA(_xlpm.x,IFERROR(_xlpm.x,""))(IF(J923="","",_xlfn.CONCAT(J923,L923)))</f>
        <v>덩굴 이식</v>
      </c>
    </row>
    <row r="924" spans="1:13" x14ac:dyDescent="0.45">
      <c r="A924" t="s">
        <v>1298</v>
      </c>
      <c r="B924" t="s">
        <v>659</v>
      </c>
      <c r="C924" t="s">
        <v>1299</v>
      </c>
      <c r="D924" t="s">
        <v>1300</v>
      </c>
      <c r="E924" t="s">
        <v>2953</v>
      </c>
      <c r="H924" s="35" t="str" cm="1">
        <f t="array" ref="H924:I924">_xlfn.IFS(IFERROR(FIND(" A pair of ",D924),FALSE),_xlfn.TEXTSPLIT(D924," A pair of "),IFERROR(FIND(" a pair of ",D924),FALSE),_xlfn.TEXTSPLIT(D924," a pair of "),IFERROR(FIND(" a mass of ",D924),FALSE),_xlfn.TEXTSPLIT(D924," a mass of "),IFERROR(FIND(" an ",D924),FALSE),_xlfn.TEXTSPLIT(D924," an "),IFERROR(FIND(" a ",D924),FALSE),_xlfn.TEXTSPLIT(D924," a "),TRUE,_xlfn.HSTACK(LEFT(D924,FIND(" ",D924)),_xlfn.TEXTAFTER(D924," ")))</f>
        <v>Adds</v>
      </c>
      <c r="I924" s="36" t="str">
        <v>vines</v>
      </c>
      <c r="J924" s="36" t="str">
        <f t="shared" si="39"/>
        <v>덩굴</v>
      </c>
      <c r="K924" s="36" t="str">
        <f>VLOOKUP(H924,Sheet1!$A$30:$B$39,2,FALSE)</f>
        <v>(을)를 이식합니다.</v>
      </c>
      <c r="L924" s="36" t="str" cm="1">
        <f t="array" ref="L924">IF(IFERROR(FIND("(을)를",K924),FALSE),_xlfn.LAMBDA(_xlpm.x,IF(_xlpm.x,REPLACE(K924,1,4,"을"),REPLACE(K924,1,4,"를")))(MOD(_xlfn.UNICODE(RIGHT(J924,1))-HEX2DEC("AC00"),28)),K924)</f>
        <v>을 이식합니다.</v>
      </c>
      <c r="M924" s="37" t="str" cm="1">
        <f t="array" ref="M924">_xlfn.LAMBDA(_xlpm.x,IFERROR(_xlpm.x,""))(IF(J924="","",_xlfn.CONCAT(J924,L924)))</f>
        <v>덩굴을 이식합니다.</v>
      </c>
    </row>
    <row r="925" spans="1:13" x14ac:dyDescent="0.45">
      <c r="A925" t="s">
        <v>1301</v>
      </c>
      <c r="B925" t="s">
        <v>659</v>
      </c>
      <c r="C925" t="s">
        <v>1302</v>
      </c>
      <c r="D925" t="s">
        <v>1303</v>
      </c>
      <c r="E925" t="s">
        <v>2954</v>
      </c>
      <c r="H925" s="35" t="str" cm="1">
        <f t="array" ref="H925:I925">_xlfn.IFS(IFERROR(FIND(" A pair of ",D925),FALSE),_xlfn.TEXTSPLIT(D925," A pair of "),IFERROR(FIND(" a pair of ",D925),FALSE),_xlfn.TEXTSPLIT(D925," a pair of "),IFERROR(FIND(" a mass of ",D925),FALSE),_xlfn.TEXTSPLIT(D925," a mass of "),IFERROR(FIND(" an ",D925),FALSE),_xlfn.TEXTSPLIT(D925," an "),IFERROR(FIND(" a ",D925),FALSE),_xlfn.TEXTSPLIT(D925," a "),TRUE,_xlfn.HSTACK(LEFT(D925,FIND(" ",D925)),_xlfn.TEXTAFTER(D925," ")))</f>
        <v>Adding</v>
      </c>
      <c r="I925" s="36" t="str">
        <v>vines</v>
      </c>
      <c r="J925" s="36" t="str">
        <f t="shared" si="39"/>
        <v>덩굴</v>
      </c>
      <c r="K925" s="36" t="str">
        <f>VLOOKUP(H925,Sheet1!$A$30:$B$39,2,FALSE)</f>
        <v xml:space="preserve"> 이식 중</v>
      </c>
      <c r="L925" s="36" t="str" cm="1">
        <f t="array" ref="L925">IF(IFERROR(FIND("(을)를",K925),FALSE),_xlfn.LAMBDA(_xlpm.x,IF(_xlpm.x,REPLACE(K925,1,4,"을"),REPLACE(K925,1,4,"를")))(MOD(_xlfn.UNICODE(RIGHT(J925,1))-HEX2DEC("AC00"),28)),K925)</f>
        <v xml:space="preserve"> 이식 중</v>
      </c>
      <c r="M925" s="37" t="str" cm="1">
        <f t="array" ref="M925">_xlfn.LAMBDA(_xlpm.x,IFERROR(_xlpm.x,""))(IF(J925="","",_xlfn.CONCAT(J925,L925)))</f>
        <v>덩굴 이식 중</v>
      </c>
    </row>
    <row r="926" spans="1:13" x14ac:dyDescent="0.45">
      <c r="A926" t="s">
        <v>1304</v>
      </c>
      <c r="B926" t="s">
        <v>659</v>
      </c>
      <c r="C926" t="s">
        <v>1305</v>
      </c>
      <c r="D926" t="s">
        <v>1297</v>
      </c>
      <c r="E926" t="s">
        <v>2952</v>
      </c>
      <c r="H926" s="35" t="str" cm="1">
        <f t="array" ref="H926:I926">_xlfn.IFS(IFERROR(FIND(" A pair of ",D926),FALSE),_xlfn.TEXTSPLIT(D926," A pair of "),IFERROR(FIND(" a pair of ",D926),FALSE),_xlfn.TEXTSPLIT(D926," a pair of "),IFERROR(FIND(" a mass of ",D926),FALSE),_xlfn.TEXTSPLIT(D926," a mass of "),IFERROR(FIND(" an ",D926),FALSE),_xlfn.TEXTSPLIT(D926," an "),IFERROR(FIND(" a ",D926),FALSE),_xlfn.TEXTSPLIT(D926," a "),TRUE,_xlfn.HSTACK(LEFT(D926,FIND(" ",D926)),_xlfn.TEXTAFTER(D926," ")))</f>
        <v xml:space="preserve">add </v>
      </c>
      <c r="I926" s="36" t="str">
        <v>vines</v>
      </c>
      <c r="J926" s="36" t="str">
        <f t="shared" si="39"/>
        <v>덩굴</v>
      </c>
      <c r="K926" s="36" t="str">
        <f>VLOOKUP(H926,Sheet1!$A$30:$B$39,2,FALSE)</f>
        <v xml:space="preserve"> 이식</v>
      </c>
      <c r="L926" s="36" t="str" cm="1">
        <f t="array" ref="L926">IF(IFERROR(FIND("(을)를",K926),FALSE),_xlfn.LAMBDA(_xlpm.x,IF(_xlpm.x,REPLACE(K926,1,4,"을"),REPLACE(K926,1,4,"를")))(MOD(_xlfn.UNICODE(RIGHT(J926,1))-HEX2DEC("AC00"),28)),K926)</f>
        <v xml:space="preserve"> 이식</v>
      </c>
      <c r="M926" s="37" t="str" cm="1">
        <f t="array" ref="M926">_xlfn.LAMBDA(_xlpm.x,IFERROR(_xlpm.x,""))(IF(J926="","",_xlfn.CONCAT(J926,L926)))</f>
        <v>덩굴 이식</v>
      </c>
    </row>
    <row r="927" spans="1:13" x14ac:dyDescent="0.45">
      <c r="A927" t="s">
        <v>1306</v>
      </c>
      <c r="B927" t="s">
        <v>659</v>
      </c>
      <c r="C927" t="s">
        <v>1307</v>
      </c>
      <c r="D927" t="s">
        <v>1300</v>
      </c>
      <c r="E927" t="s">
        <v>2953</v>
      </c>
      <c r="H927" s="35" t="str" cm="1">
        <f t="array" ref="H927:I927">_xlfn.IFS(IFERROR(FIND(" A pair of ",D927),FALSE),_xlfn.TEXTSPLIT(D927," A pair of "),IFERROR(FIND(" a pair of ",D927),FALSE),_xlfn.TEXTSPLIT(D927," a pair of "),IFERROR(FIND(" a mass of ",D927),FALSE),_xlfn.TEXTSPLIT(D927," a mass of "),IFERROR(FIND(" an ",D927),FALSE),_xlfn.TEXTSPLIT(D927," an "),IFERROR(FIND(" a ",D927),FALSE),_xlfn.TEXTSPLIT(D927," a "),TRUE,_xlfn.HSTACK(LEFT(D927,FIND(" ",D927)),_xlfn.TEXTAFTER(D927," ")))</f>
        <v>Adds</v>
      </c>
      <c r="I927" s="36" t="str">
        <v>vines</v>
      </c>
      <c r="J927" s="36" t="str">
        <f t="shared" si="39"/>
        <v>덩굴</v>
      </c>
      <c r="K927" s="36" t="str">
        <f>VLOOKUP(H927,Sheet1!$A$30:$B$39,2,FALSE)</f>
        <v>(을)를 이식합니다.</v>
      </c>
      <c r="L927" s="36" t="str" cm="1">
        <f t="array" ref="L927">IF(IFERROR(FIND("(을)를",K927),FALSE),_xlfn.LAMBDA(_xlpm.x,IF(_xlpm.x,REPLACE(K927,1,4,"을"),REPLACE(K927,1,4,"를")))(MOD(_xlfn.UNICODE(RIGHT(J927,1))-HEX2DEC("AC00"),28)),K927)</f>
        <v>을 이식합니다.</v>
      </c>
      <c r="M927" s="37" t="str" cm="1">
        <f t="array" ref="M927">_xlfn.LAMBDA(_xlpm.x,IFERROR(_xlpm.x,""))(IF(J927="","",_xlfn.CONCAT(J927,L927)))</f>
        <v>덩굴을 이식합니다.</v>
      </c>
    </row>
    <row r="928" spans="1:13" x14ac:dyDescent="0.45">
      <c r="A928" t="s">
        <v>1308</v>
      </c>
      <c r="B928" t="s">
        <v>659</v>
      </c>
      <c r="C928" t="s">
        <v>1309</v>
      </c>
      <c r="D928" t="s">
        <v>1303</v>
      </c>
      <c r="E928" t="s">
        <v>2954</v>
      </c>
      <c r="H928" s="35" t="str" cm="1">
        <f t="array" ref="H928:I928">_xlfn.IFS(IFERROR(FIND(" A pair of ",D928),FALSE),_xlfn.TEXTSPLIT(D928," A pair of "),IFERROR(FIND(" a pair of ",D928),FALSE),_xlfn.TEXTSPLIT(D928," a pair of "),IFERROR(FIND(" a mass of ",D928),FALSE),_xlfn.TEXTSPLIT(D928," a mass of "),IFERROR(FIND(" an ",D928),FALSE),_xlfn.TEXTSPLIT(D928," an "),IFERROR(FIND(" a ",D928),FALSE),_xlfn.TEXTSPLIT(D928," a "),TRUE,_xlfn.HSTACK(LEFT(D928,FIND(" ",D928)),_xlfn.TEXTAFTER(D928," ")))</f>
        <v>Adding</v>
      </c>
      <c r="I928" s="36" t="str">
        <v>vines</v>
      </c>
      <c r="J928" s="36" t="str">
        <f t="shared" si="39"/>
        <v>덩굴</v>
      </c>
      <c r="K928" s="36" t="str">
        <f>VLOOKUP(H928,Sheet1!$A$30:$B$39,2,FALSE)</f>
        <v xml:space="preserve"> 이식 중</v>
      </c>
      <c r="L928" s="36" t="str" cm="1">
        <f t="array" ref="L928">IF(IFERROR(FIND("(을)를",K928),FALSE),_xlfn.LAMBDA(_xlpm.x,IF(_xlpm.x,REPLACE(K928,1,4,"을"),REPLACE(K928,1,4,"를")))(MOD(_xlfn.UNICODE(RIGHT(J928,1))-HEX2DEC("AC00"),28)),K928)</f>
        <v xml:space="preserve"> 이식 중</v>
      </c>
      <c r="M928" s="37" t="str" cm="1">
        <f t="array" ref="M928">_xlfn.LAMBDA(_xlpm.x,IFERROR(_xlpm.x,""))(IF(J928="","",_xlfn.CONCAT(J928,L928)))</f>
        <v>덩굴 이식 중</v>
      </c>
    </row>
    <row r="929" spans="1:13" x14ac:dyDescent="0.45">
      <c r="A929" t="s">
        <v>1310</v>
      </c>
      <c r="B929" t="s">
        <v>659</v>
      </c>
      <c r="C929" t="s">
        <v>1311</v>
      </c>
      <c r="D929" t="s">
        <v>1312</v>
      </c>
      <c r="E929" t="s">
        <v>2952</v>
      </c>
      <c r="H929" s="35" t="str" cm="1">
        <f t="array" ref="H929:I929">_xlfn.IFS(IFERROR(FIND(" A pair of ",D929),FALSE),_xlfn.TEXTSPLIT(D929," A pair of "),IFERROR(FIND(" a pair of ",D929),FALSE),_xlfn.TEXTSPLIT(D929," a pair of "),IFERROR(FIND(" a mass of ",D929),FALSE),_xlfn.TEXTSPLIT(D929," a mass of "),IFERROR(FIND(" an ",D929),FALSE),_xlfn.TEXTSPLIT(D929," an "),IFERROR(FIND(" a ",D929),FALSE),_xlfn.TEXTSPLIT(D929," a "),TRUE,_xlfn.HSTACK(LEFT(D929,FIND(" ",D929)),_xlfn.TEXTAFTER(D929," ")))</f>
        <v xml:space="preserve">attach </v>
      </c>
      <c r="I929" s="36" t="str">
        <v>vines</v>
      </c>
      <c r="J929" s="36" t="str">
        <f t="shared" si="39"/>
        <v>덩굴</v>
      </c>
      <c r="K929" s="36" t="str">
        <f>VLOOKUP(H929,Sheet1!$A$30:$B$39,2,FALSE)</f>
        <v xml:space="preserve"> 이식</v>
      </c>
      <c r="L929" s="36" t="str" cm="1">
        <f t="array" ref="L929">IF(IFERROR(FIND("(을)를",K929),FALSE),_xlfn.LAMBDA(_xlpm.x,IF(_xlpm.x,REPLACE(K929,1,4,"을"),REPLACE(K929,1,4,"를")))(MOD(_xlfn.UNICODE(RIGHT(J929,1))-HEX2DEC("AC00"),28)),K929)</f>
        <v xml:space="preserve"> 이식</v>
      </c>
      <c r="M929" s="37" t="str" cm="1">
        <f t="array" ref="M929">_xlfn.LAMBDA(_xlpm.x,IFERROR(_xlpm.x,""))(IF(J929="","",_xlfn.CONCAT(J929,L929)))</f>
        <v>덩굴 이식</v>
      </c>
    </row>
    <row r="930" spans="1:13" x14ac:dyDescent="0.45">
      <c r="A930" t="s">
        <v>1313</v>
      </c>
      <c r="B930" t="s">
        <v>659</v>
      </c>
      <c r="C930" t="s">
        <v>1314</v>
      </c>
      <c r="D930" t="s">
        <v>1315</v>
      </c>
      <c r="E930" t="s">
        <v>2953</v>
      </c>
      <c r="H930" s="35" t="str" cm="1">
        <f t="array" ref="H930:I930">_xlfn.IFS(IFERROR(FIND(" A pair of ",D930),FALSE),_xlfn.TEXTSPLIT(D930," A pair of "),IFERROR(FIND(" a pair of ",D930),FALSE),_xlfn.TEXTSPLIT(D930," a pair of "),IFERROR(FIND(" a mass of ",D930),FALSE),_xlfn.TEXTSPLIT(D930," a mass of "),IFERROR(FIND(" an ",D930),FALSE),_xlfn.TEXTSPLIT(D930," an "),IFERROR(FIND(" a ",D930),FALSE),_xlfn.TEXTSPLIT(D930," a "),TRUE,_xlfn.HSTACK(LEFT(D930,FIND(" ",D930)),_xlfn.TEXTAFTER(D930," ")))</f>
        <v>Attaches</v>
      </c>
      <c r="I930" s="36" t="str">
        <v>vines</v>
      </c>
      <c r="J930" s="36" t="str">
        <f t="shared" si="39"/>
        <v>덩굴</v>
      </c>
      <c r="K930" s="36" t="str">
        <f>VLOOKUP(H930,Sheet1!$A$30:$B$39,2,FALSE)</f>
        <v>(을)를 이식합니다.</v>
      </c>
      <c r="L930" s="36" t="str" cm="1">
        <f t="array" ref="L930">IF(IFERROR(FIND("(을)를",K930),FALSE),_xlfn.LAMBDA(_xlpm.x,IF(_xlpm.x,REPLACE(K930,1,4,"을"),REPLACE(K930,1,4,"를")))(MOD(_xlfn.UNICODE(RIGHT(J930,1))-HEX2DEC("AC00"),28)),K930)</f>
        <v>을 이식합니다.</v>
      </c>
      <c r="M930" s="37" t="str" cm="1">
        <f t="array" ref="M930">_xlfn.LAMBDA(_xlpm.x,IFERROR(_xlpm.x,""))(IF(J930="","",_xlfn.CONCAT(J930,L930)))</f>
        <v>덩굴을 이식합니다.</v>
      </c>
    </row>
    <row r="931" spans="1:13" x14ac:dyDescent="0.45">
      <c r="A931" t="s">
        <v>1316</v>
      </c>
      <c r="B931" t="s">
        <v>659</v>
      </c>
      <c r="C931" t="s">
        <v>1317</v>
      </c>
      <c r="D931" t="s">
        <v>1318</v>
      </c>
      <c r="E931" t="s">
        <v>2954</v>
      </c>
      <c r="H931" s="35" t="str" cm="1">
        <f t="array" ref="H931:I931">_xlfn.IFS(IFERROR(FIND(" A pair of ",D931),FALSE),_xlfn.TEXTSPLIT(D931," A pair of "),IFERROR(FIND(" a pair of ",D931),FALSE),_xlfn.TEXTSPLIT(D931," a pair of "),IFERROR(FIND(" a mass of ",D931),FALSE),_xlfn.TEXTSPLIT(D931," a mass of "),IFERROR(FIND(" an ",D931),FALSE),_xlfn.TEXTSPLIT(D931," an "),IFERROR(FIND(" a ",D931),FALSE),_xlfn.TEXTSPLIT(D931," a "),TRUE,_xlfn.HSTACK(LEFT(D931,FIND(" ",D931)),_xlfn.TEXTAFTER(D931," ")))</f>
        <v>Attaching</v>
      </c>
      <c r="I931" s="36" t="str">
        <v>vines</v>
      </c>
      <c r="J931" s="36" t="str">
        <f t="shared" si="39"/>
        <v>덩굴</v>
      </c>
      <c r="K931" s="36" t="str">
        <f>VLOOKUP(H931,Sheet1!$A$30:$B$39,2,FALSE)</f>
        <v xml:space="preserve"> 이식 중</v>
      </c>
      <c r="L931" s="36" t="str" cm="1">
        <f t="array" ref="L931">IF(IFERROR(FIND("(을)를",K931),FALSE),_xlfn.LAMBDA(_xlpm.x,IF(_xlpm.x,REPLACE(K931,1,4,"을"),REPLACE(K931,1,4,"를")))(MOD(_xlfn.UNICODE(RIGHT(J931,1))-HEX2DEC("AC00"),28)),K931)</f>
        <v xml:space="preserve"> 이식 중</v>
      </c>
      <c r="M931" s="37" t="str" cm="1">
        <f t="array" ref="M931">_xlfn.LAMBDA(_xlpm.x,IFERROR(_xlpm.x,""))(IF(J931="","",_xlfn.CONCAT(J931,L931)))</f>
        <v>덩굴 이식 중</v>
      </c>
    </row>
    <row r="932" spans="1:13" x14ac:dyDescent="0.45">
      <c r="A932" t="s">
        <v>1319</v>
      </c>
      <c r="B932" t="s">
        <v>659</v>
      </c>
      <c r="C932" t="s">
        <v>1320</v>
      </c>
      <c r="D932" t="s">
        <v>1321</v>
      </c>
      <c r="E932" t="s">
        <v>3044</v>
      </c>
      <c r="H932" s="35" t="str" cm="1">
        <f t="array" ref="H932:I932">_xlfn.IFS(IFERROR(FIND(" A pair of ",D932),FALSE),_xlfn.TEXTSPLIT(D932," A pair of "),IFERROR(FIND(" a pair of ",D932),FALSE),_xlfn.TEXTSPLIT(D932," a pair of "),IFERROR(FIND(" a mass of ",D932),FALSE),_xlfn.TEXTSPLIT(D932," a mass of "),IFERROR(FIND(" an ",D932),FALSE),_xlfn.TEXTSPLIT(D932," an "),IFERROR(FIND(" a ",D932),FALSE),_xlfn.TEXTSPLIT(D932," a "),TRUE,_xlfn.HSTACK(LEFT(D932,FIND(" ",D932)),_xlfn.TEXTAFTER(D932," ")))</f>
        <v xml:space="preserve">add </v>
      </c>
      <c r="I932" s="36" t="str">
        <v>necro penis</v>
      </c>
      <c r="J932" s="36" t="str">
        <f t="shared" si="39"/>
        <v>시체 자지</v>
      </c>
      <c r="K932" s="36" t="str">
        <f>VLOOKUP(H932,Sheet1!$A$30:$B$39,2,FALSE)</f>
        <v xml:space="preserve"> 이식</v>
      </c>
      <c r="L932" s="36" t="str" cm="1">
        <f t="array" ref="L932">IF(IFERROR(FIND("(을)를",K932),FALSE),_xlfn.LAMBDA(_xlpm.x,IF(_xlpm.x,REPLACE(K932,1,4,"을"),REPLACE(K932,1,4,"를")))(MOD(_xlfn.UNICODE(RIGHT(J932,1))-HEX2DEC("AC00"),28)),K932)</f>
        <v xml:space="preserve"> 이식</v>
      </c>
      <c r="M932" s="37" t="str" cm="1">
        <f t="array" ref="M932">_xlfn.LAMBDA(_xlpm.x,IFERROR(_xlpm.x,""))(IF(J932="","",_xlfn.CONCAT(J932,L932)))</f>
        <v>시체 자지 이식</v>
      </c>
    </row>
    <row r="933" spans="1:13" x14ac:dyDescent="0.45">
      <c r="A933" t="s">
        <v>1322</v>
      </c>
      <c r="B933" t="s">
        <v>659</v>
      </c>
      <c r="C933" t="s">
        <v>1323</v>
      </c>
      <c r="D933" t="s">
        <v>1324</v>
      </c>
      <c r="E933" t="s">
        <v>3045</v>
      </c>
      <c r="H933" s="35" t="str" cm="1">
        <f t="array" ref="H933:I933">_xlfn.IFS(IFERROR(FIND(" A pair of ",D933),FALSE),_xlfn.TEXTSPLIT(D933," A pair of "),IFERROR(FIND(" a pair of ",D933),FALSE),_xlfn.TEXTSPLIT(D933," a pair of "),IFERROR(FIND(" a mass of ",D933),FALSE),_xlfn.TEXTSPLIT(D933," a mass of "),IFERROR(FIND(" an ",D933),FALSE),_xlfn.TEXTSPLIT(D933," an "),IFERROR(FIND(" a ",D933),FALSE),_xlfn.TEXTSPLIT(D933," a "),TRUE,_xlfn.HSTACK(LEFT(D933,FIND(" ",D933)),_xlfn.TEXTAFTER(D933," ")))</f>
        <v>Adds</v>
      </c>
      <c r="I933" s="36" t="str">
        <v>necro penis</v>
      </c>
      <c r="J933" s="36" t="str">
        <f t="shared" si="39"/>
        <v>시체 자지</v>
      </c>
      <c r="K933" s="36" t="str">
        <f>VLOOKUP(H933,Sheet1!$A$30:$B$39,2,FALSE)</f>
        <v>(을)를 이식합니다.</v>
      </c>
      <c r="L933" s="36" t="str" cm="1">
        <f t="array" ref="L933">IF(IFERROR(FIND("(을)를",K933),FALSE),_xlfn.LAMBDA(_xlpm.x,IF(_xlpm.x,REPLACE(K933,1,4,"을"),REPLACE(K933,1,4,"를")))(MOD(_xlfn.UNICODE(RIGHT(J933,1))-HEX2DEC("AC00"),28)),K933)</f>
        <v>를 이식합니다.</v>
      </c>
      <c r="M933" s="37" t="str" cm="1">
        <f t="array" ref="M933">_xlfn.LAMBDA(_xlpm.x,IFERROR(_xlpm.x,""))(IF(J933="","",_xlfn.CONCAT(J933,L933)))</f>
        <v>시체 자지를 이식합니다.</v>
      </c>
    </row>
    <row r="934" spans="1:13" x14ac:dyDescent="0.45">
      <c r="A934" t="s">
        <v>1325</v>
      </c>
      <c r="B934" t="s">
        <v>659</v>
      </c>
      <c r="C934" t="s">
        <v>1326</v>
      </c>
      <c r="D934" t="s">
        <v>1327</v>
      </c>
      <c r="E934" t="s">
        <v>3046</v>
      </c>
      <c r="H934" s="35" t="str" cm="1">
        <f t="array" ref="H934:I934">_xlfn.IFS(IFERROR(FIND(" A pair of ",D934),FALSE),_xlfn.TEXTSPLIT(D934," A pair of "),IFERROR(FIND(" a pair of ",D934),FALSE),_xlfn.TEXTSPLIT(D934," a pair of "),IFERROR(FIND(" a mass of ",D934),FALSE),_xlfn.TEXTSPLIT(D934," a mass of "),IFERROR(FIND(" an ",D934),FALSE),_xlfn.TEXTSPLIT(D934," an "),IFERROR(FIND(" a ",D934),FALSE),_xlfn.TEXTSPLIT(D934," a "),TRUE,_xlfn.HSTACK(LEFT(D934,FIND(" ",D934)),_xlfn.TEXTAFTER(D934," ")))</f>
        <v>Adding</v>
      </c>
      <c r="I934" s="36" t="str">
        <v>necro penis</v>
      </c>
      <c r="J934" s="36" t="str">
        <f t="shared" si="39"/>
        <v>시체 자지</v>
      </c>
      <c r="K934" s="36" t="str">
        <f>VLOOKUP(H934,Sheet1!$A$30:$B$39,2,FALSE)</f>
        <v xml:space="preserve"> 이식 중</v>
      </c>
      <c r="L934" s="36" t="str" cm="1">
        <f t="array" ref="L934">IF(IFERROR(FIND("(을)를",K934),FALSE),_xlfn.LAMBDA(_xlpm.x,IF(_xlpm.x,REPLACE(K934,1,4,"을"),REPLACE(K934,1,4,"를")))(MOD(_xlfn.UNICODE(RIGHT(J934,1))-HEX2DEC("AC00"),28)),K934)</f>
        <v xml:space="preserve"> 이식 중</v>
      </c>
      <c r="M934" s="37" t="str" cm="1">
        <f t="array" ref="M934">_xlfn.LAMBDA(_xlpm.x,IFERROR(_xlpm.x,""))(IF(J934="","",_xlfn.CONCAT(J934,L934)))</f>
        <v>시체 자지 이식 중</v>
      </c>
    </row>
    <row r="935" spans="1:13" x14ac:dyDescent="0.45">
      <c r="A935" t="s">
        <v>1328</v>
      </c>
      <c r="B935" t="s">
        <v>659</v>
      </c>
      <c r="C935" t="s">
        <v>1329</v>
      </c>
      <c r="D935" t="s">
        <v>1321</v>
      </c>
      <c r="E935" t="s">
        <v>3044</v>
      </c>
      <c r="H935" s="35" t="str" cm="1">
        <f t="array" ref="H935:I935">_xlfn.IFS(IFERROR(FIND(" A pair of ",D935),FALSE),_xlfn.TEXTSPLIT(D935," A pair of "),IFERROR(FIND(" a pair of ",D935),FALSE),_xlfn.TEXTSPLIT(D935," a pair of "),IFERROR(FIND(" a mass of ",D935),FALSE),_xlfn.TEXTSPLIT(D935," a mass of "),IFERROR(FIND(" an ",D935),FALSE),_xlfn.TEXTSPLIT(D935," an "),IFERROR(FIND(" a ",D935),FALSE),_xlfn.TEXTSPLIT(D935," a "),TRUE,_xlfn.HSTACK(LEFT(D935,FIND(" ",D935)),_xlfn.TEXTAFTER(D935," ")))</f>
        <v xml:space="preserve">add </v>
      </c>
      <c r="I935" s="36" t="str">
        <v>necro penis</v>
      </c>
      <c r="J935" s="36" t="str">
        <f t="shared" si="39"/>
        <v>시체 자지</v>
      </c>
      <c r="K935" s="36" t="str">
        <f>VLOOKUP(H935,Sheet1!$A$30:$B$39,2,FALSE)</f>
        <v xml:space="preserve"> 이식</v>
      </c>
      <c r="L935" s="36" t="str" cm="1">
        <f t="array" ref="L935">IF(IFERROR(FIND("(을)를",K935),FALSE),_xlfn.LAMBDA(_xlpm.x,IF(_xlpm.x,REPLACE(K935,1,4,"을"),REPLACE(K935,1,4,"를")))(MOD(_xlfn.UNICODE(RIGHT(J935,1))-HEX2DEC("AC00"),28)),K935)</f>
        <v xml:space="preserve"> 이식</v>
      </c>
      <c r="M935" s="37" t="str" cm="1">
        <f t="array" ref="M935">_xlfn.LAMBDA(_xlpm.x,IFERROR(_xlpm.x,""))(IF(J935="","",_xlfn.CONCAT(J935,L935)))</f>
        <v>시체 자지 이식</v>
      </c>
    </row>
    <row r="936" spans="1:13" x14ac:dyDescent="0.45">
      <c r="A936" t="s">
        <v>1330</v>
      </c>
      <c r="B936" t="s">
        <v>659</v>
      </c>
      <c r="C936" t="s">
        <v>1331</v>
      </c>
      <c r="D936" t="s">
        <v>1324</v>
      </c>
      <c r="E936" t="s">
        <v>3045</v>
      </c>
      <c r="H936" s="35" t="str" cm="1">
        <f t="array" ref="H936:I936">_xlfn.IFS(IFERROR(FIND(" A pair of ",D936),FALSE),_xlfn.TEXTSPLIT(D936," A pair of "),IFERROR(FIND(" a pair of ",D936),FALSE),_xlfn.TEXTSPLIT(D936," a pair of "),IFERROR(FIND(" a mass of ",D936),FALSE),_xlfn.TEXTSPLIT(D936," a mass of "),IFERROR(FIND(" an ",D936),FALSE),_xlfn.TEXTSPLIT(D936," an "),IFERROR(FIND(" a ",D936),FALSE),_xlfn.TEXTSPLIT(D936," a "),TRUE,_xlfn.HSTACK(LEFT(D936,FIND(" ",D936)),_xlfn.TEXTAFTER(D936," ")))</f>
        <v>Adds</v>
      </c>
      <c r="I936" s="36" t="str">
        <v>necro penis</v>
      </c>
      <c r="J936" s="36" t="str">
        <f t="shared" si="39"/>
        <v>시체 자지</v>
      </c>
      <c r="K936" s="36" t="str">
        <f>VLOOKUP(H936,Sheet1!$A$30:$B$39,2,FALSE)</f>
        <v>(을)를 이식합니다.</v>
      </c>
      <c r="L936" s="36" t="str" cm="1">
        <f t="array" ref="L936">IF(IFERROR(FIND("(을)를",K936),FALSE),_xlfn.LAMBDA(_xlpm.x,IF(_xlpm.x,REPLACE(K936,1,4,"을"),REPLACE(K936,1,4,"를")))(MOD(_xlfn.UNICODE(RIGHT(J936,1))-HEX2DEC("AC00"),28)),K936)</f>
        <v>를 이식합니다.</v>
      </c>
      <c r="M936" s="37" t="str" cm="1">
        <f t="array" ref="M936">_xlfn.LAMBDA(_xlpm.x,IFERROR(_xlpm.x,""))(IF(J936="","",_xlfn.CONCAT(J936,L936)))</f>
        <v>시체 자지를 이식합니다.</v>
      </c>
    </row>
    <row r="937" spans="1:13" x14ac:dyDescent="0.45">
      <c r="A937" t="s">
        <v>1332</v>
      </c>
      <c r="B937" t="s">
        <v>659</v>
      </c>
      <c r="C937" t="s">
        <v>1333</v>
      </c>
      <c r="D937" t="s">
        <v>1327</v>
      </c>
      <c r="E937" t="s">
        <v>3046</v>
      </c>
      <c r="H937" s="35" t="str" cm="1">
        <f t="array" ref="H937:I937">_xlfn.IFS(IFERROR(FIND(" A pair of ",D937),FALSE),_xlfn.TEXTSPLIT(D937," A pair of "),IFERROR(FIND(" a pair of ",D937),FALSE),_xlfn.TEXTSPLIT(D937," a pair of "),IFERROR(FIND(" a mass of ",D937),FALSE),_xlfn.TEXTSPLIT(D937," a mass of "),IFERROR(FIND(" an ",D937),FALSE),_xlfn.TEXTSPLIT(D937," an "),IFERROR(FIND(" a ",D937),FALSE),_xlfn.TEXTSPLIT(D937," a "),TRUE,_xlfn.HSTACK(LEFT(D937,FIND(" ",D937)),_xlfn.TEXTAFTER(D937," ")))</f>
        <v>Adding</v>
      </c>
      <c r="I937" s="36" t="str">
        <v>necro penis</v>
      </c>
      <c r="J937" s="36" t="str">
        <f t="shared" si="39"/>
        <v>시체 자지</v>
      </c>
      <c r="K937" s="36" t="str">
        <f>VLOOKUP(H937,Sheet1!$A$30:$B$39,2,FALSE)</f>
        <v xml:space="preserve"> 이식 중</v>
      </c>
      <c r="L937" s="36" t="str" cm="1">
        <f t="array" ref="L937">IF(IFERROR(FIND("(을)를",K937),FALSE),_xlfn.LAMBDA(_xlpm.x,IF(_xlpm.x,REPLACE(K937,1,4,"을"),REPLACE(K937,1,4,"를")))(MOD(_xlfn.UNICODE(RIGHT(J937,1))-HEX2DEC("AC00"),28)),K937)</f>
        <v xml:space="preserve"> 이식 중</v>
      </c>
      <c r="M937" s="37" t="str" cm="1">
        <f t="array" ref="M937">_xlfn.LAMBDA(_xlpm.x,IFERROR(_xlpm.x,""))(IF(J937="","",_xlfn.CONCAT(J937,L937)))</f>
        <v>시체 자지 이식 중</v>
      </c>
    </row>
    <row r="938" spans="1:13" x14ac:dyDescent="0.45">
      <c r="A938" t="s">
        <v>1334</v>
      </c>
      <c r="B938" t="s">
        <v>659</v>
      </c>
      <c r="C938" t="s">
        <v>1335</v>
      </c>
      <c r="D938" t="s">
        <v>1336</v>
      </c>
      <c r="E938" t="s">
        <v>3044</v>
      </c>
      <c r="H938" s="35" t="str" cm="1">
        <f t="array" ref="H938:I938">_xlfn.IFS(IFERROR(FIND(" A pair of ",D938),FALSE),_xlfn.TEXTSPLIT(D938," A pair of "),IFERROR(FIND(" a pair of ",D938),FALSE),_xlfn.TEXTSPLIT(D938," a pair of "),IFERROR(FIND(" a mass of ",D938),FALSE),_xlfn.TEXTSPLIT(D938," a mass of "),IFERROR(FIND(" an ",D938),FALSE),_xlfn.TEXTSPLIT(D938," an "),IFERROR(FIND(" a ",D938),FALSE),_xlfn.TEXTSPLIT(D938," a "),TRUE,_xlfn.HSTACK(LEFT(D938,FIND(" ",D938)),_xlfn.TEXTAFTER(D938," ")))</f>
        <v xml:space="preserve">attach </v>
      </c>
      <c r="I938" s="36" t="str">
        <v>necro penis</v>
      </c>
      <c r="J938" s="36" t="str">
        <f t="shared" si="39"/>
        <v>시체 자지</v>
      </c>
      <c r="K938" s="36" t="str">
        <f>VLOOKUP(H938,Sheet1!$A$30:$B$39,2,FALSE)</f>
        <v xml:space="preserve"> 이식</v>
      </c>
      <c r="L938" s="36" t="str" cm="1">
        <f t="array" ref="L938">IF(IFERROR(FIND("(을)를",K938),FALSE),_xlfn.LAMBDA(_xlpm.x,IF(_xlpm.x,REPLACE(K938,1,4,"을"),REPLACE(K938,1,4,"를")))(MOD(_xlfn.UNICODE(RIGHT(J938,1))-HEX2DEC("AC00"),28)),K938)</f>
        <v xml:space="preserve"> 이식</v>
      </c>
      <c r="M938" s="37" t="str" cm="1">
        <f t="array" ref="M938">_xlfn.LAMBDA(_xlpm.x,IFERROR(_xlpm.x,""))(IF(J938="","",_xlfn.CONCAT(J938,L938)))</f>
        <v>시체 자지 이식</v>
      </c>
    </row>
    <row r="939" spans="1:13" x14ac:dyDescent="0.45">
      <c r="A939" t="s">
        <v>1337</v>
      </c>
      <c r="B939" t="s">
        <v>659</v>
      </c>
      <c r="C939" t="s">
        <v>1338</v>
      </c>
      <c r="D939" t="s">
        <v>1339</v>
      </c>
      <c r="E939" t="s">
        <v>3045</v>
      </c>
      <c r="H939" s="35" t="str" cm="1">
        <f t="array" ref="H939:I939">_xlfn.IFS(IFERROR(FIND(" A pair of ",D939),FALSE),_xlfn.TEXTSPLIT(D939," A pair of "),IFERROR(FIND(" a pair of ",D939),FALSE),_xlfn.TEXTSPLIT(D939," a pair of "),IFERROR(FIND(" a mass of ",D939),FALSE),_xlfn.TEXTSPLIT(D939," a mass of "),IFERROR(FIND(" an ",D939),FALSE),_xlfn.TEXTSPLIT(D939," an "),IFERROR(FIND(" a ",D939),FALSE),_xlfn.TEXTSPLIT(D939," a "),TRUE,_xlfn.HSTACK(LEFT(D939,FIND(" ",D939)),_xlfn.TEXTAFTER(D939," ")))</f>
        <v>Attaches</v>
      </c>
      <c r="I939" s="36" t="str">
        <v>necro penis</v>
      </c>
      <c r="J939" s="36" t="str">
        <f t="shared" si="39"/>
        <v>시체 자지</v>
      </c>
      <c r="K939" s="36" t="str">
        <f>VLOOKUP(H939,Sheet1!$A$30:$B$39,2,FALSE)</f>
        <v>(을)를 이식합니다.</v>
      </c>
      <c r="L939" s="36" t="str" cm="1">
        <f t="array" ref="L939">IF(IFERROR(FIND("(을)를",K939),FALSE),_xlfn.LAMBDA(_xlpm.x,IF(_xlpm.x,REPLACE(K939,1,4,"을"),REPLACE(K939,1,4,"를")))(MOD(_xlfn.UNICODE(RIGHT(J939,1))-HEX2DEC("AC00"),28)),K939)</f>
        <v>를 이식합니다.</v>
      </c>
      <c r="M939" s="37" t="str" cm="1">
        <f t="array" ref="M939">_xlfn.LAMBDA(_xlpm.x,IFERROR(_xlpm.x,""))(IF(J939="","",_xlfn.CONCAT(J939,L939)))</f>
        <v>시체 자지를 이식합니다.</v>
      </c>
    </row>
    <row r="940" spans="1:13" x14ac:dyDescent="0.45">
      <c r="A940" t="s">
        <v>1340</v>
      </c>
      <c r="B940" t="s">
        <v>659</v>
      </c>
      <c r="C940" t="s">
        <v>1341</v>
      </c>
      <c r="D940" t="s">
        <v>1342</v>
      </c>
      <c r="E940" t="s">
        <v>3046</v>
      </c>
      <c r="H940" s="35" t="str" cm="1">
        <f t="array" ref="H940:I940">_xlfn.IFS(IFERROR(FIND(" A pair of ",D940),FALSE),_xlfn.TEXTSPLIT(D940," A pair of "),IFERROR(FIND(" a pair of ",D940),FALSE),_xlfn.TEXTSPLIT(D940," a pair of "),IFERROR(FIND(" a mass of ",D940),FALSE),_xlfn.TEXTSPLIT(D940," a mass of "),IFERROR(FIND(" an ",D940),FALSE),_xlfn.TEXTSPLIT(D940," an "),IFERROR(FIND(" a ",D940),FALSE),_xlfn.TEXTSPLIT(D940," a "),TRUE,_xlfn.HSTACK(LEFT(D940,FIND(" ",D940)),_xlfn.TEXTAFTER(D940," ")))</f>
        <v>Attaching</v>
      </c>
      <c r="I940" s="36" t="str">
        <v>necro penis</v>
      </c>
      <c r="J940" s="36" t="str">
        <f t="shared" si="39"/>
        <v>시체 자지</v>
      </c>
      <c r="K940" s="36" t="str">
        <f>VLOOKUP(H940,Sheet1!$A$30:$B$39,2,FALSE)</f>
        <v xml:space="preserve"> 이식 중</v>
      </c>
      <c r="L940" s="36" t="str" cm="1">
        <f t="array" ref="L940">IF(IFERROR(FIND("(을)를",K940),FALSE),_xlfn.LAMBDA(_xlpm.x,IF(_xlpm.x,REPLACE(K940,1,4,"을"),REPLACE(K940,1,4,"를")))(MOD(_xlfn.UNICODE(RIGHT(J940,1))-HEX2DEC("AC00"),28)),K940)</f>
        <v xml:space="preserve"> 이식 중</v>
      </c>
      <c r="M940" s="37" t="str" cm="1">
        <f t="array" ref="M940">_xlfn.LAMBDA(_xlpm.x,IFERROR(_xlpm.x,""))(IF(J940="","",_xlfn.CONCAT(J940,L940)))</f>
        <v>시체 자지 이식 중</v>
      </c>
    </row>
    <row r="941" spans="1:13" x14ac:dyDescent="0.45">
      <c r="A941" t="s">
        <v>1343</v>
      </c>
      <c r="B941" t="s">
        <v>659</v>
      </c>
      <c r="C941" t="s">
        <v>1344</v>
      </c>
      <c r="D941" t="s">
        <v>1345</v>
      </c>
      <c r="E941" t="s">
        <v>3047</v>
      </c>
      <c r="H941" s="35" t="str" cm="1">
        <f t="array" ref="H941:I941">_xlfn.IFS(IFERROR(FIND(" A pair of ",D941),FALSE),_xlfn.TEXTSPLIT(D941," A pair of "),IFERROR(FIND(" a pair of ",D941),FALSE),_xlfn.TEXTSPLIT(D941," a pair of "),IFERROR(FIND(" a mass of ",D941),FALSE),_xlfn.TEXTSPLIT(D941," a mass of "),IFERROR(FIND(" an ",D941),FALSE),_xlfn.TEXTSPLIT(D941," an "),IFERROR(FIND(" a ",D941),FALSE),_xlfn.TEXTSPLIT(D941," a "),TRUE,_xlfn.HSTACK(LEFT(D941,FIND(" ",D941)),_xlfn.TEXTAFTER(D941," ")))</f>
        <v xml:space="preserve">add </v>
      </c>
      <c r="I941" s="36" t="str">
        <v>necro vagina</v>
      </c>
      <c r="J941" s="36" t="str">
        <f t="shared" si="39"/>
        <v>시체 보지</v>
      </c>
      <c r="K941" s="36" t="str">
        <f>VLOOKUP(H941,Sheet1!$A$30:$B$39,2,FALSE)</f>
        <v xml:space="preserve"> 이식</v>
      </c>
      <c r="L941" s="36" t="str" cm="1">
        <f t="array" ref="L941">IF(IFERROR(FIND("(을)를",K941),FALSE),_xlfn.LAMBDA(_xlpm.x,IF(_xlpm.x,REPLACE(K941,1,4,"을"),REPLACE(K941,1,4,"를")))(MOD(_xlfn.UNICODE(RIGHT(J941,1))-HEX2DEC("AC00"),28)),K941)</f>
        <v xml:space="preserve"> 이식</v>
      </c>
      <c r="M941" s="37" t="str" cm="1">
        <f t="array" ref="M941">_xlfn.LAMBDA(_xlpm.x,IFERROR(_xlpm.x,""))(IF(J941="","",_xlfn.CONCAT(J941,L941)))</f>
        <v>시체 보지 이식</v>
      </c>
    </row>
    <row r="942" spans="1:13" x14ac:dyDescent="0.45">
      <c r="A942" t="s">
        <v>1346</v>
      </c>
      <c r="B942" t="s">
        <v>659</v>
      </c>
      <c r="C942" t="s">
        <v>1347</v>
      </c>
      <c r="D942" t="s">
        <v>1348</v>
      </c>
      <c r="E942" t="s">
        <v>3048</v>
      </c>
      <c r="H942" s="35" t="str" cm="1">
        <f t="array" ref="H942:I942">_xlfn.IFS(IFERROR(FIND(" A pair of ",D942),FALSE),_xlfn.TEXTSPLIT(D942," A pair of "),IFERROR(FIND(" a pair of ",D942),FALSE),_xlfn.TEXTSPLIT(D942," a pair of "),IFERROR(FIND(" a mass of ",D942),FALSE),_xlfn.TEXTSPLIT(D942," a mass of "),IFERROR(FIND(" an ",D942),FALSE),_xlfn.TEXTSPLIT(D942," an "),IFERROR(FIND(" a ",D942),FALSE),_xlfn.TEXTSPLIT(D942," a "),TRUE,_xlfn.HSTACK(LEFT(D942,FIND(" ",D942)),_xlfn.TEXTAFTER(D942," ")))</f>
        <v>Adds</v>
      </c>
      <c r="I942" s="36" t="str">
        <v>necro vagina</v>
      </c>
      <c r="J942" s="36" t="str">
        <f t="shared" si="39"/>
        <v>시체 보지</v>
      </c>
      <c r="K942" s="36" t="str">
        <f>VLOOKUP(H942,Sheet1!$A$30:$B$39,2,FALSE)</f>
        <v>(을)를 이식합니다.</v>
      </c>
      <c r="L942" s="36" t="str" cm="1">
        <f t="array" ref="L942">IF(IFERROR(FIND("(을)를",K942),FALSE),_xlfn.LAMBDA(_xlpm.x,IF(_xlpm.x,REPLACE(K942,1,4,"을"),REPLACE(K942,1,4,"를")))(MOD(_xlfn.UNICODE(RIGHT(J942,1))-HEX2DEC("AC00"),28)),K942)</f>
        <v>를 이식합니다.</v>
      </c>
      <c r="M942" s="37" t="str" cm="1">
        <f t="array" ref="M942">_xlfn.LAMBDA(_xlpm.x,IFERROR(_xlpm.x,""))(IF(J942="","",_xlfn.CONCAT(J942,L942)))</f>
        <v>시체 보지를 이식합니다.</v>
      </c>
    </row>
    <row r="943" spans="1:13" x14ac:dyDescent="0.45">
      <c r="A943" t="s">
        <v>1349</v>
      </c>
      <c r="B943" t="s">
        <v>659</v>
      </c>
      <c r="C943" t="s">
        <v>1350</v>
      </c>
      <c r="D943" t="s">
        <v>1351</v>
      </c>
      <c r="E943" t="s">
        <v>3049</v>
      </c>
      <c r="H943" s="35" t="str" cm="1">
        <f t="array" ref="H943:I943">_xlfn.IFS(IFERROR(FIND(" A pair of ",D943),FALSE),_xlfn.TEXTSPLIT(D943," A pair of "),IFERROR(FIND(" a pair of ",D943),FALSE),_xlfn.TEXTSPLIT(D943," a pair of "),IFERROR(FIND(" a mass of ",D943),FALSE),_xlfn.TEXTSPLIT(D943," a mass of "),IFERROR(FIND(" an ",D943),FALSE),_xlfn.TEXTSPLIT(D943," an "),IFERROR(FIND(" a ",D943),FALSE),_xlfn.TEXTSPLIT(D943," a "),TRUE,_xlfn.HSTACK(LEFT(D943,FIND(" ",D943)),_xlfn.TEXTAFTER(D943," ")))</f>
        <v>Adding</v>
      </c>
      <c r="I943" s="36" t="str">
        <v>necro vagina</v>
      </c>
      <c r="J943" s="36" t="str">
        <f t="shared" si="39"/>
        <v>시체 보지</v>
      </c>
      <c r="K943" s="36" t="str">
        <f>VLOOKUP(H943,Sheet1!$A$30:$B$39,2,FALSE)</f>
        <v xml:space="preserve"> 이식 중</v>
      </c>
      <c r="L943" s="36" t="str" cm="1">
        <f t="array" ref="L943">IF(IFERROR(FIND("(을)를",K943),FALSE),_xlfn.LAMBDA(_xlpm.x,IF(_xlpm.x,REPLACE(K943,1,4,"을"),REPLACE(K943,1,4,"를")))(MOD(_xlfn.UNICODE(RIGHT(J943,1))-HEX2DEC("AC00"),28)),K943)</f>
        <v xml:space="preserve"> 이식 중</v>
      </c>
      <c r="M943" s="37" t="str" cm="1">
        <f t="array" ref="M943">_xlfn.LAMBDA(_xlpm.x,IFERROR(_xlpm.x,""))(IF(J943="","",_xlfn.CONCAT(J943,L943)))</f>
        <v>시체 보지 이식 중</v>
      </c>
    </row>
    <row r="944" spans="1:13" x14ac:dyDescent="0.45">
      <c r="A944" t="s">
        <v>1352</v>
      </c>
      <c r="B944" t="s">
        <v>659</v>
      </c>
      <c r="C944" t="s">
        <v>1353</v>
      </c>
      <c r="D944" t="s">
        <v>1345</v>
      </c>
      <c r="E944" t="s">
        <v>3047</v>
      </c>
      <c r="H944" s="35" t="str" cm="1">
        <f t="array" ref="H944:I944">_xlfn.IFS(IFERROR(FIND(" A pair of ",D944),FALSE),_xlfn.TEXTSPLIT(D944," A pair of "),IFERROR(FIND(" a pair of ",D944),FALSE),_xlfn.TEXTSPLIT(D944," a pair of "),IFERROR(FIND(" a mass of ",D944),FALSE),_xlfn.TEXTSPLIT(D944," a mass of "),IFERROR(FIND(" an ",D944),FALSE),_xlfn.TEXTSPLIT(D944," an "),IFERROR(FIND(" a ",D944),FALSE),_xlfn.TEXTSPLIT(D944," a "),TRUE,_xlfn.HSTACK(LEFT(D944,FIND(" ",D944)),_xlfn.TEXTAFTER(D944," ")))</f>
        <v xml:space="preserve">add </v>
      </c>
      <c r="I944" s="36" t="str">
        <v>necro vagina</v>
      </c>
      <c r="J944" s="36" t="str">
        <f t="shared" si="39"/>
        <v>시체 보지</v>
      </c>
      <c r="K944" s="36" t="str">
        <f>VLOOKUP(H944,Sheet1!$A$30:$B$39,2,FALSE)</f>
        <v xml:space="preserve"> 이식</v>
      </c>
      <c r="L944" s="36" t="str" cm="1">
        <f t="array" ref="L944">IF(IFERROR(FIND("(을)를",K944),FALSE),_xlfn.LAMBDA(_xlpm.x,IF(_xlpm.x,REPLACE(K944,1,4,"을"),REPLACE(K944,1,4,"를")))(MOD(_xlfn.UNICODE(RIGHT(J944,1))-HEX2DEC("AC00"),28)),K944)</f>
        <v xml:space="preserve"> 이식</v>
      </c>
      <c r="M944" s="37" t="str" cm="1">
        <f t="array" ref="M944">_xlfn.LAMBDA(_xlpm.x,IFERROR(_xlpm.x,""))(IF(J944="","",_xlfn.CONCAT(J944,L944)))</f>
        <v>시체 보지 이식</v>
      </c>
    </row>
    <row r="945" spans="1:13" x14ac:dyDescent="0.45">
      <c r="A945" t="s">
        <v>1354</v>
      </c>
      <c r="B945" t="s">
        <v>659</v>
      </c>
      <c r="C945" t="s">
        <v>1355</v>
      </c>
      <c r="D945" t="s">
        <v>1348</v>
      </c>
      <c r="E945" t="s">
        <v>3048</v>
      </c>
      <c r="H945" s="35" t="str" cm="1">
        <f t="array" ref="H945:I945">_xlfn.IFS(IFERROR(FIND(" A pair of ",D945),FALSE),_xlfn.TEXTSPLIT(D945," A pair of "),IFERROR(FIND(" a pair of ",D945),FALSE),_xlfn.TEXTSPLIT(D945," a pair of "),IFERROR(FIND(" a mass of ",D945),FALSE),_xlfn.TEXTSPLIT(D945," a mass of "),IFERROR(FIND(" an ",D945),FALSE),_xlfn.TEXTSPLIT(D945," an "),IFERROR(FIND(" a ",D945),FALSE),_xlfn.TEXTSPLIT(D945," a "),TRUE,_xlfn.HSTACK(LEFT(D945,FIND(" ",D945)),_xlfn.TEXTAFTER(D945," ")))</f>
        <v>Adds</v>
      </c>
      <c r="I945" s="36" t="str">
        <v>necro vagina</v>
      </c>
      <c r="J945" s="36" t="str">
        <f t="shared" si="39"/>
        <v>시체 보지</v>
      </c>
      <c r="K945" s="36" t="str">
        <f>VLOOKUP(H945,Sheet1!$A$30:$B$39,2,FALSE)</f>
        <v>(을)를 이식합니다.</v>
      </c>
      <c r="L945" s="36" t="str" cm="1">
        <f t="array" ref="L945">IF(IFERROR(FIND("(을)를",K945),FALSE),_xlfn.LAMBDA(_xlpm.x,IF(_xlpm.x,REPLACE(K945,1,4,"을"),REPLACE(K945,1,4,"를")))(MOD(_xlfn.UNICODE(RIGHT(J945,1))-HEX2DEC("AC00"),28)),K945)</f>
        <v>를 이식합니다.</v>
      </c>
      <c r="M945" s="37" t="str" cm="1">
        <f t="array" ref="M945">_xlfn.LAMBDA(_xlpm.x,IFERROR(_xlpm.x,""))(IF(J945="","",_xlfn.CONCAT(J945,L945)))</f>
        <v>시체 보지를 이식합니다.</v>
      </c>
    </row>
    <row r="946" spans="1:13" x14ac:dyDescent="0.45">
      <c r="A946" t="s">
        <v>1356</v>
      </c>
      <c r="B946" t="s">
        <v>659</v>
      </c>
      <c r="C946" t="s">
        <v>1357</v>
      </c>
      <c r="D946" t="s">
        <v>1351</v>
      </c>
      <c r="E946" t="s">
        <v>3049</v>
      </c>
      <c r="H946" s="35" t="str" cm="1">
        <f t="array" ref="H946:I946">_xlfn.IFS(IFERROR(FIND(" A pair of ",D946),FALSE),_xlfn.TEXTSPLIT(D946," A pair of "),IFERROR(FIND(" a pair of ",D946),FALSE),_xlfn.TEXTSPLIT(D946," a pair of "),IFERROR(FIND(" a mass of ",D946),FALSE),_xlfn.TEXTSPLIT(D946," a mass of "),IFERROR(FIND(" an ",D946),FALSE),_xlfn.TEXTSPLIT(D946," an "),IFERROR(FIND(" a ",D946),FALSE),_xlfn.TEXTSPLIT(D946," a "),TRUE,_xlfn.HSTACK(LEFT(D946,FIND(" ",D946)),_xlfn.TEXTAFTER(D946," ")))</f>
        <v>Adding</v>
      </c>
      <c r="I946" s="36" t="str">
        <v>necro vagina</v>
      </c>
      <c r="J946" s="36" t="str">
        <f t="shared" ref="J946:J1009" si="40">VLOOKUP(I946,$D$6:$E$572,2,FALSE)</f>
        <v>시체 보지</v>
      </c>
      <c r="K946" s="36" t="str">
        <f>VLOOKUP(H946,Sheet1!$A$30:$B$39,2,FALSE)</f>
        <v xml:space="preserve"> 이식 중</v>
      </c>
      <c r="L946" s="36" t="str" cm="1">
        <f t="array" ref="L946">IF(IFERROR(FIND("(을)를",K946),FALSE),_xlfn.LAMBDA(_xlpm.x,IF(_xlpm.x,REPLACE(K946,1,4,"을"),REPLACE(K946,1,4,"를")))(MOD(_xlfn.UNICODE(RIGHT(J946,1))-HEX2DEC("AC00"),28)),K946)</f>
        <v xml:space="preserve"> 이식 중</v>
      </c>
      <c r="M946" s="37" t="str" cm="1">
        <f t="array" ref="M946">_xlfn.LAMBDA(_xlpm.x,IFERROR(_xlpm.x,""))(IF(J946="","",_xlfn.CONCAT(J946,L946)))</f>
        <v>시체 보지 이식 중</v>
      </c>
    </row>
    <row r="947" spans="1:13" x14ac:dyDescent="0.45">
      <c r="A947" t="s">
        <v>1358</v>
      </c>
      <c r="B947" t="s">
        <v>659</v>
      </c>
      <c r="C947" t="s">
        <v>1359</v>
      </c>
      <c r="D947" t="s">
        <v>1360</v>
      </c>
      <c r="E947" t="s">
        <v>3047</v>
      </c>
      <c r="H947" s="35" t="str" cm="1">
        <f t="array" ref="H947:I947">_xlfn.IFS(IFERROR(FIND(" A pair of ",D947),FALSE),_xlfn.TEXTSPLIT(D947," A pair of "),IFERROR(FIND(" a pair of ",D947),FALSE),_xlfn.TEXTSPLIT(D947," a pair of "),IFERROR(FIND(" a mass of ",D947),FALSE),_xlfn.TEXTSPLIT(D947," a mass of "),IFERROR(FIND(" an ",D947),FALSE),_xlfn.TEXTSPLIT(D947," an "),IFERROR(FIND(" a ",D947),FALSE),_xlfn.TEXTSPLIT(D947," a "),TRUE,_xlfn.HSTACK(LEFT(D947,FIND(" ",D947)),_xlfn.TEXTAFTER(D947," ")))</f>
        <v xml:space="preserve">attach </v>
      </c>
      <c r="I947" s="36" t="str">
        <v>necro vagina</v>
      </c>
      <c r="J947" s="36" t="str">
        <f t="shared" si="40"/>
        <v>시체 보지</v>
      </c>
      <c r="K947" s="36" t="str">
        <f>VLOOKUP(H947,Sheet1!$A$30:$B$39,2,FALSE)</f>
        <v xml:space="preserve"> 이식</v>
      </c>
      <c r="L947" s="36" t="str" cm="1">
        <f t="array" ref="L947">IF(IFERROR(FIND("(을)를",K947),FALSE),_xlfn.LAMBDA(_xlpm.x,IF(_xlpm.x,REPLACE(K947,1,4,"을"),REPLACE(K947,1,4,"를")))(MOD(_xlfn.UNICODE(RIGHT(J947,1))-HEX2DEC("AC00"),28)),K947)</f>
        <v xml:space="preserve"> 이식</v>
      </c>
      <c r="M947" s="37" t="str" cm="1">
        <f t="array" ref="M947">_xlfn.LAMBDA(_xlpm.x,IFERROR(_xlpm.x,""))(IF(J947="","",_xlfn.CONCAT(J947,L947)))</f>
        <v>시체 보지 이식</v>
      </c>
    </row>
    <row r="948" spans="1:13" x14ac:dyDescent="0.45">
      <c r="A948" t="s">
        <v>1361</v>
      </c>
      <c r="B948" t="s">
        <v>659</v>
      </c>
      <c r="C948" t="s">
        <v>1362</v>
      </c>
      <c r="D948" t="s">
        <v>1363</v>
      </c>
      <c r="E948" t="s">
        <v>3048</v>
      </c>
      <c r="H948" s="35" t="str" cm="1">
        <f t="array" ref="H948:I948">_xlfn.IFS(IFERROR(FIND(" A pair of ",D948),FALSE),_xlfn.TEXTSPLIT(D948," A pair of "),IFERROR(FIND(" a pair of ",D948),FALSE),_xlfn.TEXTSPLIT(D948," a pair of "),IFERROR(FIND(" a mass of ",D948),FALSE),_xlfn.TEXTSPLIT(D948," a mass of "),IFERROR(FIND(" an ",D948),FALSE),_xlfn.TEXTSPLIT(D948," an "),IFERROR(FIND(" a ",D948),FALSE),_xlfn.TEXTSPLIT(D948," a "),TRUE,_xlfn.HSTACK(LEFT(D948,FIND(" ",D948)),_xlfn.TEXTAFTER(D948," ")))</f>
        <v>Attaches</v>
      </c>
      <c r="I948" s="36" t="str">
        <v>necro vagina</v>
      </c>
      <c r="J948" s="36" t="str">
        <f t="shared" si="40"/>
        <v>시체 보지</v>
      </c>
      <c r="K948" s="36" t="str">
        <f>VLOOKUP(H948,Sheet1!$A$30:$B$39,2,FALSE)</f>
        <v>(을)를 이식합니다.</v>
      </c>
      <c r="L948" s="36" t="str" cm="1">
        <f t="array" ref="L948">IF(IFERROR(FIND("(을)를",K948),FALSE),_xlfn.LAMBDA(_xlpm.x,IF(_xlpm.x,REPLACE(K948,1,4,"을"),REPLACE(K948,1,4,"를")))(MOD(_xlfn.UNICODE(RIGHT(J948,1))-HEX2DEC("AC00"),28)),K948)</f>
        <v>를 이식합니다.</v>
      </c>
      <c r="M948" s="37" t="str" cm="1">
        <f t="array" ref="M948">_xlfn.LAMBDA(_xlpm.x,IFERROR(_xlpm.x,""))(IF(J948="","",_xlfn.CONCAT(J948,L948)))</f>
        <v>시체 보지를 이식합니다.</v>
      </c>
    </row>
    <row r="949" spans="1:13" x14ac:dyDescent="0.45">
      <c r="A949" t="s">
        <v>1364</v>
      </c>
      <c r="B949" t="s">
        <v>659</v>
      </c>
      <c r="C949" t="s">
        <v>1365</v>
      </c>
      <c r="D949" t="s">
        <v>1366</v>
      </c>
      <c r="E949" t="s">
        <v>3049</v>
      </c>
      <c r="H949" s="35" t="str" cm="1">
        <f t="array" ref="H949:I949">_xlfn.IFS(IFERROR(FIND(" A pair of ",D949),FALSE),_xlfn.TEXTSPLIT(D949," A pair of "),IFERROR(FIND(" a pair of ",D949),FALSE),_xlfn.TEXTSPLIT(D949," a pair of "),IFERROR(FIND(" a mass of ",D949),FALSE),_xlfn.TEXTSPLIT(D949," a mass of "),IFERROR(FIND(" an ",D949),FALSE),_xlfn.TEXTSPLIT(D949," an "),IFERROR(FIND(" a ",D949),FALSE),_xlfn.TEXTSPLIT(D949," a "),TRUE,_xlfn.HSTACK(LEFT(D949,FIND(" ",D949)),_xlfn.TEXTAFTER(D949," ")))</f>
        <v>Attaching</v>
      </c>
      <c r="I949" s="36" t="str">
        <v>necro vagina</v>
      </c>
      <c r="J949" s="36" t="str">
        <f t="shared" si="40"/>
        <v>시체 보지</v>
      </c>
      <c r="K949" s="36" t="str">
        <f>VLOOKUP(H949,Sheet1!$A$30:$B$39,2,FALSE)</f>
        <v xml:space="preserve"> 이식 중</v>
      </c>
      <c r="L949" s="36" t="str" cm="1">
        <f t="array" ref="L949">IF(IFERROR(FIND("(을)를",K949),FALSE),_xlfn.LAMBDA(_xlpm.x,IF(_xlpm.x,REPLACE(K949,1,4,"을"),REPLACE(K949,1,4,"를")))(MOD(_xlfn.UNICODE(RIGHT(J949,1))-HEX2DEC("AC00"),28)),K949)</f>
        <v xml:space="preserve"> 이식 중</v>
      </c>
      <c r="M949" s="37" t="str" cm="1">
        <f t="array" ref="M949">_xlfn.LAMBDA(_xlpm.x,IFERROR(_xlpm.x,""))(IF(J949="","",_xlfn.CONCAT(J949,L949)))</f>
        <v>시체 보지 이식 중</v>
      </c>
    </row>
    <row r="950" spans="1:13" x14ac:dyDescent="0.45">
      <c r="A950" t="s">
        <v>1367</v>
      </c>
      <c r="B950" t="s">
        <v>659</v>
      </c>
      <c r="C950" t="s">
        <v>1368</v>
      </c>
      <c r="D950" t="s">
        <v>1369</v>
      </c>
      <c r="E950" t="s">
        <v>3050</v>
      </c>
      <c r="H950" s="35" t="str" cm="1">
        <f t="array" ref="H950:I950">_xlfn.IFS(IFERROR(FIND(" A pair of ",D950),FALSE),_xlfn.TEXTSPLIT(D950," A pair of "),IFERROR(FIND(" a pair of ",D950),FALSE),_xlfn.TEXTSPLIT(D950," a pair of "),IFERROR(FIND(" a mass of ",D950),FALSE),_xlfn.TEXTSPLIT(D950," a mass of "),IFERROR(FIND(" an ",D950),FALSE),_xlfn.TEXTSPLIT(D950," an "),IFERROR(FIND(" a ",D950),FALSE),_xlfn.TEXTSPLIT(D950," a "),TRUE,_xlfn.HSTACK(LEFT(D950,FIND(" ",D950)),_xlfn.TEXTAFTER(D950," ")))</f>
        <v xml:space="preserve">add </v>
      </c>
      <c r="I950" s="36" t="str">
        <v>necro anus</v>
      </c>
      <c r="J950" s="36" t="str">
        <f t="shared" si="40"/>
        <v>시체 항문</v>
      </c>
      <c r="K950" s="36" t="str">
        <f>VLOOKUP(H950,Sheet1!$A$30:$B$39,2,FALSE)</f>
        <v xml:space="preserve"> 이식</v>
      </c>
      <c r="L950" s="36" t="str" cm="1">
        <f t="array" ref="L950">IF(IFERROR(FIND("(을)를",K950),FALSE),_xlfn.LAMBDA(_xlpm.x,IF(_xlpm.x,REPLACE(K950,1,4,"을"),REPLACE(K950,1,4,"를")))(MOD(_xlfn.UNICODE(RIGHT(J950,1))-HEX2DEC("AC00"),28)),K950)</f>
        <v xml:space="preserve"> 이식</v>
      </c>
      <c r="M950" s="37" t="str" cm="1">
        <f t="array" ref="M950">_xlfn.LAMBDA(_xlpm.x,IFERROR(_xlpm.x,""))(IF(J950="","",_xlfn.CONCAT(J950,L950)))</f>
        <v>시체 항문 이식</v>
      </c>
    </row>
    <row r="951" spans="1:13" x14ac:dyDescent="0.45">
      <c r="A951" t="s">
        <v>1370</v>
      </c>
      <c r="B951" t="s">
        <v>659</v>
      </c>
      <c r="C951" t="s">
        <v>1371</v>
      </c>
      <c r="D951" t="s">
        <v>1372</v>
      </c>
      <c r="E951" t="s">
        <v>3051</v>
      </c>
      <c r="H951" s="35" t="str" cm="1">
        <f t="array" ref="H951:I951">_xlfn.IFS(IFERROR(FIND(" A pair of ",D951),FALSE),_xlfn.TEXTSPLIT(D951," A pair of "),IFERROR(FIND(" a pair of ",D951),FALSE),_xlfn.TEXTSPLIT(D951," a pair of "),IFERROR(FIND(" a mass of ",D951),FALSE),_xlfn.TEXTSPLIT(D951," a mass of "),IFERROR(FIND(" an ",D951),FALSE),_xlfn.TEXTSPLIT(D951," an "),IFERROR(FIND(" a ",D951),FALSE),_xlfn.TEXTSPLIT(D951," a "),TRUE,_xlfn.HSTACK(LEFT(D951,FIND(" ",D951)),_xlfn.TEXTAFTER(D951," ")))</f>
        <v>Adds</v>
      </c>
      <c r="I951" s="36" t="str">
        <v>necro anus</v>
      </c>
      <c r="J951" s="36" t="str">
        <f t="shared" si="40"/>
        <v>시체 항문</v>
      </c>
      <c r="K951" s="36" t="str">
        <f>VLOOKUP(H951,Sheet1!$A$30:$B$39,2,FALSE)</f>
        <v>(을)를 이식합니다.</v>
      </c>
      <c r="L951" s="36" t="str" cm="1">
        <f t="array" ref="L951">IF(IFERROR(FIND("(을)를",K951),FALSE),_xlfn.LAMBDA(_xlpm.x,IF(_xlpm.x,REPLACE(K951,1,4,"을"),REPLACE(K951,1,4,"를")))(MOD(_xlfn.UNICODE(RIGHT(J951,1))-HEX2DEC("AC00"),28)),K951)</f>
        <v>을 이식합니다.</v>
      </c>
      <c r="M951" s="37" t="str" cm="1">
        <f t="array" ref="M951">_xlfn.LAMBDA(_xlpm.x,IFERROR(_xlpm.x,""))(IF(J951="","",_xlfn.CONCAT(J951,L951)))</f>
        <v>시체 항문을 이식합니다.</v>
      </c>
    </row>
    <row r="952" spans="1:13" x14ac:dyDescent="0.45">
      <c r="A952" t="s">
        <v>1373</v>
      </c>
      <c r="B952" t="s">
        <v>659</v>
      </c>
      <c r="C952" t="s">
        <v>1374</v>
      </c>
      <c r="D952" t="s">
        <v>1375</v>
      </c>
      <c r="E952" t="s">
        <v>3052</v>
      </c>
      <c r="H952" s="35" t="str" cm="1">
        <f t="array" ref="H952:I952">_xlfn.IFS(IFERROR(FIND(" A pair of ",D952),FALSE),_xlfn.TEXTSPLIT(D952," A pair of "),IFERROR(FIND(" a pair of ",D952),FALSE),_xlfn.TEXTSPLIT(D952," a pair of "),IFERROR(FIND(" a mass of ",D952),FALSE),_xlfn.TEXTSPLIT(D952," a mass of "),IFERROR(FIND(" an ",D952),FALSE),_xlfn.TEXTSPLIT(D952," an "),IFERROR(FIND(" a ",D952),FALSE),_xlfn.TEXTSPLIT(D952," a "),TRUE,_xlfn.HSTACK(LEFT(D952,FIND(" ",D952)),_xlfn.TEXTAFTER(D952," ")))</f>
        <v>Adding</v>
      </c>
      <c r="I952" s="36" t="str">
        <v>necro anus</v>
      </c>
      <c r="J952" s="36" t="str">
        <f t="shared" si="40"/>
        <v>시체 항문</v>
      </c>
      <c r="K952" s="36" t="str">
        <f>VLOOKUP(H952,Sheet1!$A$30:$B$39,2,FALSE)</f>
        <v xml:space="preserve"> 이식 중</v>
      </c>
      <c r="L952" s="36" t="str" cm="1">
        <f t="array" ref="L952">IF(IFERROR(FIND("(을)를",K952),FALSE),_xlfn.LAMBDA(_xlpm.x,IF(_xlpm.x,REPLACE(K952,1,4,"을"),REPLACE(K952,1,4,"를")))(MOD(_xlfn.UNICODE(RIGHT(J952,1))-HEX2DEC("AC00"),28)),K952)</f>
        <v xml:space="preserve"> 이식 중</v>
      </c>
      <c r="M952" s="37" t="str" cm="1">
        <f t="array" ref="M952">_xlfn.LAMBDA(_xlpm.x,IFERROR(_xlpm.x,""))(IF(J952="","",_xlfn.CONCAT(J952,L952)))</f>
        <v>시체 항문 이식 중</v>
      </c>
    </row>
    <row r="953" spans="1:13" x14ac:dyDescent="0.45">
      <c r="A953" t="s">
        <v>1376</v>
      </c>
      <c r="B953" t="s">
        <v>659</v>
      </c>
      <c r="C953" t="s">
        <v>1377</v>
      </c>
      <c r="D953" t="s">
        <v>1378</v>
      </c>
      <c r="E953" t="s">
        <v>3050</v>
      </c>
      <c r="H953" s="35" t="str" cm="1">
        <f t="array" ref="H953:I953">_xlfn.IFS(IFERROR(FIND(" A pair of ",D953),FALSE),_xlfn.TEXTSPLIT(D953," A pair of "),IFERROR(FIND(" a pair of ",D953),FALSE),_xlfn.TEXTSPLIT(D953," a pair of "),IFERROR(FIND(" a mass of ",D953),FALSE),_xlfn.TEXTSPLIT(D953," a mass of "),IFERROR(FIND(" an ",D953),FALSE),_xlfn.TEXTSPLIT(D953," an "),IFERROR(FIND(" a ",D953),FALSE),_xlfn.TEXTSPLIT(D953," a "),TRUE,_xlfn.HSTACK(LEFT(D953,FIND(" ",D953)),_xlfn.TEXTAFTER(D953," ")))</f>
        <v xml:space="preserve">attach </v>
      </c>
      <c r="I953" s="36" t="str">
        <v>necro anus</v>
      </c>
      <c r="J953" s="36" t="str">
        <f t="shared" si="40"/>
        <v>시체 항문</v>
      </c>
      <c r="K953" s="36" t="str">
        <f>VLOOKUP(H953,Sheet1!$A$30:$B$39,2,FALSE)</f>
        <v xml:space="preserve"> 이식</v>
      </c>
      <c r="L953" s="36" t="str" cm="1">
        <f t="array" ref="L953">IF(IFERROR(FIND("(을)를",K953),FALSE),_xlfn.LAMBDA(_xlpm.x,IF(_xlpm.x,REPLACE(K953,1,4,"을"),REPLACE(K953,1,4,"를")))(MOD(_xlfn.UNICODE(RIGHT(J953,1))-HEX2DEC("AC00"),28)),K953)</f>
        <v xml:space="preserve"> 이식</v>
      </c>
      <c r="M953" s="37" t="str" cm="1">
        <f t="array" ref="M953">_xlfn.LAMBDA(_xlpm.x,IFERROR(_xlpm.x,""))(IF(J953="","",_xlfn.CONCAT(J953,L953)))</f>
        <v>시체 항문 이식</v>
      </c>
    </row>
    <row r="954" spans="1:13" x14ac:dyDescent="0.45">
      <c r="A954" t="s">
        <v>1379</v>
      </c>
      <c r="B954" t="s">
        <v>659</v>
      </c>
      <c r="C954" t="s">
        <v>1380</v>
      </c>
      <c r="D954" t="s">
        <v>1381</v>
      </c>
      <c r="E954" t="s">
        <v>3051</v>
      </c>
      <c r="H954" s="35" t="str" cm="1">
        <f t="array" ref="H954:I954">_xlfn.IFS(IFERROR(FIND(" A pair of ",D954),FALSE),_xlfn.TEXTSPLIT(D954," A pair of "),IFERROR(FIND(" a pair of ",D954),FALSE),_xlfn.TEXTSPLIT(D954," a pair of "),IFERROR(FIND(" a mass of ",D954),FALSE),_xlfn.TEXTSPLIT(D954," a mass of "),IFERROR(FIND(" an ",D954),FALSE),_xlfn.TEXTSPLIT(D954," an "),IFERROR(FIND(" a ",D954),FALSE),_xlfn.TEXTSPLIT(D954," a "),TRUE,_xlfn.HSTACK(LEFT(D954,FIND(" ",D954)),_xlfn.TEXTAFTER(D954," ")))</f>
        <v>Attaches</v>
      </c>
      <c r="I954" s="36" t="str">
        <v>necro anus</v>
      </c>
      <c r="J954" s="36" t="str">
        <f t="shared" si="40"/>
        <v>시체 항문</v>
      </c>
      <c r="K954" s="36" t="str">
        <f>VLOOKUP(H954,Sheet1!$A$30:$B$39,2,FALSE)</f>
        <v>(을)를 이식합니다.</v>
      </c>
      <c r="L954" s="36" t="str" cm="1">
        <f t="array" ref="L954">IF(IFERROR(FIND("(을)를",K954),FALSE),_xlfn.LAMBDA(_xlpm.x,IF(_xlpm.x,REPLACE(K954,1,4,"을"),REPLACE(K954,1,4,"를")))(MOD(_xlfn.UNICODE(RIGHT(J954,1))-HEX2DEC("AC00"),28)),K954)</f>
        <v>을 이식합니다.</v>
      </c>
      <c r="M954" s="37" t="str" cm="1">
        <f t="array" ref="M954">_xlfn.LAMBDA(_xlpm.x,IFERROR(_xlpm.x,""))(IF(J954="","",_xlfn.CONCAT(J954,L954)))</f>
        <v>시체 항문을 이식합니다.</v>
      </c>
    </row>
    <row r="955" spans="1:13" x14ac:dyDescent="0.45">
      <c r="A955" t="s">
        <v>1382</v>
      </c>
      <c r="B955" t="s">
        <v>659</v>
      </c>
      <c r="C955" t="s">
        <v>1383</v>
      </c>
      <c r="D955" t="s">
        <v>1384</v>
      </c>
      <c r="E955" t="s">
        <v>3052</v>
      </c>
      <c r="H955" s="35" t="str" cm="1">
        <f t="array" ref="H955:I955">_xlfn.IFS(IFERROR(FIND(" A pair of ",D955),FALSE),_xlfn.TEXTSPLIT(D955," A pair of "),IFERROR(FIND(" a pair of ",D955),FALSE),_xlfn.TEXTSPLIT(D955," a pair of "),IFERROR(FIND(" a mass of ",D955),FALSE),_xlfn.TEXTSPLIT(D955," a mass of "),IFERROR(FIND(" an ",D955),FALSE),_xlfn.TEXTSPLIT(D955," an "),IFERROR(FIND(" a ",D955),FALSE),_xlfn.TEXTSPLIT(D955," a "),TRUE,_xlfn.HSTACK(LEFT(D955,FIND(" ",D955)),_xlfn.TEXTAFTER(D955," ")))</f>
        <v>Attaching</v>
      </c>
      <c r="I955" s="36" t="str">
        <v>necro anus</v>
      </c>
      <c r="J955" s="36" t="str">
        <f t="shared" si="40"/>
        <v>시체 항문</v>
      </c>
      <c r="K955" s="36" t="str">
        <f>VLOOKUP(H955,Sheet1!$A$30:$B$39,2,FALSE)</f>
        <v xml:space="preserve"> 이식 중</v>
      </c>
      <c r="L955" s="36" t="str" cm="1">
        <f t="array" ref="L955">IF(IFERROR(FIND("(을)를",K955),FALSE),_xlfn.LAMBDA(_xlpm.x,IF(_xlpm.x,REPLACE(K955,1,4,"을"),REPLACE(K955,1,4,"를")))(MOD(_xlfn.UNICODE(RIGHT(J955,1))-HEX2DEC("AC00"),28)),K955)</f>
        <v xml:space="preserve"> 이식 중</v>
      </c>
      <c r="M955" s="37" t="str" cm="1">
        <f t="array" ref="M955">_xlfn.LAMBDA(_xlpm.x,IFERROR(_xlpm.x,""))(IF(J955="","",_xlfn.CONCAT(J955,L955)))</f>
        <v>시체 항문 이식 중</v>
      </c>
    </row>
    <row r="956" spans="1:13" x14ac:dyDescent="0.45">
      <c r="A956" t="s">
        <v>1385</v>
      </c>
      <c r="B956" t="s">
        <v>659</v>
      </c>
      <c r="C956" t="s">
        <v>1386</v>
      </c>
      <c r="D956" t="s">
        <v>1387</v>
      </c>
      <c r="E956" t="s">
        <v>2955</v>
      </c>
      <c r="H956" s="35" t="str" cm="1">
        <f t="array" ref="H956:I956">_xlfn.IFS(IFERROR(FIND(" A pair of ",D956),FALSE),_xlfn.TEXTSPLIT(D956," A pair of "),IFERROR(FIND(" a pair of ",D956),FALSE),_xlfn.TEXTSPLIT(D956," a pair of "),IFERROR(FIND(" a mass of ",D956),FALSE),_xlfn.TEXTSPLIT(D956," a mass of "),IFERROR(FIND(" an ",D956),FALSE),_xlfn.TEXTSPLIT(D956," an "),IFERROR(FIND(" a ",D956),FALSE),_xlfn.TEXTSPLIT(D956," a "),TRUE,_xlfn.HSTACK(LEFT(D956,FIND(" ",D956)),_xlfn.TEXTAFTER(D956," ")))</f>
        <v xml:space="preserve">add </v>
      </c>
      <c r="I956" s="36" t="str">
        <v>elf penis</v>
      </c>
      <c r="J956" s="36" t="str">
        <f t="shared" si="40"/>
        <v>엘프 자지</v>
      </c>
      <c r="K956" s="36" t="str">
        <f>VLOOKUP(H956,Sheet1!$A$30:$B$39,2,FALSE)</f>
        <v xml:space="preserve"> 이식</v>
      </c>
      <c r="L956" s="36" t="str" cm="1">
        <f t="array" ref="L956">IF(IFERROR(FIND("(을)를",K956),FALSE),_xlfn.LAMBDA(_xlpm.x,IF(_xlpm.x,REPLACE(K956,1,4,"을"),REPLACE(K956,1,4,"를")))(MOD(_xlfn.UNICODE(RIGHT(J956,1))-HEX2DEC("AC00"),28)),K956)</f>
        <v xml:space="preserve"> 이식</v>
      </c>
      <c r="M956" s="37" t="str" cm="1">
        <f t="array" ref="M956">_xlfn.LAMBDA(_xlpm.x,IFERROR(_xlpm.x,""))(IF(J956="","",_xlfn.CONCAT(J956,L956)))</f>
        <v>엘프 자지 이식</v>
      </c>
    </row>
    <row r="957" spans="1:13" x14ac:dyDescent="0.45">
      <c r="A957" t="s">
        <v>1388</v>
      </c>
      <c r="B957" t="s">
        <v>659</v>
      </c>
      <c r="C957" t="s">
        <v>1389</v>
      </c>
      <c r="D957" t="s">
        <v>1390</v>
      </c>
      <c r="E957" t="s">
        <v>2956</v>
      </c>
      <c r="H957" s="35" t="str" cm="1">
        <f t="array" ref="H957:I957">_xlfn.IFS(IFERROR(FIND(" A pair of ",D957),FALSE),_xlfn.TEXTSPLIT(D957," A pair of "),IFERROR(FIND(" a pair of ",D957),FALSE),_xlfn.TEXTSPLIT(D957," a pair of "),IFERROR(FIND(" a mass of ",D957),FALSE),_xlfn.TEXTSPLIT(D957," a mass of "),IFERROR(FIND(" an ",D957),FALSE),_xlfn.TEXTSPLIT(D957," an "),IFERROR(FIND(" a ",D957),FALSE),_xlfn.TEXTSPLIT(D957," a "),TRUE,_xlfn.HSTACK(LEFT(D957,FIND(" ",D957)),_xlfn.TEXTAFTER(D957," ")))</f>
        <v>Adds</v>
      </c>
      <c r="I957" s="36" t="str">
        <v>elf penis</v>
      </c>
      <c r="J957" s="36" t="str">
        <f t="shared" si="40"/>
        <v>엘프 자지</v>
      </c>
      <c r="K957" s="36" t="str">
        <f>VLOOKUP(H957,Sheet1!$A$30:$B$39,2,FALSE)</f>
        <v>(을)를 이식합니다.</v>
      </c>
      <c r="L957" s="36" t="str" cm="1">
        <f t="array" ref="L957">IF(IFERROR(FIND("(을)를",K957),FALSE),_xlfn.LAMBDA(_xlpm.x,IF(_xlpm.x,REPLACE(K957,1,4,"을"),REPLACE(K957,1,4,"를")))(MOD(_xlfn.UNICODE(RIGHT(J957,1))-HEX2DEC("AC00"),28)),K957)</f>
        <v>를 이식합니다.</v>
      </c>
      <c r="M957" s="37" t="str" cm="1">
        <f t="array" ref="M957">_xlfn.LAMBDA(_xlpm.x,IFERROR(_xlpm.x,""))(IF(J957="","",_xlfn.CONCAT(J957,L957)))</f>
        <v>엘프 자지를 이식합니다.</v>
      </c>
    </row>
    <row r="958" spans="1:13" x14ac:dyDescent="0.45">
      <c r="A958" t="s">
        <v>1391</v>
      </c>
      <c r="B958" t="s">
        <v>659</v>
      </c>
      <c r="C958" t="s">
        <v>1392</v>
      </c>
      <c r="D958" t="s">
        <v>1393</v>
      </c>
      <c r="E958" t="s">
        <v>2957</v>
      </c>
      <c r="H958" s="35" t="str" cm="1">
        <f t="array" ref="H958:I958">_xlfn.IFS(IFERROR(FIND(" A pair of ",D958),FALSE),_xlfn.TEXTSPLIT(D958," A pair of "),IFERROR(FIND(" a pair of ",D958),FALSE),_xlfn.TEXTSPLIT(D958," a pair of "),IFERROR(FIND(" a mass of ",D958),FALSE),_xlfn.TEXTSPLIT(D958," a mass of "),IFERROR(FIND(" an ",D958),FALSE),_xlfn.TEXTSPLIT(D958," an "),IFERROR(FIND(" a ",D958),FALSE),_xlfn.TEXTSPLIT(D958," a "),TRUE,_xlfn.HSTACK(LEFT(D958,FIND(" ",D958)),_xlfn.TEXTAFTER(D958," ")))</f>
        <v>Adding</v>
      </c>
      <c r="I958" s="36" t="str">
        <v>elf penis</v>
      </c>
      <c r="J958" s="36" t="str">
        <f t="shared" si="40"/>
        <v>엘프 자지</v>
      </c>
      <c r="K958" s="36" t="str">
        <f>VLOOKUP(H958,Sheet1!$A$30:$B$39,2,FALSE)</f>
        <v xml:space="preserve"> 이식 중</v>
      </c>
      <c r="L958" s="36" t="str" cm="1">
        <f t="array" ref="L958">IF(IFERROR(FIND("(을)를",K958),FALSE),_xlfn.LAMBDA(_xlpm.x,IF(_xlpm.x,REPLACE(K958,1,4,"을"),REPLACE(K958,1,4,"를")))(MOD(_xlfn.UNICODE(RIGHT(J958,1))-HEX2DEC("AC00"),28)),K958)</f>
        <v xml:space="preserve"> 이식 중</v>
      </c>
      <c r="M958" s="37" t="str" cm="1">
        <f t="array" ref="M958">_xlfn.LAMBDA(_xlpm.x,IFERROR(_xlpm.x,""))(IF(J958="","",_xlfn.CONCAT(J958,L958)))</f>
        <v>엘프 자지 이식 중</v>
      </c>
    </row>
    <row r="959" spans="1:13" x14ac:dyDescent="0.45">
      <c r="A959" t="s">
        <v>1394</v>
      </c>
      <c r="B959" t="s">
        <v>659</v>
      </c>
      <c r="C959" t="s">
        <v>1395</v>
      </c>
      <c r="D959" t="s">
        <v>1387</v>
      </c>
      <c r="E959" t="s">
        <v>2955</v>
      </c>
      <c r="H959" s="35" t="str" cm="1">
        <f t="array" ref="H959:I959">_xlfn.IFS(IFERROR(FIND(" A pair of ",D959),FALSE),_xlfn.TEXTSPLIT(D959," A pair of "),IFERROR(FIND(" a pair of ",D959),FALSE),_xlfn.TEXTSPLIT(D959," a pair of "),IFERROR(FIND(" a mass of ",D959),FALSE),_xlfn.TEXTSPLIT(D959," a mass of "),IFERROR(FIND(" an ",D959),FALSE),_xlfn.TEXTSPLIT(D959," an "),IFERROR(FIND(" a ",D959),FALSE),_xlfn.TEXTSPLIT(D959," a "),TRUE,_xlfn.HSTACK(LEFT(D959,FIND(" ",D959)),_xlfn.TEXTAFTER(D959," ")))</f>
        <v xml:space="preserve">add </v>
      </c>
      <c r="I959" s="36" t="str">
        <v>elf penis</v>
      </c>
      <c r="J959" s="36" t="str">
        <f t="shared" si="40"/>
        <v>엘프 자지</v>
      </c>
      <c r="K959" s="36" t="str">
        <f>VLOOKUP(H959,Sheet1!$A$30:$B$39,2,FALSE)</f>
        <v xml:space="preserve"> 이식</v>
      </c>
      <c r="L959" s="36" t="str" cm="1">
        <f t="array" ref="L959">IF(IFERROR(FIND("(을)를",K959),FALSE),_xlfn.LAMBDA(_xlpm.x,IF(_xlpm.x,REPLACE(K959,1,4,"을"),REPLACE(K959,1,4,"를")))(MOD(_xlfn.UNICODE(RIGHT(J959,1))-HEX2DEC("AC00"),28)),K959)</f>
        <v xml:space="preserve"> 이식</v>
      </c>
      <c r="M959" s="37" t="str" cm="1">
        <f t="array" ref="M959">_xlfn.LAMBDA(_xlpm.x,IFERROR(_xlpm.x,""))(IF(J959="","",_xlfn.CONCAT(J959,L959)))</f>
        <v>엘프 자지 이식</v>
      </c>
    </row>
    <row r="960" spans="1:13" x14ac:dyDescent="0.45">
      <c r="A960" t="s">
        <v>1396</v>
      </c>
      <c r="B960" t="s">
        <v>659</v>
      </c>
      <c r="C960" t="s">
        <v>1397</v>
      </c>
      <c r="D960" t="s">
        <v>1390</v>
      </c>
      <c r="E960" t="s">
        <v>2956</v>
      </c>
      <c r="H960" s="35" t="str" cm="1">
        <f t="array" ref="H960:I960">_xlfn.IFS(IFERROR(FIND(" A pair of ",D960),FALSE),_xlfn.TEXTSPLIT(D960," A pair of "),IFERROR(FIND(" a pair of ",D960),FALSE),_xlfn.TEXTSPLIT(D960," a pair of "),IFERROR(FIND(" a mass of ",D960),FALSE),_xlfn.TEXTSPLIT(D960," a mass of "),IFERROR(FIND(" an ",D960),FALSE),_xlfn.TEXTSPLIT(D960," an "),IFERROR(FIND(" a ",D960),FALSE),_xlfn.TEXTSPLIT(D960," a "),TRUE,_xlfn.HSTACK(LEFT(D960,FIND(" ",D960)),_xlfn.TEXTAFTER(D960," ")))</f>
        <v>Adds</v>
      </c>
      <c r="I960" s="36" t="str">
        <v>elf penis</v>
      </c>
      <c r="J960" s="36" t="str">
        <f t="shared" si="40"/>
        <v>엘프 자지</v>
      </c>
      <c r="K960" s="36" t="str">
        <f>VLOOKUP(H960,Sheet1!$A$30:$B$39,2,FALSE)</f>
        <v>(을)를 이식합니다.</v>
      </c>
      <c r="L960" s="36" t="str" cm="1">
        <f t="array" ref="L960">IF(IFERROR(FIND("(을)를",K960),FALSE),_xlfn.LAMBDA(_xlpm.x,IF(_xlpm.x,REPLACE(K960,1,4,"을"),REPLACE(K960,1,4,"를")))(MOD(_xlfn.UNICODE(RIGHT(J960,1))-HEX2DEC("AC00"),28)),K960)</f>
        <v>를 이식합니다.</v>
      </c>
      <c r="M960" s="37" t="str" cm="1">
        <f t="array" ref="M960">_xlfn.LAMBDA(_xlpm.x,IFERROR(_xlpm.x,""))(IF(J960="","",_xlfn.CONCAT(J960,L960)))</f>
        <v>엘프 자지를 이식합니다.</v>
      </c>
    </row>
    <row r="961" spans="1:13" x14ac:dyDescent="0.45">
      <c r="A961" t="s">
        <v>1398</v>
      </c>
      <c r="B961" t="s">
        <v>659</v>
      </c>
      <c r="C961" t="s">
        <v>1399</v>
      </c>
      <c r="D961" t="s">
        <v>1393</v>
      </c>
      <c r="E961" t="s">
        <v>2957</v>
      </c>
      <c r="H961" s="35" t="str" cm="1">
        <f t="array" ref="H961:I961">_xlfn.IFS(IFERROR(FIND(" A pair of ",D961),FALSE),_xlfn.TEXTSPLIT(D961," A pair of "),IFERROR(FIND(" a pair of ",D961),FALSE),_xlfn.TEXTSPLIT(D961," a pair of "),IFERROR(FIND(" a mass of ",D961),FALSE),_xlfn.TEXTSPLIT(D961," a mass of "),IFERROR(FIND(" an ",D961),FALSE),_xlfn.TEXTSPLIT(D961," an "),IFERROR(FIND(" a ",D961),FALSE),_xlfn.TEXTSPLIT(D961," a "),TRUE,_xlfn.HSTACK(LEFT(D961,FIND(" ",D961)),_xlfn.TEXTAFTER(D961," ")))</f>
        <v>Adding</v>
      </c>
      <c r="I961" s="36" t="str">
        <v>elf penis</v>
      </c>
      <c r="J961" s="36" t="str">
        <f t="shared" si="40"/>
        <v>엘프 자지</v>
      </c>
      <c r="K961" s="36" t="str">
        <f>VLOOKUP(H961,Sheet1!$A$30:$B$39,2,FALSE)</f>
        <v xml:space="preserve"> 이식 중</v>
      </c>
      <c r="L961" s="36" t="str" cm="1">
        <f t="array" ref="L961">IF(IFERROR(FIND("(을)를",K961),FALSE),_xlfn.LAMBDA(_xlpm.x,IF(_xlpm.x,REPLACE(K961,1,4,"을"),REPLACE(K961,1,4,"를")))(MOD(_xlfn.UNICODE(RIGHT(J961,1))-HEX2DEC("AC00"),28)),K961)</f>
        <v xml:space="preserve"> 이식 중</v>
      </c>
      <c r="M961" s="37" t="str" cm="1">
        <f t="array" ref="M961">_xlfn.LAMBDA(_xlpm.x,IFERROR(_xlpm.x,""))(IF(J961="","",_xlfn.CONCAT(J961,L961)))</f>
        <v>엘프 자지 이식 중</v>
      </c>
    </row>
    <row r="962" spans="1:13" x14ac:dyDescent="0.45">
      <c r="A962" t="s">
        <v>1400</v>
      </c>
      <c r="B962" t="s">
        <v>659</v>
      </c>
      <c r="C962" t="s">
        <v>1401</v>
      </c>
      <c r="D962" t="s">
        <v>1402</v>
      </c>
      <c r="E962" t="s">
        <v>2955</v>
      </c>
      <c r="H962" s="35" t="str" cm="1">
        <f t="array" ref="H962:I962">_xlfn.IFS(IFERROR(FIND(" A pair of ",D962),FALSE),_xlfn.TEXTSPLIT(D962," A pair of "),IFERROR(FIND(" a pair of ",D962),FALSE),_xlfn.TEXTSPLIT(D962," a pair of "),IFERROR(FIND(" a mass of ",D962),FALSE),_xlfn.TEXTSPLIT(D962," a mass of "),IFERROR(FIND(" an ",D962),FALSE),_xlfn.TEXTSPLIT(D962," an "),IFERROR(FIND(" a ",D962),FALSE),_xlfn.TEXTSPLIT(D962," a "),TRUE,_xlfn.HSTACK(LEFT(D962,FIND(" ",D962)),_xlfn.TEXTAFTER(D962," ")))</f>
        <v xml:space="preserve">attach </v>
      </c>
      <c r="I962" s="36" t="str">
        <v>elf penis</v>
      </c>
      <c r="J962" s="36" t="str">
        <f t="shared" si="40"/>
        <v>엘프 자지</v>
      </c>
      <c r="K962" s="36" t="str">
        <f>VLOOKUP(H962,Sheet1!$A$30:$B$39,2,FALSE)</f>
        <v xml:space="preserve"> 이식</v>
      </c>
      <c r="L962" s="36" t="str" cm="1">
        <f t="array" ref="L962">IF(IFERROR(FIND("(을)를",K962),FALSE),_xlfn.LAMBDA(_xlpm.x,IF(_xlpm.x,REPLACE(K962,1,4,"을"),REPLACE(K962,1,4,"를")))(MOD(_xlfn.UNICODE(RIGHT(J962,1))-HEX2DEC("AC00"),28)),K962)</f>
        <v xml:space="preserve"> 이식</v>
      </c>
      <c r="M962" s="37" t="str" cm="1">
        <f t="array" ref="M962">_xlfn.LAMBDA(_xlpm.x,IFERROR(_xlpm.x,""))(IF(J962="","",_xlfn.CONCAT(J962,L962)))</f>
        <v>엘프 자지 이식</v>
      </c>
    </row>
    <row r="963" spans="1:13" x14ac:dyDescent="0.45">
      <c r="A963" t="s">
        <v>1403</v>
      </c>
      <c r="B963" t="s">
        <v>659</v>
      </c>
      <c r="C963" t="s">
        <v>1404</v>
      </c>
      <c r="D963" t="s">
        <v>1405</v>
      </c>
      <c r="E963" t="s">
        <v>2956</v>
      </c>
      <c r="H963" s="35" t="str" cm="1">
        <f t="array" ref="H963:I963">_xlfn.IFS(IFERROR(FIND(" A pair of ",D963),FALSE),_xlfn.TEXTSPLIT(D963," A pair of "),IFERROR(FIND(" a pair of ",D963),FALSE),_xlfn.TEXTSPLIT(D963," a pair of "),IFERROR(FIND(" a mass of ",D963),FALSE),_xlfn.TEXTSPLIT(D963," a mass of "),IFERROR(FIND(" an ",D963),FALSE),_xlfn.TEXTSPLIT(D963," an "),IFERROR(FIND(" a ",D963),FALSE),_xlfn.TEXTSPLIT(D963," a "),TRUE,_xlfn.HSTACK(LEFT(D963,FIND(" ",D963)),_xlfn.TEXTAFTER(D963," ")))</f>
        <v>Attaches</v>
      </c>
      <c r="I963" s="36" t="str">
        <v>elf penis</v>
      </c>
      <c r="J963" s="36" t="str">
        <f t="shared" si="40"/>
        <v>엘프 자지</v>
      </c>
      <c r="K963" s="36" t="str">
        <f>VLOOKUP(H963,Sheet1!$A$30:$B$39,2,FALSE)</f>
        <v>(을)를 이식합니다.</v>
      </c>
      <c r="L963" s="36" t="str" cm="1">
        <f t="array" ref="L963">IF(IFERROR(FIND("(을)를",K963),FALSE),_xlfn.LAMBDA(_xlpm.x,IF(_xlpm.x,REPLACE(K963,1,4,"을"),REPLACE(K963,1,4,"를")))(MOD(_xlfn.UNICODE(RIGHT(J963,1))-HEX2DEC("AC00"),28)),K963)</f>
        <v>를 이식합니다.</v>
      </c>
      <c r="M963" s="37" t="str" cm="1">
        <f t="array" ref="M963">_xlfn.LAMBDA(_xlpm.x,IFERROR(_xlpm.x,""))(IF(J963="","",_xlfn.CONCAT(J963,L963)))</f>
        <v>엘프 자지를 이식합니다.</v>
      </c>
    </row>
    <row r="964" spans="1:13" x14ac:dyDescent="0.45">
      <c r="A964" t="s">
        <v>1406</v>
      </c>
      <c r="B964" t="s">
        <v>659</v>
      </c>
      <c r="C964" t="s">
        <v>1407</v>
      </c>
      <c r="D964" t="s">
        <v>1408</v>
      </c>
      <c r="E964" t="s">
        <v>2957</v>
      </c>
      <c r="H964" s="35" t="str" cm="1">
        <f t="array" ref="H964:I964">_xlfn.IFS(IFERROR(FIND(" A pair of ",D964),FALSE),_xlfn.TEXTSPLIT(D964," A pair of "),IFERROR(FIND(" a pair of ",D964),FALSE),_xlfn.TEXTSPLIT(D964," a pair of "),IFERROR(FIND(" a mass of ",D964),FALSE),_xlfn.TEXTSPLIT(D964," a mass of "),IFERROR(FIND(" an ",D964),FALSE),_xlfn.TEXTSPLIT(D964," an "),IFERROR(FIND(" a ",D964),FALSE),_xlfn.TEXTSPLIT(D964," a "),TRUE,_xlfn.HSTACK(LEFT(D964,FIND(" ",D964)),_xlfn.TEXTAFTER(D964," ")))</f>
        <v>Attaching</v>
      </c>
      <c r="I964" s="36" t="str">
        <v>elf penis</v>
      </c>
      <c r="J964" s="36" t="str">
        <f t="shared" si="40"/>
        <v>엘프 자지</v>
      </c>
      <c r="K964" s="36" t="str">
        <f>VLOOKUP(H964,Sheet1!$A$30:$B$39,2,FALSE)</f>
        <v xml:space="preserve"> 이식 중</v>
      </c>
      <c r="L964" s="36" t="str" cm="1">
        <f t="array" ref="L964">IF(IFERROR(FIND("(을)를",K964),FALSE),_xlfn.LAMBDA(_xlpm.x,IF(_xlpm.x,REPLACE(K964,1,4,"을"),REPLACE(K964,1,4,"를")))(MOD(_xlfn.UNICODE(RIGHT(J964,1))-HEX2DEC("AC00"),28)),K964)</f>
        <v xml:space="preserve"> 이식 중</v>
      </c>
      <c r="M964" s="37" t="str" cm="1">
        <f t="array" ref="M964">_xlfn.LAMBDA(_xlpm.x,IFERROR(_xlpm.x,""))(IF(J964="","",_xlfn.CONCAT(J964,L964)))</f>
        <v>엘프 자지 이식 중</v>
      </c>
    </row>
    <row r="965" spans="1:13" x14ac:dyDescent="0.45">
      <c r="A965" t="s">
        <v>1409</v>
      </c>
      <c r="B965" t="s">
        <v>659</v>
      </c>
      <c r="C965" t="s">
        <v>1410</v>
      </c>
      <c r="D965" t="s">
        <v>1411</v>
      </c>
      <c r="E965" t="s">
        <v>2958</v>
      </c>
      <c r="H965" s="35" t="str" cm="1">
        <f t="array" ref="H965:I965">_xlfn.IFS(IFERROR(FIND(" A pair of ",D965),FALSE),_xlfn.TEXTSPLIT(D965," A pair of "),IFERROR(FIND(" a pair of ",D965),FALSE),_xlfn.TEXTSPLIT(D965," a pair of "),IFERROR(FIND(" a mass of ",D965),FALSE),_xlfn.TEXTSPLIT(D965," a mass of "),IFERROR(FIND(" an ",D965),FALSE),_xlfn.TEXTSPLIT(D965," an "),IFERROR(FIND(" a ",D965),FALSE),_xlfn.TEXTSPLIT(D965," a "),TRUE,_xlfn.HSTACK(LEFT(D965,FIND(" ",D965)),_xlfn.TEXTAFTER(D965," ")))</f>
        <v xml:space="preserve">add </v>
      </c>
      <c r="I965" s="36" t="str">
        <v>elf vagina</v>
      </c>
      <c r="J965" s="36" t="str">
        <f t="shared" si="40"/>
        <v>엘프 보지</v>
      </c>
      <c r="K965" s="36" t="str">
        <f>VLOOKUP(H965,Sheet1!$A$30:$B$39,2,FALSE)</f>
        <v xml:space="preserve"> 이식</v>
      </c>
      <c r="L965" s="36" t="str" cm="1">
        <f t="array" ref="L965">IF(IFERROR(FIND("(을)를",K965),FALSE),_xlfn.LAMBDA(_xlpm.x,IF(_xlpm.x,REPLACE(K965,1,4,"을"),REPLACE(K965,1,4,"를")))(MOD(_xlfn.UNICODE(RIGHT(J965,1))-HEX2DEC("AC00"),28)),K965)</f>
        <v xml:space="preserve"> 이식</v>
      </c>
      <c r="M965" s="37" t="str" cm="1">
        <f t="array" ref="M965">_xlfn.LAMBDA(_xlpm.x,IFERROR(_xlpm.x,""))(IF(J965="","",_xlfn.CONCAT(J965,L965)))</f>
        <v>엘프 보지 이식</v>
      </c>
    </row>
    <row r="966" spans="1:13" x14ac:dyDescent="0.45">
      <c r="A966" t="s">
        <v>1412</v>
      </c>
      <c r="B966" t="s">
        <v>659</v>
      </c>
      <c r="C966" t="s">
        <v>1413</v>
      </c>
      <c r="D966" t="s">
        <v>1414</v>
      </c>
      <c r="E966" t="s">
        <v>2959</v>
      </c>
      <c r="H966" s="35" t="str" cm="1">
        <f t="array" ref="H966:I966">_xlfn.IFS(IFERROR(FIND(" A pair of ",D966),FALSE),_xlfn.TEXTSPLIT(D966," A pair of "),IFERROR(FIND(" a pair of ",D966),FALSE),_xlfn.TEXTSPLIT(D966," a pair of "),IFERROR(FIND(" a mass of ",D966),FALSE),_xlfn.TEXTSPLIT(D966," a mass of "),IFERROR(FIND(" an ",D966),FALSE),_xlfn.TEXTSPLIT(D966," an "),IFERROR(FIND(" a ",D966),FALSE),_xlfn.TEXTSPLIT(D966," a "),TRUE,_xlfn.HSTACK(LEFT(D966,FIND(" ",D966)),_xlfn.TEXTAFTER(D966," ")))</f>
        <v>Adds</v>
      </c>
      <c r="I966" s="36" t="str">
        <v>elf vagina</v>
      </c>
      <c r="J966" s="36" t="str">
        <f t="shared" si="40"/>
        <v>엘프 보지</v>
      </c>
      <c r="K966" s="36" t="str">
        <f>VLOOKUP(H966,Sheet1!$A$30:$B$39,2,FALSE)</f>
        <v>(을)를 이식합니다.</v>
      </c>
      <c r="L966" s="36" t="str" cm="1">
        <f t="array" ref="L966">IF(IFERROR(FIND("(을)를",K966),FALSE),_xlfn.LAMBDA(_xlpm.x,IF(_xlpm.x,REPLACE(K966,1,4,"을"),REPLACE(K966,1,4,"를")))(MOD(_xlfn.UNICODE(RIGHT(J966,1))-HEX2DEC("AC00"),28)),K966)</f>
        <v>를 이식합니다.</v>
      </c>
      <c r="M966" s="37" t="str" cm="1">
        <f t="array" ref="M966">_xlfn.LAMBDA(_xlpm.x,IFERROR(_xlpm.x,""))(IF(J966="","",_xlfn.CONCAT(J966,L966)))</f>
        <v>엘프 보지를 이식합니다.</v>
      </c>
    </row>
    <row r="967" spans="1:13" x14ac:dyDescent="0.45">
      <c r="A967" t="s">
        <v>1415</v>
      </c>
      <c r="B967" t="s">
        <v>659</v>
      </c>
      <c r="C967" t="s">
        <v>1416</v>
      </c>
      <c r="D967" t="s">
        <v>1417</v>
      </c>
      <c r="E967" t="s">
        <v>2960</v>
      </c>
      <c r="H967" s="35" t="str" cm="1">
        <f t="array" ref="H967:I967">_xlfn.IFS(IFERROR(FIND(" A pair of ",D967),FALSE),_xlfn.TEXTSPLIT(D967," A pair of "),IFERROR(FIND(" a pair of ",D967),FALSE),_xlfn.TEXTSPLIT(D967," a pair of "),IFERROR(FIND(" a mass of ",D967),FALSE),_xlfn.TEXTSPLIT(D967," a mass of "),IFERROR(FIND(" an ",D967),FALSE),_xlfn.TEXTSPLIT(D967," an "),IFERROR(FIND(" a ",D967),FALSE),_xlfn.TEXTSPLIT(D967," a "),TRUE,_xlfn.HSTACK(LEFT(D967,FIND(" ",D967)),_xlfn.TEXTAFTER(D967," ")))</f>
        <v>Adding</v>
      </c>
      <c r="I967" s="36" t="str">
        <v>elf vagina</v>
      </c>
      <c r="J967" s="36" t="str">
        <f t="shared" si="40"/>
        <v>엘프 보지</v>
      </c>
      <c r="K967" s="36" t="str">
        <f>VLOOKUP(H967,Sheet1!$A$30:$B$39,2,FALSE)</f>
        <v xml:space="preserve"> 이식 중</v>
      </c>
      <c r="L967" s="36" t="str" cm="1">
        <f t="array" ref="L967">IF(IFERROR(FIND("(을)를",K967),FALSE),_xlfn.LAMBDA(_xlpm.x,IF(_xlpm.x,REPLACE(K967,1,4,"을"),REPLACE(K967,1,4,"를")))(MOD(_xlfn.UNICODE(RIGHT(J967,1))-HEX2DEC("AC00"),28)),K967)</f>
        <v xml:space="preserve"> 이식 중</v>
      </c>
      <c r="M967" s="37" t="str" cm="1">
        <f t="array" ref="M967">_xlfn.LAMBDA(_xlpm.x,IFERROR(_xlpm.x,""))(IF(J967="","",_xlfn.CONCAT(J967,L967)))</f>
        <v>엘프 보지 이식 중</v>
      </c>
    </row>
    <row r="968" spans="1:13" x14ac:dyDescent="0.45">
      <c r="A968" t="s">
        <v>1418</v>
      </c>
      <c r="B968" t="s">
        <v>659</v>
      </c>
      <c r="C968" t="s">
        <v>1419</v>
      </c>
      <c r="D968" t="s">
        <v>1411</v>
      </c>
      <c r="E968" t="s">
        <v>2958</v>
      </c>
      <c r="H968" s="35" t="str" cm="1">
        <f t="array" ref="H968:I968">_xlfn.IFS(IFERROR(FIND(" A pair of ",D968),FALSE),_xlfn.TEXTSPLIT(D968," A pair of "),IFERROR(FIND(" a pair of ",D968),FALSE),_xlfn.TEXTSPLIT(D968," a pair of "),IFERROR(FIND(" a mass of ",D968),FALSE),_xlfn.TEXTSPLIT(D968," a mass of "),IFERROR(FIND(" an ",D968),FALSE),_xlfn.TEXTSPLIT(D968," an "),IFERROR(FIND(" a ",D968),FALSE),_xlfn.TEXTSPLIT(D968," a "),TRUE,_xlfn.HSTACK(LEFT(D968,FIND(" ",D968)),_xlfn.TEXTAFTER(D968," ")))</f>
        <v xml:space="preserve">add </v>
      </c>
      <c r="I968" s="36" t="str">
        <v>elf vagina</v>
      </c>
      <c r="J968" s="36" t="str">
        <f t="shared" si="40"/>
        <v>엘프 보지</v>
      </c>
      <c r="K968" s="36" t="str">
        <f>VLOOKUP(H968,Sheet1!$A$30:$B$39,2,FALSE)</f>
        <v xml:space="preserve"> 이식</v>
      </c>
      <c r="L968" s="36" t="str" cm="1">
        <f t="array" ref="L968">IF(IFERROR(FIND("(을)를",K968),FALSE),_xlfn.LAMBDA(_xlpm.x,IF(_xlpm.x,REPLACE(K968,1,4,"을"),REPLACE(K968,1,4,"를")))(MOD(_xlfn.UNICODE(RIGHT(J968,1))-HEX2DEC("AC00"),28)),K968)</f>
        <v xml:space="preserve"> 이식</v>
      </c>
      <c r="M968" s="37" t="str" cm="1">
        <f t="array" ref="M968">_xlfn.LAMBDA(_xlpm.x,IFERROR(_xlpm.x,""))(IF(J968="","",_xlfn.CONCAT(J968,L968)))</f>
        <v>엘프 보지 이식</v>
      </c>
    </row>
    <row r="969" spans="1:13" x14ac:dyDescent="0.45">
      <c r="A969" t="s">
        <v>1420</v>
      </c>
      <c r="B969" t="s">
        <v>659</v>
      </c>
      <c r="C969" t="s">
        <v>1421</v>
      </c>
      <c r="D969" t="s">
        <v>1414</v>
      </c>
      <c r="E969" t="s">
        <v>2959</v>
      </c>
      <c r="H969" s="35" t="str" cm="1">
        <f t="array" ref="H969:I969">_xlfn.IFS(IFERROR(FIND(" A pair of ",D969),FALSE),_xlfn.TEXTSPLIT(D969," A pair of "),IFERROR(FIND(" a pair of ",D969),FALSE),_xlfn.TEXTSPLIT(D969," a pair of "),IFERROR(FIND(" a mass of ",D969),FALSE),_xlfn.TEXTSPLIT(D969," a mass of "),IFERROR(FIND(" an ",D969),FALSE),_xlfn.TEXTSPLIT(D969," an "),IFERROR(FIND(" a ",D969),FALSE),_xlfn.TEXTSPLIT(D969," a "),TRUE,_xlfn.HSTACK(LEFT(D969,FIND(" ",D969)),_xlfn.TEXTAFTER(D969," ")))</f>
        <v>Adds</v>
      </c>
      <c r="I969" s="36" t="str">
        <v>elf vagina</v>
      </c>
      <c r="J969" s="36" t="str">
        <f t="shared" si="40"/>
        <v>엘프 보지</v>
      </c>
      <c r="K969" s="36" t="str">
        <f>VLOOKUP(H969,Sheet1!$A$30:$B$39,2,FALSE)</f>
        <v>(을)를 이식합니다.</v>
      </c>
      <c r="L969" s="36" t="str" cm="1">
        <f t="array" ref="L969">IF(IFERROR(FIND("(을)를",K969),FALSE),_xlfn.LAMBDA(_xlpm.x,IF(_xlpm.x,REPLACE(K969,1,4,"을"),REPLACE(K969,1,4,"를")))(MOD(_xlfn.UNICODE(RIGHT(J969,1))-HEX2DEC("AC00"),28)),K969)</f>
        <v>를 이식합니다.</v>
      </c>
      <c r="M969" s="37" t="str" cm="1">
        <f t="array" ref="M969">_xlfn.LAMBDA(_xlpm.x,IFERROR(_xlpm.x,""))(IF(J969="","",_xlfn.CONCAT(J969,L969)))</f>
        <v>엘프 보지를 이식합니다.</v>
      </c>
    </row>
    <row r="970" spans="1:13" x14ac:dyDescent="0.45">
      <c r="A970" t="s">
        <v>1422</v>
      </c>
      <c r="B970" t="s">
        <v>659</v>
      </c>
      <c r="C970" t="s">
        <v>1423</v>
      </c>
      <c r="D970" t="s">
        <v>1417</v>
      </c>
      <c r="E970" t="s">
        <v>2960</v>
      </c>
      <c r="H970" s="35" t="str" cm="1">
        <f t="array" ref="H970:I970">_xlfn.IFS(IFERROR(FIND(" A pair of ",D970),FALSE),_xlfn.TEXTSPLIT(D970," A pair of "),IFERROR(FIND(" a pair of ",D970),FALSE),_xlfn.TEXTSPLIT(D970," a pair of "),IFERROR(FIND(" a mass of ",D970),FALSE),_xlfn.TEXTSPLIT(D970," a mass of "),IFERROR(FIND(" an ",D970),FALSE),_xlfn.TEXTSPLIT(D970," an "),IFERROR(FIND(" a ",D970),FALSE),_xlfn.TEXTSPLIT(D970," a "),TRUE,_xlfn.HSTACK(LEFT(D970,FIND(" ",D970)),_xlfn.TEXTAFTER(D970," ")))</f>
        <v>Adding</v>
      </c>
      <c r="I970" s="36" t="str">
        <v>elf vagina</v>
      </c>
      <c r="J970" s="36" t="str">
        <f t="shared" si="40"/>
        <v>엘프 보지</v>
      </c>
      <c r="K970" s="36" t="str">
        <f>VLOOKUP(H970,Sheet1!$A$30:$B$39,2,FALSE)</f>
        <v xml:space="preserve"> 이식 중</v>
      </c>
      <c r="L970" s="36" t="str" cm="1">
        <f t="array" ref="L970">IF(IFERROR(FIND("(을)를",K970),FALSE),_xlfn.LAMBDA(_xlpm.x,IF(_xlpm.x,REPLACE(K970,1,4,"을"),REPLACE(K970,1,4,"를")))(MOD(_xlfn.UNICODE(RIGHT(J970,1))-HEX2DEC("AC00"),28)),K970)</f>
        <v xml:space="preserve"> 이식 중</v>
      </c>
      <c r="M970" s="37" t="str" cm="1">
        <f t="array" ref="M970">_xlfn.LAMBDA(_xlpm.x,IFERROR(_xlpm.x,""))(IF(J970="","",_xlfn.CONCAT(J970,L970)))</f>
        <v>엘프 보지 이식 중</v>
      </c>
    </row>
    <row r="971" spans="1:13" x14ac:dyDescent="0.45">
      <c r="A971" t="s">
        <v>1424</v>
      </c>
      <c r="B971" t="s">
        <v>659</v>
      </c>
      <c r="C971" t="s">
        <v>1425</v>
      </c>
      <c r="D971" t="s">
        <v>1426</v>
      </c>
      <c r="E971" t="s">
        <v>2958</v>
      </c>
      <c r="H971" s="35" t="str" cm="1">
        <f t="array" ref="H971:I971">_xlfn.IFS(IFERROR(FIND(" A pair of ",D971),FALSE),_xlfn.TEXTSPLIT(D971," A pair of "),IFERROR(FIND(" a pair of ",D971),FALSE),_xlfn.TEXTSPLIT(D971," a pair of "),IFERROR(FIND(" a mass of ",D971),FALSE),_xlfn.TEXTSPLIT(D971," a mass of "),IFERROR(FIND(" an ",D971),FALSE),_xlfn.TEXTSPLIT(D971," an "),IFERROR(FIND(" a ",D971),FALSE),_xlfn.TEXTSPLIT(D971," a "),TRUE,_xlfn.HSTACK(LEFT(D971,FIND(" ",D971)),_xlfn.TEXTAFTER(D971," ")))</f>
        <v xml:space="preserve">attach </v>
      </c>
      <c r="I971" s="36" t="str">
        <v>elf vagina</v>
      </c>
      <c r="J971" s="36" t="str">
        <f t="shared" si="40"/>
        <v>엘프 보지</v>
      </c>
      <c r="K971" s="36" t="str">
        <f>VLOOKUP(H971,Sheet1!$A$30:$B$39,2,FALSE)</f>
        <v xml:space="preserve"> 이식</v>
      </c>
      <c r="L971" s="36" t="str" cm="1">
        <f t="array" ref="L971">IF(IFERROR(FIND("(을)를",K971),FALSE),_xlfn.LAMBDA(_xlpm.x,IF(_xlpm.x,REPLACE(K971,1,4,"을"),REPLACE(K971,1,4,"를")))(MOD(_xlfn.UNICODE(RIGHT(J971,1))-HEX2DEC("AC00"),28)),K971)</f>
        <v xml:space="preserve"> 이식</v>
      </c>
      <c r="M971" s="37" t="str" cm="1">
        <f t="array" ref="M971">_xlfn.LAMBDA(_xlpm.x,IFERROR(_xlpm.x,""))(IF(J971="","",_xlfn.CONCAT(J971,L971)))</f>
        <v>엘프 보지 이식</v>
      </c>
    </row>
    <row r="972" spans="1:13" x14ac:dyDescent="0.45">
      <c r="A972" t="s">
        <v>1427</v>
      </c>
      <c r="B972" t="s">
        <v>659</v>
      </c>
      <c r="C972" t="s">
        <v>1428</v>
      </c>
      <c r="D972" t="s">
        <v>1429</v>
      </c>
      <c r="E972" t="s">
        <v>2959</v>
      </c>
      <c r="H972" s="35" t="str" cm="1">
        <f t="array" ref="H972:I972">_xlfn.IFS(IFERROR(FIND(" A pair of ",D972),FALSE),_xlfn.TEXTSPLIT(D972," A pair of "),IFERROR(FIND(" a pair of ",D972),FALSE),_xlfn.TEXTSPLIT(D972," a pair of "),IFERROR(FIND(" a mass of ",D972),FALSE),_xlfn.TEXTSPLIT(D972," a mass of "),IFERROR(FIND(" an ",D972),FALSE),_xlfn.TEXTSPLIT(D972," an "),IFERROR(FIND(" a ",D972),FALSE),_xlfn.TEXTSPLIT(D972," a "),TRUE,_xlfn.HSTACK(LEFT(D972,FIND(" ",D972)),_xlfn.TEXTAFTER(D972," ")))</f>
        <v>Attaches</v>
      </c>
      <c r="I972" s="36" t="str">
        <v>elf vagina</v>
      </c>
      <c r="J972" s="36" t="str">
        <f t="shared" si="40"/>
        <v>엘프 보지</v>
      </c>
      <c r="K972" s="36" t="str">
        <f>VLOOKUP(H972,Sheet1!$A$30:$B$39,2,FALSE)</f>
        <v>(을)를 이식합니다.</v>
      </c>
      <c r="L972" s="36" t="str" cm="1">
        <f t="array" ref="L972">IF(IFERROR(FIND("(을)를",K972),FALSE),_xlfn.LAMBDA(_xlpm.x,IF(_xlpm.x,REPLACE(K972,1,4,"을"),REPLACE(K972,1,4,"를")))(MOD(_xlfn.UNICODE(RIGHT(J972,1))-HEX2DEC("AC00"),28)),K972)</f>
        <v>를 이식합니다.</v>
      </c>
      <c r="M972" s="37" t="str" cm="1">
        <f t="array" ref="M972">_xlfn.LAMBDA(_xlpm.x,IFERROR(_xlpm.x,""))(IF(J972="","",_xlfn.CONCAT(J972,L972)))</f>
        <v>엘프 보지를 이식합니다.</v>
      </c>
    </row>
    <row r="973" spans="1:13" x14ac:dyDescent="0.45">
      <c r="A973" t="s">
        <v>1430</v>
      </c>
      <c r="B973" t="s">
        <v>659</v>
      </c>
      <c r="C973" t="s">
        <v>1431</v>
      </c>
      <c r="D973" t="s">
        <v>1432</v>
      </c>
      <c r="E973" t="s">
        <v>2960</v>
      </c>
      <c r="H973" s="35" t="str" cm="1">
        <f t="array" ref="H973:I973">_xlfn.IFS(IFERROR(FIND(" A pair of ",D973),FALSE),_xlfn.TEXTSPLIT(D973," A pair of "),IFERROR(FIND(" a pair of ",D973),FALSE),_xlfn.TEXTSPLIT(D973," a pair of "),IFERROR(FIND(" a mass of ",D973),FALSE),_xlfn.TEXTSPLIT(D973," a mass of "),IFERROR(FIND(" an ",D973),FALSE),_xlfn.TEXTSPLIT(D973," an "),IFERROR(FIND(" a ",D973),FALSE),_xlfn.TEXTSPLIT(D973," a "),TRUE,_xlfn.HSTACK(LEFT(D973,FIND(" ",D973)),_xlfn.TEXTAFTER(D973," ")))</f>
        <v>Attaching</v>
      </c>
      <c r="I973" s="36" t="str">
        <v>elf vagina</v>
      </c>
      <c r="J973" s="36" t="str">
        <f t="shared" si="40"/>
        <v>엘프 보지</v>
      </c>
      <c r="K973" s="36" t="str">
        <f>VLOOKUP(H973,Sheet1!$A$30:$B$39,2,FALSE)</f>
        <v xml:space="preserve"> 이식 중</v>
      </c>
      <c r="L973" s="36" t="str" cm="1">
        <f t="array" ref="L973">IF(IFERROR(FIND("(을)를",K973),FALSE),_xlfn.LAMBDA(_xlpm.x,IF(_xlpm.x,REPLACE(K973,1,4,"을"),REPLACE(K973,1,4,"를")))(MOD(_xlfn.UNICODE(RIGHT(J973,1))-HEX2DEC("AC00"),28)),K973)</f>
        <v xml:space="preserve"> 이식 중</v>
      </c>
      <c r="M973" s="37" t="str" cm="1">
        <f t="array" ref="M973">_xlfn.LAMBDA(_xlpm.x,IFERROR(_xlpm.x,""))(IF(J973="","",_xlfn.CONCAT(J973,L973)))</f>
        <v>엘프 보지 이식 중</v>
      </c>
    </row>
    <row r="974" spans="1:13" x14ac:dyDescent="0.45">
      <c r="A974" t="s">
        <v>1433</v>
      </c>
      <c r="B974" t="s">
        <v>659</v>
      </c>
      <c r="C974" t="s">
        <v>1434</v>
      </c>
      <c r="D974" t="s">
        <v>1435</v>
      </c>
      <c r="E974" t="s">
        <v>2961</v>
      </c>
      <c r="H974" s="35" t="str" cm="1">
        <f t="array" ref="H974:I974">_xlfn.IFS(IFERROR(FIND(" A pair of ",D974),FALSE),_xlfn.TEXTSPLIT(D974," A pair of "),IFERROR(FIND(" a pair of ",D974),FALSE),_xlfn.TEXTSPLIT(D974," a pair of "),IFERROR(FIND(" a mass of ",D974),FALSE),_xlfn.TEXTSPLIT(D974," a mass of "),IFERROR(FIND(" an ",D974),FALSE),_xlfn.TEXTSPLIT(D974," an "),IFERROR(FIND(" a ",D974),FALSE),_xlfn.TEXTSPLIT(D974," a "),TRUE,_xlfn.HSTACK(LEFT(D974,FIND(" ",D974)),_xlfn.TEXTAFTER(D974," ")))</f>
        <v xml:space="preserve">add </v>
      </c>
      <c r="I974" s="36" t="str">
        <v>elf anus</v>
      </c>
      <c r="J974" s="36" t="str">
        <f t="shared" si="40"/>
        <v>엘프 항문</v>
      </c>
      <c r="K974" s="36" t="str">
        <f>VLOOKUP(H974,Sheet1!$A$30:$B$39,2,FALSE)</f>
        <v xml:space="preserve"> 이식</v>
      </c>
      <c r="L974" s="36" t="str" cm="1">
        <f t="array" ref="L974">IF(IFERROR(FIND("(을)를",K974),FALSE),_xlfn.LAMBDA(_xlpm.x,IF(_xlpm.x,REPLACE(K974,1,4,"을"),REPLACE(K974,1,4,"를")))(MOD(_xlfn.UNICODE(RIGHT(J974,1))-HEX2DEC("AC00"),28)),K974)</f>
        <v xml:space="preserve"> 이식</v>
      </c>
      <c r="M974" s="37" t="str" cm="1">
        <f t="array" ref="M974">_xlfn.LAMBDA(_xlpm.x,IFERROR(_xlpm.x,""))(IF(J974="","",_xlfn.CONCAT(J974,L974)))</f>
        <v>엘프 항문 이식</v>
      </c>
    </row>
    <row r="975" spans="1:13" x14ac:dyDescent="0.45">
      <c r="A975" t="s">
        <v>1436</v>
      </c>
      <c r="B975" t="s">
        <v>659</v>
      </c>
      <c r="C975" t="s">
        <v>1437</v>
      </c>
      <c r="D975" t="s">
        <v>1438</v>
      </c>
      <c r="E975" t="s">
        <v>2962</v>
      </c>
      <c r="H975" s="35" t="str" cm="1">
        <f t="array" ref="H975:I975">_xlfn.IFS(IFERROR(FIND(" A pair of ",D975),FALSE),_xlfn.TEXTSPLIT(D975," A pair of "),IFERROR(FIND(" a pair of ",D975),FALSE),_xlfn.TEXTSPLIT(D975," a pair of "),IFERROR(FIND(" a mass of ",D975),FALSE),_xlfn.TEXTSPLIT(D975," a mass of "),IFERROR(FIND(" an ",D975),FALSE),_xlfn.TEXTSPLIT(D975," an "),IFERROR(FIND(" a ",D975),FALSE),_xlfn.TEXTSPLIT(D975," a "),TRUE,_xlfn.HSTACK(LEFT(D975,FIND(" ",D975)),_xlfn.TEXTAFTER(D975," ")))</f>
        <v>Adds</v>
      </c>
      <c r="I975" s="36" t="str">
        <v>elf anus</v>
      </c>
      <c r="J975" s="36" t="str">
        <f t="shared" si="40"/>
        <v>엘프 항문</v>
      </c>
      <c r="K975" s="36" t="str">
        <f>VLOOKUP(H975,Sheet1!$A$30:$B$39,2,FALSE)</f>
        <v>(을)를 이식합니다.</v>
      </c>
      <c r="L975" s="36" t="str" cm="1">
        <f t="array" ref="L975">IF(IFERROR(FIND("(을)를",K975),FALSE),_xlfn.LAMBDA(_xlpm.x,IF(_xlpm.x,REPLACE(K975,1,4,"을"),REPLACE(K975,1,4,"를")))(MOD(_xlfn.UNICODE(RIGHT(J975,1))-HEX2DEC("AC00"),28)),K975)</f>
        <v>을 이식합니다.</v>
      </c>
      <c r="M975" s="37" t="str" cm="1">
        <f t="array" ref="M975">_xlfn.LAMBDA(_xlpm.x,IFERROR(_xlpm.x,""))(IF(J975="","",_xlfn.CONCAT(J975,L975)))</f>
        <v>엘프 항문을 이식합니다.</v>
      </c>
    </row>
    <row r="976" spans="1:13" x14ac:dyDescent="0.45">
      <c r="A976" t="s">
        <v>1439</v>
      </c>
      <c r="B976" t="s">
        <v>659</v>
      </c>
      <c r="C976" t="s">
        <v>1440</v>
      </c>
      <c r="D976" t="s">
        <v>1441</v>
      </c>
      <c r="E976" t="s">
        <v>2963</v>
      </c>
      <c r="H976" s="35" t="str" cm="1">
        <f t="array" ref="H976:I976">_xlfn.IFS(IFERROR(FIND(" A pair of ",D976),FALSE),_xlfn.TEXTSPLIT(D976," A pair of "),IFERROR(FIND(" a pair of ",D976),FALSE),_xlfn.TEXTSPLIT(D976," a pair of "),IFERROR(FIND(" a mass of ",D976),FALSE),_xlfn.TEXTSPLIT(D976," a mass of "),IFERROR(FIND(" an ",D976),FALSE),_xlfn.TEXTSPLIT(D976," an "),IFERROR(FIND(" a ",D976),FALSE),_xlfn.TEXTSPLIT(D976," a "),TRUE,_xlfn.HSTACK(LEFT(D976,FIND(" ",D976)),_xlfn.TEXTAFTER(D976," ")))</f>
        <v>Adding</v>
      </c>
      <c r="I976" s="36" t="str">
        <v>elf anus</v>
      </c>
      <c r="J976" s="36" t="str">
        <f t="shared" si="40"/>
        <v>엘프 항문</v>
      </c>
      <c r="K976" s="36" t="str">
        <f>VLOOKUP(H976,Sheet1!$A$30:$B$39,2,FALSE)</f>
        <v xml:space="preserve"> 이식 중</v>
      </c>
      <c r="L976" s="36" t="str" cm="1">
        <f t="array" ref="L976">IF(IFERROR(FIND("(을)를",K976),FALSE),_xlfn.LAMBDA(_xlpm.x,IF(_xlpm.x,REPLACE(K976,1,4,"을"),REPLACE(K976,1,4,"를")))(MOD(_xlfn.UNICODE(RIGHT(J976,1))-HEX2DEC("AC00"),28)),K976)</f>
        <v xml:space="preserve"> 이식 중</v>
      </c>
      <c r="M976" s="37" t="str" cm="1">
        <f t="array" ref="M976">_xlfn.LAMBDA(_xlpm.x,IFERROR(_xlpm.x,""))(IF(J976="","",_xlfn.CONCAT(J976,L976)))</f>
        <v>엘프 항문 이식 중</v>
      </c>
    </row>
    <row r="977" spans="1:13" x14ac:dyDescent="0.45">
      <c r="A977" t="s">
        <v>1442</v>
      </c>
      <c r="B977" t="s">
        <v>659</v>
      </c>
      <c r="C977" t="s">
        <v>1443</v>
      </c>
      <c r="D977" t="s">
        <v>1444</v>
      </c>
      <c r="E977" t="s">
        <v>2961</v>
      </c>
      <c r="H977" s="35" t="str" cm="1">
        <f t="array" ref="H977:I977">_xlfn.IFS(IFERROR(FIND(" A pair of ",D977),FALSE),_xlfn.TEXTSPLIT(D977," A pair of "),IFERROR(FIND(" a pair of ",D977),FALSE),_xlfn.TEXTSPLIT(D977," a pair of "),IFERROR(FIND(" a mass of ",D977),FALSE),_xlfn.TEXTSPLIT(D977," a mass of "),IFERROR(FIND(" an ",D977),FALSE),_xlfn.TEXTSPLIT(D977," an "),IFERROR(FIND(" a ",D977),FALSE),_xlfn.TEXTSPLIT(D977," a "),TRUE,_xlfn.HSTACK(LEFT(D977,FIND(" ",D977)),_xlfn.TEXTAFTER(D977," ")))</f>
        <v xml:space="preserve">attach </v>
      </c>
      <c r="I977" s="36" t="str">
        <v>elf anus</v>
      </c>
      <c r="J977" s="36" t="str">
        <f t="shared" si="40"/>
        <v>엘프 항문</v>
      </c>
      <c r="K977" s="36" t="str">
        <f>VLOOKUP(H977,Sheet1!$A$30:$B$39,2,FALSE)</f>
        <v xml:space="preserve"> 이식</v>
      </c>
      <c r="L977" s="36" t="str" cm="1">
        <f t="array" ref="L977">IF(IFERROR(FIND("(을)를",K977),FALSE),_xlfn.LAMBDA(_xlpm.x,IF(_xlpm.x,REPLACE(K977,1,4,"을"),REPLACE(K977,1,4,"를")))(MOD(_xlfn.UNICODE(RIGHT(J977,1))-HEX2DEC("AC00"),28)),K977)</f>
        <v xml:space="preserve"> 이식</v>
      </c>
      <c r="M977" s="37" t="str" cm="1">
        <f t="array" ref="M977">_xlfn.LAMBDA(_xlpm.x,IFERROR(_xlpm.x,""))(IF(J977="","",_xlfn.CONCAT(J977,L977)))</f>
        <v>엘프 항문 이식</v>
      </c>
    </row>
    <row r="978" spans="1:13" x14ac:dyDescent="0.45">
      <c r="A978" t="s">
        <v>1445</v>
      </c>
      <c r="B978" t="s">
        <v>659</v>
      </c>
      <c r="C978" t="s">
        <v>1446</v>
      </c>
      <c r="D978" t="s">
        <v>1447</v>
      </c>
      <c r="E978" t="s">
        <v>2962</v>
      </c>
      <c r="H978" s="35" t="str" cm="1">
        <f t="array" ref="H978:I978">_xlfn.IFS(IFERROR(FIND(" A pair of ",D978),FALSE),_xlfn.TEXTSPLIT(D978," A pair of "),IFERROR(FIND(" a pair of ",D978),FALSE),_xlfn.TEXTSPLIT(D978," a pair of "),IFERROR(FIND(" a mass of ",D978),FALSE),_xlfn.TEXTSPLIT(D978," a mass of "),IFERROR(FIND(" an ",D978),FALSE),_xlfn.TEXTSPLIT(D978," an "),IFERROR(FIND(" a ",D978),FALSE),_xlfn.TEXTSPLIT(D978," a "),TRUE,_xlfn.HSTACK(LEFT(D978,FIND(" ",D978)),_xlfn.TEXTAFTER(D978," ")))</f>
        <v>Attaches</v>
      </c>
      <c r="I978" s="36" t="str">
        <v>elf anus</v>
      </c>
      <c r="J978" s="36" t="str">
        <f t="shared" si="40"/>
        <v>엘프 항문</v>
      </c>
      <c r="K978" s="36" t="str">
        <f>VLOOKUP(H978,Sheet1!$A$30:$B$39,2,FALSE)</f>
        <v>(을)를 이식합니다.</v>
      </c>
      <c r="L978" s="36" t="str" cm="1">
        <f t="array" ref="L978">IF(IFERROR(FIND("(을)를",K978),FALSE),_xlfn.LAMBDA(_xlpm.x,IF(_xlpm.x,REPLACE(K978,1,4,"을"),REPLACE(K978,1,4,"를")))(MOD(_xlfn.UNICODE(RIGHT(J978,1))-HEX2DEC("AC00"),28)),K978)</f>
        <v>을 이식합니다.</v>
      </c>
      <c r="M978" s="37" t="str" cm="1">
        <f t="array" ref="M978">_xlfn.LAMBDA(_xlpm.x,IFERROR(_xlpm.x,""))(IF(J978="","",_xlfn.CONCAT(J978,L978)))</f>
        <v>엘프 항문을 이식합니다.</v>
      </c>
    </row>
    <row r="979" spans="1:13" x14ac:dyDescent="0.45">
      <c r="A979" t="s">
        <v>1448</v>
      </c>
      <c r="B979" t="s">
        <v>659</v>
      </c>
      <c r="C979" t="s">
        <v>1449</v>
      </c>
      <c r="D979" t="s">
        <v>1450</v>
      </c>
      <c r="E979" t="s">
        <v>2963</v>
      </c>
      <c r="H979" s="35" t="str" cm="1">
        <f t="array" ref="H979:I979">_xlfn.IFS(IFERROR(FIND(" A pair of ",D979),FALSE),_xlfn.TEXTSPLIT(D979," A pair of "),IFERROR(FIND(" a pair of ",D979),FALSE),_xlfn.TEXTSPLIT(D979," a pair of "),IFERROR(FIND(" a mass of ",D979),FALSE),_xlfn.TEXTSPLIT(D979," a mass of "),IFERROR(FIND(" an ",D979),FALSE),_xlfn.TEXTSPLIT(D979," an "),IFERROR(FIND(" a ",D979),FALSE),_xlfn.TEXTSPLIT(D979," a "),TRUE,_xlfn.HSTACK(LEFT(D979,FIND(" ",D979)),_xlfn.TEXTAFTER(D979," ")))</f>
        <v>Attaching</v>
      </c>
      <c r="I979" s="36" t="str">
        <v>elf anus</v>
      </c>
      <c r="J979" s="36" t="str">
        <f t="shared" si="40"/>
        <v>엘프 항문</v>
      </c>
      <c r="K979" s="36" t="str">
        <f>VLOOKUP(H979,Sheet1!$A$30:$B$39,2,FALSE)</f>
        <v xml:space="preserve"> 이식 중</v>
      </c>
      <c r="L979" s="36" t="str" cm="1">
        <f t="array" ref="L979">IF(IFERROR(FIND("(을)를",K979),FALSE),_xlfn.LAMBDA(_xlpm.x,IF(_xlpm.x,REPLACE(K979,1,4,"을"),REPLACE(K979,1,4,"를")))(MOD(_xlfn.UNICODE(RIGHT(J979,1))-HEX2DEC("AC00"),28)),K979)</f>
        <v xml:space="preserve"> 이식 중</v>
      </c>
      <c r="M979" s="37" t="str" cm="1">
        <f t="array" ref="M979">_xlfn.LAMBDA(_xlpm.x,IFERROR(_xlpm.x,""))(IF(J979="","",_xlfn.CONCAT(J979,L979)))</f>
        <v>엘프 항문 이식 중</v>
      </c>
    </row>
    <row r="980" spans="1:13" x14ac:dyDescent="0.45">
      <c r="A980" t="s">
        <v>1451</v>
      </c>
      <c r="B980" t="s">
        <v>659</v>
      </c>
      <c r="C980" t="s">
        <v>1452</v>
      </c>
      <c r="D980" t="s">
        <v>1453</v>
      </c>
      <c r="E980" t="s">
        <v>2964</v>
      </c>
      <c r="H980" s="35" t="str" cm="1">
        <f t="array" ref="H980:I980">_xlfn.IFS(IFERROR(FIND(" A pair of ",D980),FALSE),_xlfn.TEXTSPLIT(D980," A pair of "),IFERROR(FIND(" a pair of ",D980),FALSE),_xlfn.TEXTSPLIT(D980," a pair of "),IFERROR(FIND(" a mass of ",D980),FALSE),_xlfn.TEXTSPLIT(D980," a mass of "),IFERROR(FIND(" an ",D980),FALSE),_xlfn.TEXTSPLIT(D980," an "),IFERROR(FIND(" a ",D980),FALSE),_xlfn.TEXTSPLIT(D980," a "),TRUE,_xlfn.HSTACK(LEFT(D980,FIND(" ",D980)),_xlfn.TEXTAFTER(D980," ")))</f>
        <v xml:space="preserve">add </v>
      </c>
      <c r="I980" s="36" t="str">
        <v>golem penis</v>
      </c>
      <c r="J980" s="36" t="str">
        <f t="shared" si="40"/>
        <v>골렘 자지</v>
      </c>
      <c r="K980" s="36" t="str">
        <f>VLOOKUP(H980,Sheet1!$A$30:$B$39,2,FALSE)</f>
        <v xml:space="preserve"> 이식</v>
      </c>
      <c r="L980" s="36" t="str" cm="1">
        <f t="array" ref="L980">IF(IFERROR(FIND("(을)를",K980),FALSE),_xlfn.LAMBDA(_xlpm.x,IF(_xlpm.x,REPLACE(K980,1,4,"을"),REPLACE(K980,1,4,"를")))(MOD(_xlfn.UNICODE(RIGHT(J980,1))-HEX2DEC("AC00"),28)),K980)</f>
        <v xml:space="preserve"> 이식</v>
      </c>
      <c r="M980" s="37" t="str" cm="1">
        <f t="array" ref="M980">_xlfn.LAMBDA(_xlpm.x,IFERROR(_xlpm.x,""))(IF(J980="","",_xlfn.CONCAT(J980,L980)))</f>
        <v>골렘 자지 이식</v>
      </c>
    </row>
    <row r="981" spans="1:13" x14ac:dyDescent="0.45">
      <c r="A981" t="s">
        <v>1454</v>
      </c>
      <c r="B981" t="s">
        <v>659</v>
      </c>
      <c r="C981" t="s">
        <v>1455</v>
      </c>
      <c r="D981" t="s">
        <v>1456</v>
      </c>
      <c r="E981" t="s">
        <v>2965</v>
      </c>
      <c r="H981" s="35" t="str" cm="1">
        <f t="array" ref="H981:I981">_xlfn.IFS(IFERROR(FIND(" A pair of ",D981),FALSE),_xlfn.TEXTSPLIT(D981," A pair of "),IFERROR(FIND(" a pair of ",D981),FALSE),_xlfn.TEXTSPLIT(D981," a pair of "),IFERROR(FIND(" a mass of ",D981),FALSE),_xlfn.TEXTSPLIT(D981," a mass of "),IFERROR(FIND(" an ",D981),FALSE),_xlfn.TEXTSPLIT(D981," an "),IFERROR(FIND(" a ",D981),FALSE),_xlfn.TEXTSPLIT(D981," a "),TRUE,_xlfn.HSTACK(LEFT(D981,FIND(" ",D981)),_xlfn.TEXTAFTER(D981," ")))</f>
        <v>Adds</v>
      </c>
      <c r="I981" s="36" t="str">
        <v>golem penis</v>
      </c>
      <c r="J981" s="36" t="str">
        <f t="shared" si="40"/>
        <v>골렘 자지</v>
      </c>
      <c r="K981" s="36" t="str">
        <f>VLOOKUP(H981,Sheet1!$A$30:$B$39,2,FALSE)</f>
        <v>(을)를 이식합니다.</v>
      </c>
      <c r="L981" s="36" t="str" cm="1">
        <f t="array" ref="L981">IF(IFERROR(FIND("(을)를",K981),FALSE),_xlfn.LAMBDA(_xlpm.x,IF(_xlpm.x,REPLACE(K981,1,4,"을"),REPLACE(K981,1,4,"를")))(MOD(_xlfn.UNICODE(RIGHT(J981,1))-HEX2DEC("AC00"),28)),K981)</f>
        <v>를 이식합니다.</v>
      </c>
      <c r="M981" s="37" t="str" cm="1">
        <f t="array" ref="M981">_xlfn.LAMBDA(_xlpm.x,IFERROR(_xlpm.x,""))(IF(J981="","",_xlfn.CONCAT(J981,L981)))</f>
        <v>골렘 자지를 이식합니다.</v>
      </c>
    </row>
    <row r="982" spans="1:13" x14ac:dyDescent="0.45">
      <c r="A982" t="s">
        <v>1457</v>
      </c>
      <c r="B982" t="s">
        <v>659</v>
      </c>
      <c r="C982" t="s">
        <v>1458</v>
      </c>
      <c r="D982" t="s">
        <v>1459</v>
      </c>
      <c r="E982" t="s">
        <v>2966</v>
      </c>
      <c r="H982" s="35" t="str" cm="1">
        <f t="array" ref="H982:I982">_xlfn.IFS(IFERROR(FIND(" A pair of ",D982),FALSE),_xlfn.TEXTSPLIT(D982," A pair of "),IFERROR(FIND(" a pair of ",D982),FALSE),_xlfn.TEXTSPLIT(D982," a pair of "),IFERROR(FIND(" a mass of ",D982),FALSE),_xlfn.TEXTSPLIT(D982," a mass of "),IFERROR(FIND(" an ",D982),FALSE),_xlfn.TEXTSPLIT(D982," an "),IFERROR(FIND(" a ",D982),FALSE),_xlfn.TEXTSPLIT(D982," a "),TRUE,_xlfn.HSTACK(LEFT(D982,FIND(" ",D982)),_xlfn.TEXTAFTER(D982," ")))</f>
        <v>Adding</v>
      </c>
      <c r="I982" s="36" t="str">
        <v>golem penis</v>
      </c>
      <c r="J982" s="36" t="str">
        <f t="shared" si="40"/>
        <v>골렘 자지</v>
      </c>
      <c r="K982" s="36" t="str">
        <f>VLOOKUP(H982,Sheet1!$A$30:$B$39,2,FALSE)</f>
        <v xml:space="preserve"> 이식 중</v>
      </c>
      <c r="L982" s="36" t="str" cm="1">
        <f t="array" ref="L982">IF(IFERROR(FIND("(을)를",K982),FALSE),_xlfn.LAMBDA(_xlpm.x,IF(_xlpm.x,REPLACE(K982,1,4,"을"),REPLACE(K982,1,4,"를")))(MOD(_xlfn.UNICODE(RIGHT(J982,1))-HEX2DEC("AC00"),28)),K982)</f>
        <v xml:space="preserve"> 이식 중</v>
      </c>
      <c r="M982" s="37" t="str" cm="1">
        <f t="array" ref="M982">_xlfn.LAMBDA(_xlpm.x,IFERROR(_xlpm.x,""))(IF(J982="","",_xlfn.CONCAT(J982,L982)))</f>
        <v>골렘 자지 이식 중</v>
      </c>
    </row>
    <row r="983" spans="1:13" x14ac:dyDescent="0.45">
      <c r="A983" t="s">
        <v>1460</v>
      </c>
      <c r="B983" t="s">
        <v>659</v>
      </c>
      <c r="C983" t="s">
        <v>1461</v>
      </c>
      <c r="D983" t="s">
        <v>1453</v>
      </c>
      <c r="E983" t="s">
        <v>2964</v>
      </c>
      <c r="H983" s="35" t="str" cm="1">
        <f t="array" ref="H983:I983">_xlfn.IFS(IFERROR(FIND(" A pair of ",D983),FALSE),_xlfn.TEXTSPLIT(D983," A pair of "),IFERROR(FIND(" a pair of ",D983),FALSE),_xlfn.TEXTSPLIT(D983," a pair of "),IFERROR(FIND(" a mass of ",D983),FALSE),_xlfn.TEXTSPLIT(D983," a mass of "),IFERROR(FIND(" an ",D983),FALSE),_xlfn.TEXTSPLIT(D983," an "),IFERROR(FIND(" a ",D983),FALSE),_xlfn.TEXTSPLIT(D983," a "),TRUE,_xlfn.HSTACK(LEFT(D983,FIND(" ",D983)),_xlfn.TEXTAFTER(D983," ")))</f>
        <v xml:space="preserve">add </v>
      </c>
      <c r="I983" s="36" t="str">
        <v>golem penis</v>
      </c>
      <c r="J983" s="36" t="str">
        <f t="shared" si="40"/>
        <v>골렘 자지</v>
      </c>
      <c r="K983" s="36" t="str">
        <f>VLOOKUP(H983,Sheet1!$A$30:$B$39,2,FALSE)</f>
        <v xml:space="preserve"> 이식</v>
      </c>
      <c r="L983" s="36" t="str" cm="1">
        <f t="array" ref="L983">IF(IFERROR(FIND("(을)를",K983),FALSE),_xlfn.LAMBDA(_xlpm.x,IF(_xlpm.x,REPLACE(K983,1,4,"을"),REPLACE(K983,1,4,"를")))(MOD(_xlfn.UNICODE(RIGHT(J983,1))-HEX2DEC("AC00"),28)),K983)</f>
        <v xml:space="preserve"> 이식</v>
      </c>
      <c r="M983" s="37" t="str" cm="1">
        <f t="array" ref="M983">_xlfn.LAMBDA(_xlpm.x,IFERROR(_xlpm.x,""))(IF(J983="","",_xlfn.CONCAT(J983,L983)))</f>
        <v>골렘 자지 이식</v>
      </c>
    </row>
    <row r="984" spans="1:13" x14ac:dyDescent="0.45">
      <c r="A984" t="s">
        <v>1462</v>
      </c>
      <c r="B984" t="s">
        <v>659</v>
      </c>
      <c r="C984" t="s">
        <v>1463</v>
      </c>
      <c r="D984" t="s">
        <v>1456</v>
      </c>
      <c r="E984" t="s">
        <v>2965</v>
      </c>
      <c r="H984" s="35" t="str" cm="1">
        <f t="array" ref="H984:I984">_xlfn.IFS(IFERROR(FIND(" A pair of ",D984),FALSE),_xlfn.TEXTSPLIT(D984," A pair of "),IFERROR(FIND(" a pair of ",D984),FALSE),_xlfn.TEXTSPLIT(D984," a pair of "),IFERROR(FIND(" a mass of ",D984),FALSE),_xlfn.TEXTSPLIT(D984," a mass of "),IFERROR(FIND(" an ",D984),FALSE),_xlfn.TEXTSPLIT(D984," an "),IFERROR(FIND(" a ",D984),FALSE),_xlfn.TEXTSPLIT(D984," a "),TRUE,_xlfn.HSTACK(LEFT(D984,FIND(" ",D984)),_xlfn.TEXTAFTER(D984," ")))</f>
        <v>Adds</v>
      </c>
      <c r="I984" s="36" t="str">
        <v>golem penis</v>
      </c>
      <c r="J984" s="36" t="str">
        <f t="shared" si="40"/>
        <v>골렘 자지</v>
      </c>
      <c r="K984" s="36" t="str">
        <f>VLOOKUP(H984,Sheet1!$A$30:$B$39,2,FALSE)</f>
        <v>(을)를 이식합니다.</v>
      </c>
      <c r="L984" s="36" t="str" cm="1">
        <f t="array" ref="L984">IF(IFERROR(FIND("(을)를",K984),FALSE),_xlfn.LAMBDA(_xlpm.x,IF(_xlpm.x,REPLACE(K984,1,4,"을"),REPLACE(K984,1,4,"를")))(MOD(_xlfn.UNICODE(RIGHT(J984,1))-HEX2DEC("AC00"),28)),K984)</f>
        <v>를 이식합니다.</v>
      </c>
      <c r="M984" s="37" t="str" cm="1">
        <f t="array" ref="M984">_xlfn.LAMBDA(_xlpm.x,IFERROR(_xlpm.x,""))(IF(J984="","",_xlfn.CONCAT(J984,L984)))</f>
        <v>골렘 자지를 이식합니다.</v>
      </c>
    </row>
    <row r="985" spans="1:13" x14ac:dyDescent="0.45">
      <c r="A985" t="s">
        <v>1464</v>
      </c>
      <c r="B985" t="s">
        <v>659</v>
      </c>
      <c r="C985" t="s">
        <v>1465</v>
      </c>
      <c r="D985" t="s">
        <v>1459</v>
      </c>
      <c r="E985" t="s">
        <v>2966</v>
      </c>
      <c r="H985" s="35" t="str" cm="1">
        <f t="array" ref="H985:I985">_xlfn.IFS(IFERROR(FIND(" A pair of ",D985),FALSE),_xlfn.TEXTSPLIT(D985," A pair of "),IFERROR(FIND(" a pair of ",D985),FALSE),_xlfn.TEXTSPLIT(D985," a pair of "),IFERROR(FIND(" a mass of ",D985),FALSE),_xlfn.TEXTSPLIT(D985," a mass of "),IFERROR(FIND(" an ",D985),FALSE),_xlfn.TEXTSPLIT(D985," an "),IFERROR(FIND(" a ",D985),FALSE),_xlfn.TEXTSPLIT(D985," a "),TRUE,_xlfn.HSTACK(LEFT(D985,FIND(" ",D985)),_xlfn.TEXTAFTER(D985," ")))</f>
        <v>Adding</v>
      </c>
      <c r="I985" s="36" t="str">
        <v>golem penis</v>
      </c>
      <c r="J985" s="36" t="str">
        <f t="shared" si="40"/>
        <v>골렘 자지</v>
      </c>
      <c r="K985" s="36" t="str">
        <f>VLOOKUP(H985,Sheet1!$A$30:$B$39,2,FALSE)</f>
        <v xml:space="preserve"> 이식 중</v>
      </c>
      <c r="L985" s="36" t="str" cm="1">
        <f t="array" ref="L985">IF(IFERROR(FIND("(을)를",K985),FALSE),_xlfn.LAMBDA(_xlpm.x,IF(_xlpm.x,REPLACE(K985,1,4,"을"),REPLACE(K985,1,4,"를")))(MOD(_xlfn.UNICODE(RIGHT(J985,1))-HEX2DEC("AC00"),28)),K985)</f>
        <v xml:space="preserve"> 이식 중</v>
      </c>
      <c r="M985" s="37" t="str" cm="1">
        <f t="array" ref="M985">_xlfn.LAMBDA(_xlpm.x,IFERROR(_xlpm.x,""))(IF(J985="","",_xlfn.CONCAT(J985,L985)))</f>
        <v>골렘 자지 이식 중</v>
      </c>
    </row>
    <row r="986" spans="1:13" x14ac:dyDescent="0.45">
      <c r="A986" t="s">
        <v>1466</v>
      </c>
      <c r="B986" t="s">
        <v>659</v>
      </c>
      <c r="C986" t="s">
        <v>1467</v>
      </c>
      <c r="D986" t="s">
        <v>1468</v>
      </c>
      <c r="E986" t="s">
        <v>2964</v>
      </c>
      <c r="H986" s="35" t="str" cm="1">
        <f t="array" ref="H986:I986">_xlfn.IFS(IFERROR(FIND(" A pair of ",D986),FALSE),_xlfn.TEXTSPLIT(D986," A pair of "),IFERROR(FIND(" a pair of ",D986),FALSE),_xlfn.TEXTSPLIT(D986," a pair of "),IFERROR(FIND(" a mass of ",D986),FALSE),_xlfn.TEXTSPLIT(D986," a mass of "),IFERROR(FIND(" an ",D986),FALSE),_xlfn.TEXTSPLIT(D986," an "),IFERROR(FIND(" a ",D986),FALSE),_xlfn.TEXTSPLIT(D986," a "),TRUE,_xlfn.HSTACK(LEFT(D986,FIND(" ",D986)),_xlfn.TEXTAFTER(D986," ")))</f>
        <v xml:space="preserve">attach </v>
      </c>
      <c r="I986" s="36" t="str">
        <v>golem penis</v>
      </c>
      <c r="J986" s="36" t="str">
        <f t="shared" si="40"/>
        <v>골렘 자지</v>
      </c>
      <c r="K986" s="36" t="str">
        <f>VLOOKUP(H986,Sheet1!$A$30:$B$39,2,FALSE)</f>
        <v xml:space="preserve"> 이식</v>
      </c>
      <c r="L986" s="36" t="str" cm="1">
        <f t="array" ref="L986">IF(IFERROR(FIND("(을)를",K986),FALSE),_xlfn.LAMBDA(_xlpm.x,IF(_xlpm.x,REPLACE(K986,1,4,"을"),REPLACE(K986,1,4,"를")))(MOD(_xlfn.UNICODE(RIGHT(J986,1))-HEX2DEC("AC00"),28)),K986)</f>
        <v xml:space="preserve"> 이식</v>
      </c>
      <c r="M986" s="37" t="str" cm="1">
        <f t="array" ref="M986">_xlfn.LAMBDA(_xlpm.x,IFERROR(_xlpm.x,""))(IF(J986="","",_xlfn.CONCAT(J986,L986)))</f>
        <v>골렘 자지 이식</v>
      </c>
    </row>
    <row r="987" spans="1:13" x14ac:dyDescent="0.45">
      <c r="A987" t="s">
        <v>1469</v>
      </c>
      <c r="B987" t="s">
        <v>659</v>
      </c>
      <c r="C987" t="s">
        <v>1470</v>
      </c>
      <c r="D987" t="s">
        <v>1471</v>
      </c>
      <c r="E987" t="s">
        <v>2965</v>
      </c>
      <c r="H987" s="35" t="str" cm="1">
        <f t="array" ref="H987:I987">_xlfn.IFS(IFERROR(FIND(" A pair of ",D987),FALSE),_xlfn.TEXTSPLIT(D987," A pair of "),IFERROR(FIND(" a pair of ",D987),FALSE),_xlfn.TEXTSPLIT(D987," a pair of "),IFERROR(FIND(" a mass of ",D987),FALSE),_xlfn.TEXTSPLIT(D987," a mass of "),IFERROR(FIND(" an ",D987),FALSE),_xlfn.TEXTSPLIT(D987," an "),IFERROR(FIND(" a ",D987),FALSE),_xlfn.TEXTSPLIT(D987," a "),TRUE,_xlfn.HSTACK(LEFT(D987,FIND(" ",D987)),_xlfn.TEXTAFTER(D987," ")))</f>
        <v>Attaches</v>
      </c>
      <c r="I987" s="36" t="str">
        <v>golem penis</v>
      </c>
      <c r="J987" s="36" t="str">
        <f t="shared" si="40"/>
        <v>골렘 자지</v>
      </c>
      <c r="K987" s="36" t="str">
        <f>VLOOKUP(H987,Sheet1!$A$30:$B$39,2,FALSE)</f>
        <v>(을)를 이식합니다.</v>
      </c>
      <c r="L987" s="36" t="str" cm="1">
        <f t="array" ref="L987">IF(IFERROR(FIND("(을)를",K987),FALSE),_xlfn.LAMBDA(_xlpm.x,IF(_xlpm.x,REPLACE(K987,1,4,"을"),REPLACE(K987,1,4,"를")))(MOD(_xlfn.UNICODE(RIGHT(J987,1))-HEX2DEC("AC00"),28)),K987)</f>
        <v>를 이식합니다.</v>
      </c>
      <c r="M987" s="37" t="str" cm="1">
        <f t="array" ref="M987">_xlfn.LAMBDA(_xlpm.x,IFERROR(_xlpm.x,""))(IF(J987="","",_xlfn.CONCAT(J987,L987)))</f>
        <v>골렘 자지를 이식합니다.</v>
      </c>
    </row>
    <row r="988" spans="1:13" x14ac:dyDescent="0.45">
      <c r="A988" t="s">
        <v>1472</v>
      </c>
      <c r="B988" t="s">
        <v>659</v>
      </c>
      <c r="C988" t="s">
        <v>1473</v>
      </c>
      <c r="D988" t="s">
        <v>1474</v>
      </c>
      <c r="E988" t="s">
        <v>2966</v>
      </c>
      <c r="H988" s="35" t="str" cm="1">
        <f t="array" ref="H988:I988">_xlfn.IFS(IFERROR(FIND(" A pair of ",D988),FALSE),_xlfn.TEXTSPLIT(D988," A pair of "),IFERROR(FIND(" a pair of ",D988),FALSE),_xlfn.TEXTSPLIT(D988," a pair of "),IFERROR(FIND(" a mass of ",D988),FALSE),_xlfn.TEXTSPLIT(D988," a mass of "),IFERROR(FIND(" an ",D988),FALSE),_xlfn.TEXTSPLIT(D988," an "),IFERROR(FIND(" a ",D988),FALSE),_xlfn.TEXTSPLIT(D988," a "),TRUE,_xlfn.HSTACK(LEFT(D988,FIND(" ",D988)),_xlfn.TEXTAFTER(D988," ")))</f>
        <v>Attaching</v>
      </c>
      <c r="I988" s="36" t="str">
        <v>golem penis</v>
      </c>
      <c r="J988" s="36" t="str">
        <f t="shared" si="40"/>
        <v>골렘 자지</v>
      </c>
      <c r="K988" s="36" t="str">
        <f>VLOOKUP(H988,Sheet1!$A$30:$B$39,2,FALSE)</f>
        <v xml:space="preserve"> 이식 중</v>
      </c>
      <c r="L988" s="36" t="str" cm="1">
        <f t="array" ref="L988">IF(IFERROR(FIND("(을)를",K988),FALSE),_xlfn.LAMBDA(_xlpm.x,IF(_xlpm.x,REPLACE(K988,1,4,"을"),REPLACE(K988,1,4,"를")))(MOD(_xlfn.UNICODE(RIGHT(J988,1))-HEX2DEC("AC00"),28)),K988)</f>
        <v xml:space="preserve"> 이식 중</v>
      </c>
      <c r="M988" s="37" t="str" cm="1">
        <f t="array" ref="M988">_xlfn.LAMBDA(_xlpm.x,IFERROR(_xlpm.x,""))(IF(J988="","",_xlfn.CONCAT(J988,L988)))</f>
        <v>골렘 자지 이식 중</v>
      </c>
    </row>
    <row r="989" spans="1:13" x14ac:dyDescent="0.45">
      <c r="A989" t="s">
        <v>1475</v>
      </c>
      <c r="B989" t="s">
        <v>659</v>
      </c>
      <c r="C989" t="s">
        <v>1476</v>
      </c>
      <c r="D989" t="s">
        <v>1477</v>
      </c>
      <c r="E989" t="s">
        <v>2967</v>
      </c>
      <c r="H989" s="35" t="str" cm="1">
        <f t="array" ref="H989:I989">_xlfn.IFS(IFERROR(FIND(" A pair of ",D989),FALSE),_xlfn.TEXTSPLIT(D989," A pair of "),IFERROR(FIND(" a pair of ",D989),FALSE),_xlfn.TEXTSPLIT(D989," a pair of "),IFERROR(FIND(" a mass of ",D989),FALSE),_xlfn.TEXTSPLIT(D989," a mass of "),IFERROR(FIND(" an ",D989),FALSE),_xlfn.TEXTSPLIT(D989," an "),IFERROR(FIND(" a ",D989),FALSE),_xlfn.TEXTSPLIT(D989," a "),TRUE,_xlfn.HSTACK(LEFT(D989,FIND(" ",D989)),_xlfn.TEXTAFTER(D989," ")))</f>
        <v xml:space="preserve">add </v>
      </c>
      <c r="I989" s="36" t="str">
        <v>ghoul penis</v>
      </c>
      <c r="J989" s="36" t="str">
        <f t="shared" si="40"/>
        <v>구울 자지</v>
      </c>
      <c r="K989" s="36" t="str">
        <f>VLOOKUP(H989,Sheet1!$A$30:$B$39,2,FALSE)</f>
        <v xml:space="preserve"> 이식</v>
      </c>
      <c r="L989" s="36" t="str" cm="1">
        <f t="array" ref="L989">IF(IFERROR(FIND("(을)를",K989),FALSE),_xlfn.LAMBDA(_xlpm.x,IF(_xlpm.x,REPLACE(K989,1,4,"을"),REPLACE(K989,1,4,"를")))(MOD(_xlfn.UNICODE(RIGHT(J989,1))-HEX2DEC("AC00"),28)),K989)</f>
        <v xml:space="preserve"> 이식</v>
      </c>
      <c r="M989" s="37" t="str" cm="1">
        <f t="array" ref="M989">_xlfn.LAMBDA(_xlpm.x,IFERROR(_xlpm.x,""))(IF(J989="","",_xlfn.CONCAT(J989,L989)))</f>
        <v>구울 자지 이식</v>
      </c>
    </row>
    <row r="990" spans="1:13" x14ac:dyDescent="0.45">
      <c r="A990" t="s">
        <v>1478</v>
      </c>
      <c r="B990" t="s">
        <v>659</v>
      </c>
      <c r="C990" t="s">
        <v>1479</v>
      </c>
      <c r="D990" t="s">
        <v>1480</v>
      </c>
      <c r="E990" t="s">
        <v>2968</v>
      </c>
      <c r="H990" s="35" t="str" cm="1">
        <f t="array" ref="H990:I990">_xlfn.IFS(IFERROR(FIND(" A pair of ",D990),FALSE),_xlfn.TEXTSPLIT(D990," A pair of "),IFERROR(FIND(" a pair of ",D990),FALSE),_xlfn.TEXTSPLIT(D990," a pair of "),IFERROR(FIND(" a mass of ",D990),FALSE),_xlfn.TEXTSPLIT(D990," a mass of "),IFERROR(FIND(" an ",D990),FALSE),_xlfn.TEXTSPLIT(D990," an "),IFERROR(FIND(" a ",D990),FALSE),_xlfn.TEXTSPLIT(D990," a "),TRUE,_xlfn.HSTACK(LEFT(D990,FIND(" ",D990)),_xlfn.TEXTAFTER(D990," ")))</f>
        <v>Adds</v>
      </c>
      <c r="I990" s="36" t="str">
        <v>ghoul penis</v>
      </c>
      <c r="J990" s="36" t="str">
        <f t="shared" si="40"/>
        <v>구울 자지</v>
      </c>
      <c r="K990" s="36" t="str">
        <f>VLOOKUP(H990,Sheet1!$A$30:$B$39,2,FALSE)</f>
        <v>(을)를 이식합니다.</v>
      </c>
      <c r="L990" s="36" t="str" cm="1">
        <f t="array" ref="L990">IF(IFERROR(FIND("(을)를",K990),FALSE),_xlfn.LAMBDA(_xlpm.x,IF(_xlpm.x,REPLACE(K990,1,4,"을"),REPLACE(K990,1,4,"를")))(MOD(_xlfn.UNICODE(RIGHT(J990,1))-HEX2DEC("AC00"),28)),K990)</f>
        <v>를 이식합니다.</v>
      </c>
      <c r="M990" s="37" t="str" cm="1">
        <f t="array" ref="M990">_xlfn.LAMBDA(_xlpm.x,IFERROR(_xlpm.x,""))(IF(J990="","",_xlfn.CONCAT(J990,L990)))</f>
        <v>구울 자지를 이식합니다.</v>
      </c>
    </row>
    <row r="991" spans="1:13" x14ac:dyDescent="0.45">
      <c r="A991" t="s">
        <v>1481</v>
      </c>
      <c r="B991" t="s">
        <v>659</v>
      </c>
      <c r="C991" t="s">
        <v>1482</v>
      </c>
      <c r="D991" t="s">
        <v>1483</v>
      </c>
      <c r="E991" t="s">
        <v>2969</v>
      </c>
      <c r="H991" s="35" t="str" cm="1">
        <f t="array" ref="H991:I991">_xlfn.IFS(IFERROR(FIND(" A pair of ",D991),FALSE),_xlfn.TEXTSPLIT(D991," A pair of "),IFERROR(FIND(" a pair of ",D991),FALSE),_xlfn.TEXTSPLIT(D991," a pair of "),IFERROR(FIND(" a mass of ",D991),FALSE),_xlfn.TEXTSPLIT(D991," a mass of "),IFERROR(FIND(" an ",D991),FALSE),_xlfn.TEXTSPLIT(D991," an "),IFERROR(FIND(" a ",D991),FALSE),_xlfn.TEXTSPLIT(D991," a "),TRUE,_xlfn.HSTACK(LEFT(D991,FIND(" ",D991)),_xlfn.TEXTAFTER(D991," ")))</f>
        <v>Adding</v>
      </c>
      <c r="I991" s="36" t="str">
        <v>ghoul penis</v>
      </c>
      <c r="J991" s="36" t="str">
        <f t="shared" si="40"/>
        <v>구울 자지</v>
      </c>
      <c r="K991" s="36" t="str">
        <f>VLOOKUP(H991,Sheet1!$A$30:$B$39,2,FALSE)</f>
        <v xml:space="preserve"> 이식 중</v>
      </c>
      <c r="L991" s="36" t="str" cm="1">
        <f t="array" ref="L991">IF(IFERROR(FIND("(을)를",K991),FALSE),_xlfn.LAMBDA(_xlpm.x,IF(_xlpm.x,REPLACE(K991,1,4,"을"),REPLACE(K991,1,4,"를")))(MOD(_xlfn.UNICODE(RIGHT(J991,1))-HEX2DEC("AC00"),28)),K991)</f>
        <v xml:space="preserve"> 이식 중</v>
      </c>
      <c r="M991" s="37" t="str" cm="1">
        <f t="array" ref="M991">_xlfn.LAMBDA(_xlpm.x,IFERROR(_xlpm.x,""))(IF(J991="","",_xlfn.CONCAT(J991,L991)))</f>
        <v>구울 자지 이식 중</v>
      </c>
    </row>
    <row r="992" spans="1:13" x14ac:dyDescent="0.45">
      <c r="A992" t="s">
        <v>1484</v>
      </c>
      <c r="B992" t="s">
        <v>659</v>
      </c>
      <c r="C992" t="s">
        <v>1485</v>
      </c>
      <c r="D992" t="s">
        <v>1477</v>
      </c>
      <c r="E992" t="s">
        <v>2967</v>
      </c>
      <c r="H992" s="35" t="str" cm="1">
        <f t="array" ref="H992:I992">_xlfn.IFS(IFERROR(FIND(" A pair of ",D992),FALSE),_xlfn.TEXTSPLIT(D992," A pair of "),IFERROR(FIND(" a pair of ",D992),FALSE),_xlfn.TEXTSPLIT(D992," a pair of "),IFERROR(FIND(" a mass of ",D992),FALSE),_xlfn.TEXTSPLIT(D992," a mass of "),IFERROR(FIND(" an ",D992),FALSE),_xlfn.TEXTSPLIT(D992," an "),IFERROR(FIND(" a ",D992),FALSE),_xlfn.TEXTSPLIT(D992," a "),TRUE,_xlfn.HSTACK(LEFT(D992,FIND(" ",D992)),_xlfn.TEXTAFTER(D992," ")))</f>
        <v xml:space="preserve">add </v>
      </c>
      <c r="I992" s="36" t="str">
        <v>ghoul penis</v>
      </c>
      <c r="J992" s="36" t="str">
        <f t="shared" si="40"/>
        <v>구울 자지</v>
      </c>
      <c r="K992" s="36" t="str">
        <f>VLOOKUP(H992,Sheet1!$A$30:$B$39,2,FALSE)</f>
        <v xml:space="preserve"> 이식</v>
      </c>
      <c r="L992" s="36" t="str" cm="1">
        <f t="array" ref="L992">IF(IFERROR(FIND("(을)를",K992),FALSE),_xlfn.LAMBDA(_xlpm.x,IF(_xlpm.x,REPLACE(K992,1,4,"을"),REPLACE(K992,1,4,"를")))(MOD(_xlfn.UNICODE(RIGHT(J992,1))-HEX2DEC("AC00"),28)),K992)</f>
        <v xml:space="preserve"> 이식</v>
      </c>
      <c r="M992" s="37" t="str" cm="1">
        <f t="array" ref="M992">_xlfn.LAMBDA(_xlpm.x,IFERROR(_xlpm.x,""))(IF(J992="","",_xlfn.CONCAT(J992,L992)))</f>
        <v>구울 자지 이식</v>
      </c>
    </row>
    <row r="993" spans="1:13" x14ac:dyDescent="0.45">
      <c r="A993" t="s">
        <v>1486</v>
      </c>
      <c r="B993" t="s">
        <v>659</v>
      </c>
      <c r="C993" t="s">
        <v>1487</v>
      </c>
      <c r="D993" t="s">
        <v>1480</v>
      </c>
      <c r="E993" t="s">
        <v>2968</v>
      </c>
      <c r="H993" s="35" t="str" cm="1">
        <f t="array" ref="H993:I993">_xlfn.IFS(IFERROR(FIND(" A pair of ",D993),FALSE),_xlfn.TEXTSPLIT(D993," A pair of "),IFERROR(FIND(" a pair of ",D993),FALSE),_xlfn.TEXTSPLIT(D993," a pair of "),IFERROR(FIND(" a mass of ",D993),FALSE),_xlfn.TEXTSPLIT(D993," a mass of "),IFERROR(FIND(" an ",D993),FALSE),_xlfn.TEXTSPLIT(D993," an "),IFERROR(FIND(" a ",D993),FALSE),_xlfn.TEXTSPLIT(D993," a "),TRUE,_xlfn.HSTACK(LEFT(D993,FIND(" ",D993)),_xlfn.TEXTAFTER(D993," ")))</f>
        <v>Adds</v>
      </c>
      <c r="I993" s="36" t="str">
        <v>ghoul penis</v>
      </c>
      <c r="J993" s="36" t="str">
        <f t="shared" si="40"/>
        <v>구울 자지</v>
      </c>
      <c r="K993" s="36" t="str">
        <f>VLOOKUP(H993,Sheet1!$A$30:$B$39,2,FALSE)</f>
        <v>(을)를 이식합니다.</v>
      </c>
      <c r="L993" s="36" t="str" cm="1">
        <f t="array" ref="L993">IF(IFERROR(FIND("(을)를",K993),FALSE),_xlfn.LAMBDA(_xlpm.x,IF(_xlpm.x,REPLACE(K993,1,4,"을"),REPLACE(K993,1,4,"를")))(MOD(_xlfn.UNICODE(RIGHT(J993,1))-HEX2DEC("AC00"),28)),K993)</f>
        <v>를 이식합니다.</v>
      </c>
      <c r="M993" s="37" t="str" cm="1">
        <f t="array" ref="M993">_xlfn.LAMBDA(_xlpm.x,IFERROR(_xlpm.x,""))(IF(J993="","",_xlfn.CONCAT(J993,L993)))</f>
        <v>구울 자지를 이식합니다.</v>
      </c>
    </row>
    <row r="994" spans="1:13" x14ac:dyDescent="0.45">
      <c r="A994" t="s">
        <v>1488</v>
      </c>
      <c r="B994" t="s">
        <v>659</v>
      </c>
      <c r="C994" t="s">
        <v>1489</v>
      </c>
      <c r="D994" t="s">
        <v>1483</v>
      </c>
      <c r="E994" t="s">
        <v>2969</v>
      </c>
      <c r="H994" s="35" t="str" cm="1">
        <f t="array" ref="H994:I994">_xlfn.IFS(IFERROR(FIND(" A pair of ",D994),FALSE),_xlfn.TEXTSPLIT(D994," A pair of "),IFERROR(FIND(" a pair of ",D994),FALSE),_xlfn.TEXTSPLIT(D994," a pair of "),IFERROR(FIND(" a mass of ",D994),FALSE),_xlfn.TEXTSPLIT(D994," a mass of "),IFERROR(FIND(" an ",D994),FALSE),_xlfn.TEXTSPLIT(D994," an "),IFERROR(FIND(" a ",D994),FALSE),_xlfn.TEXTSPLIT(D994," a "),TRUE,_xlfn.HSTACK(LEFT(D994,FIND(" ",D994)),_xlfn.TEXTAFTER(D994," ")))</f>
        <v>Adding</v>
      </c>
      <c r="I994" s="36" t="str">
        <v>ghoul penis</v>
      </c>
      <c r="J994" s="36" t="str">
        <f t="shared" si="40"/>
        <v>구울 자지</v>
      </c>
      <c r="K994" s="36" t="str">
        <f>VLOOKUP(H994,Sheet1!$A$30:$B$39,2,FALSE)</f>
        <v xml:space="preserve"> 이식 중</v>
      </c>
      <c r="L994" s="36" t="str" cm="1">
        <f t="array" ref="L994">IF(IFERROR(FIND("(을)를",K994),FALSE),_xlfn.LAMBDA(_xlpm.x,IF(_xlpm.x,REPLACE(K994,1,4,"을"),REPLACE(K994,1,4,"를")))(MOD(_xlfn.UNICODE(RIGHT(J994,1))-HEX2DEC("AC00"),28)),K994)</f>
        <v xml:space="preserve"> 이식 중</v>
      </c>
      <c r="M994" s="37" t="str" cm="1">
        <f t="array" ref="M994">_xlfn.LAMBDA(_xlpm.x,IFERROR(_xlpm.x,""))(IF(J994="","",_xlfn.CONCAT(J994,L994)))</f>
        <v>구울 자지 이식 중</v>
      </c>
    </row>
    <row r="995" spans="1:13" x14ac:dyDescent="0.45">
      <c r="A995" t="s">
        <v>1490</v>
      </c>
      <c r="B995" t="s">
        <v>659</v>
      </c>
      <c r="C995" t="s">
        <v>1491</v>
      </c>
      <c r="D995" t="s">
        <v>1492</v>
      </c>
      <c r="E995" t="s">
        <v>2967</v>
      </c>
      <c r="H995" s="35" t="str" cm="1">
        <f t="array" ref="H995:I995">_xlfn.IFS(IFERROR(FIND(" A pair of ",D995),FALSE),_xlfn.TEXTSPLIT(D995," A pair of "),IFERROR(FIND(" a pair of ",D995),FALSE),_xlfn.TEXTSPLIT(D995," a pair of "),IFERROR(FIND(" a mass of ",D995),FALSE),_xlfn.TEXTSPLIT(D995," a mass of "),IFERROR(FIND(" an ",D995),FALSE),_xlfn.TEXTSPLIT(D995," an "),IFERROR(FIND(" a ",D995),FALSE),_xlfn.TEXTSPLIT(D995," a "),TRUE,_xlfn.HSTACK(LEFT(D995,FIND(" ",D995)),_xlfn.TEXTAFTER(D995," ")))</f>
        <v xml:space="preserve">attach </v>
      </c>
      <c r="I995" s="36" t="str">
        <v>ghoul penis</v>
      </c>
      <c r="J995" s="36" t="str">
        <f t="shared" si="40"/>
        <v>구울 자지</v>
      </c>
      <c r="K995" s="36" t="str">
        <f>VLOOKUP(H995,Sheet1!$A$30:$B$39,2,FALSE)</f>
        <v xml:space="preserve"> 이식</v>
      </c>
      <c r="L995" s="36" t="str" cm="1">
        <f t="array" ref="L995">IF(IFERROR(FIND("(을)를",K995),FALSE),_xlfn.LAMBDA(_xlpm.x,IF(_xlpm.x,REPLACE(K995,1,4,"을"),REPLACE(K995,1,4,"를")))(MOD(_xlfn.UNICODE(RIGHT(J995,1))-HEX2DEC("AC00"),28)),K995)</f>
        <v xml:space="preserve"> 이식</v>
      </c>
      <c r="M995" s="37" t="str" cm="1">
        <f t="array" ref="M995">_xlfn.LAMBDA(_xlpm.x,IFERROR(_xlpm.x,""))(IF(J995="","",_xlfn.CONCAT(J995,L995)))</f>
        <v>구울 자지 이식</v>
      </c>
    </row>
    <row r="996" spans="1:13" x14ac:dyDescent="0.45">
      <c r="A996" t="s">
        <v>1493</v>
      </c>
      <c r="B996" t="s">
        <v>659</v>
      </c>
      <c r="C996" t="s">
        <v>1494</v>
      </c>
      <c r="D996" t="s">
        <v>1495</v>
      </c>
      <c r="E996" t="s">
        <v>2968</v>
      </c>
      <c r="H996" s="35" t="str" cm="1">
        <f t="array" ref="H996:I996">_xlfn.IFS(IFERROR(FIND(" A pair of ",D996),FALSE),_xlfn.TEXTSPLIT(D996," A pair of "),IFERROR(FIND(" a pair of ",D996),FALSE),_xlfn.TEXTSPLIT(D996," a pair of "),IFERROR(FIND(" a mass of ",D996),FALSE),_xlfn.TEXTSPLIT(D996," a mass of "),IFERROR(FIND(" an ",D996),FALSE),_xlfn.TEXTSPLIT(D996," an "),IFERROR(FIND(" a ",D996),FALSE),_xlfn.TEXTSPLIT(D996," a "),TRUE,_xlfn.HSTACK(LEFT(D996,FIND(" ",D996)),_xlfn.TEXTAFTER(D996," ")))</f>
        <v>Attaches</v>
      </c>
      <c r="I996" s="36" t="str">
        <v>ghoul penis</v>
      </c>
      <c r="J996" s="36" t="str">
        <f t="shared" si="40"/>
        <v>구울 자지</v>
      </c>
      <c r="K996" s="36" t="str">
        <f>VLOOKUP(H996,Sheet1!$A$30:$B$39,2,FALSE)</f>
        <v>(을)를 이식합니다.</v>
      </c>
      <c r="L996" s="36" t="str" cm="1">
        <f t="array" ref="L996">IF(IFERROR(FIND("(을)를",K996),FALSE),_xlfn.LAMBDA(_xlpm.x,IF(_xlpm.x,REPLACE(K996,1,4,"을"),REPLACE(K996,1,4,"를")))(MOD(_xlfn.UNICODE(RIGHT(J996,1))-HEX2DEC("AC00"),28)),K996)</f>
        <v>를 이식합니다.</v>
      </c>
      <c r="M996" s="37" t="str" cm="1">
        <f t="array" ref="M996">_xlfn.LAMBDA(_xlpm.x,IFERROR(_xlpm.x,""))(IF(J996="","",_xlfn.CONCAT(J996,L996)))</f>
        <v>구울 자지를 이식합니다.</v>
      </c>
    </row>
    <row r="997" spans="1:13" x14ac:dyDescent="0.45">
      <c r="A997" t="s">
        <v>1496</v>
      </c>
      <c r="B997" t="s">
        <v>659</v>
      </c>
      <c r="C997" t="s">
        <v>1497</v>
      </c>
      <c r="D997" t="s">
        <v>1498</v>
      </c>
      <c r="E997" t="s">
        <v>2969</v>
      </c>
      <c r="H997" s="35" t="str" cm="1">
        <f t="array" ref="H997:I997">_xlfn.IFS(IFERROR(FIND(" A pair of ",D997),FALSE),_xlfn.TEXTSPLIT(D997," A pair of "),IFERROR(FIND(" a pair of ",D997),FALSE),_xlfn.TEXTSPLIT(D997," a pair of "),IFERROR(FIND(" a mass of ",D997),FALSE),_xlfn.TEXTSPLIT(D997," a mass of "),IFERROR(FIND(" an ",D997),FALSE),_xlfn.TEXTSPLIT(D997," an "),IFERROR(FIND(" a ",D997),FALSE),_xlfn.TEXTSPLIT(D997," a "),TRUE,_xlfn.HSTACK(LEFT(D997,FIND(" ",D997)),_xlfn.TEXTAFTER(D997," ")))</f>
        <v>Attaching</v>
      </c>
      <c r="I997" s="36" t="str">
        <v>ghoul penis</v>
      </c>
      <c r="J997" s="36" t="str">
        <f t="shared" si="40"/>
        <v>구울 자지</v>
      </c>
      <c r="K997" s="36" t="str">
        <f>VLOOKUP(H997,Sheet1!$A$30:$B$39,2,FALSE)</f>
        <v xml:space="preserve"> 이식 중</v>
      </c>
      <c r="L997" s="36" t="str" cm="1">
        <f t="array" ref="L997">IF(IFERROR(FIND("(을)를",K997),FALSE),_xlfn.LAMBDA(_xlpm.x,IF(_xlpm.x,REPLACE(K997,1,4,"을"),REPLACE(K997,1,4,"를")))(MOD(_xlfn.UNICODE(RIGHT(J997,1))-HEX2DEC("AC00"),28)),K997)</f>
        <v xml:space="preserve"> 이식 중</v>
      </c>
      <c r="M997" s="37" t="str" cm="1">
        <f t="array" ref="M997">_xlfn.LAMBDA(_xlpm.x,IFERROR(_xlpm.x,""))(IF(J997="","",_xlfn.CONCAT(J997,L997)))</f>
        <v>구울 자지 이식 중</v>
      </c>
    </row>
    <row r="998" spans="1:13" x14ac:dyDescent="0.45">
      <c r="A998" t="s">
        <v>1499</v>
      </c>
      <c r="B998" t="s">
        <v>659</v>
      </c>
      <c r="C998" t="s">
        <v>1500</v>
      </c>
      <c r="D998" t="s">
        <v>1501</v>
      </c>
      <c r="E998" t="s">
        <v>2970</v>
      </c>
      <c r="H998" s="35" t="str" cm="1">
        <f t="array" ref="H998:I998">_xlfn.IFS(IFERROR(FIND(" A pair of ",D998),FALSE),_xlfn.TEXTSPLIT(D998," A pair of "),IFERROR(FIND(" a pair of ",D998),FALSE),_xlfn.TEXTSPLIT(D998," a pair of "),IFERROR(FIND(" a mass of ",D998),FALSE),_xlfn.TEXTSPLIT(D998," a mass of "),IFERROR(FIND(" an ",D998),FALSE),_xlfn.TEXTSPLIT(D998," an "),IFERROR(FIND(" a ",D998),FALSE),_xlfn.TEXTSPLIT(D998," a "),TRUE,_xlfn.HSTACK(LEFT(D998,FIND(" ",D998)),_xlfn.TEXTAFTER(D998," ")))</f>
        <v xml:space="preserve">add </v>
      </c>
      <c r="I998" s="36" t="str">
        <v>ghoul vagina</v>
      </c>
      <c r="J998" s="36" t="str">
        <f t="shared" si="40"/>
        <v>구울 보지</v>
      </c>
      <c r="K998" s="36" t="str">
        <f>VLOOKUP(H998,Sheet1!$A$30:$B$39,2,FALSE)</f>
        <v xml:space="preserve"> 이식</v>
      </c>
      <c r="L998" s="36" t="str" cm="1">
        <f t="array" ref="L998">IF(IFERROR(FIND("(을)를",K998),FALSE),_xlfn.LAMBDA(_xlpm.x,IF(_xlpm.x,REPLACE(K998,1,4,"을"),REPLACE(K998,1,4,"를")))(MOD(_xlfn.UNICODE(RIGHT(J998,1))-HEX2DEC("AC00"),28)),K998)</f>
        <v xml:space="preserve"> 이식</v>
      </c>
      <c r="M998" s="37" t="str" cm="1">
        <f t="array" ref="M998">_xlfn.LAMBDA(_xlpm.x,IFERROR(_xlpm.x,""))(IF(J998="","",_xlfn.CONCAT(J998,L998)))</f>
        <v>구울 보지 이식</v>
      </c>
    </row>
    <row r="999" spans="1:13" x14ac:dyDescent="0.45">
      <c r="A999" t="s">
        <v>1502</v>
      </c>
      <c r="B999" t="s">
        <v>659</v>
      </c>
      <c r="C999" t="s">
        <v>1503</v>
      </c>
      <c r="D999" t="s">
        <v>1504</v>
      </c>
      <c r="E999" t="s">
        <v>2971</v>
      </c>
      <c r="H999" s="35" t="str" cm="1">
        <f t="array" ref="H999:I999">_xlfn.IFS(IFERROR(FIND(" A pair of ",D999),FALSE),_xlfn.TEXTSPLIT(D999," A pair of "),IFERROR(FIND(" a pair of ",D999),FALSE),_xlfn.TEXTSPLIT(D999," a pair of "),IFERROR(FIND(" a mass of ",D999),FALSE),_xlfn.TEXTSPLIT(D999," a mass of "),IFERROR(FIND(" an ",D999),FALSE),_xlfn.TEXTSPLIT(D999," an "),IFERROR(FIND(" a ",D999),FALSE),_xlfn.TEXTSPLIT(D999," a "),TRUE,_xlfn.HSTACK(LEFT(D999,FIND(" ",D999)),_xlfn.TEXTAFTER(D999," ")))</f>
        <v>Adds</v>
      </c>
      <c r="I999" s="36" t="str">
        <v>ghoul vagina</v>
      </c>
      <c r="J999" s="36" t="str">
        <f t="shared" si="40"/>
        <v>구울 보지</v>
      </c>
      <c r="K999" s="36" t="str">
        <f>VLOOKUP(H999,Sheet1!$A$30:$B$39,2,FALSE)</f>
        <v>(을)를 이식합니다.</v>
      </c>
      <c r="L999" s="36" t="str" cm="1">
        <f t="array" ref="L999">IF(IFERROR(FIND("(을)를",K999),FALSE),_xlfn.LAMBDA(_xlpm.x,IF(_xlpm.x,REPLACE(K999,1,4,"을"),REPLACE(K999,1,4,"를")))(MOD(_xlfn.UNICODE(RIGHT(J999,1))-HEX2DEC("AC00"),28)),K999)</f>
        <v>를 이식합니다.</v>
      </c>
      <c r="M999" s="37" t="str" cm="1">
        <f t="array" ref="M999">_xlfn.LAMBDA(_xlpm.x,IFERROR(_xlpm.x,""))(IF(J999="","",_xlfn.CONCAT(J999,L999)))</f>
        <v>구울 보지를 이식합니다.</v>
      </c>
    </row>
    <row r="1000" spans="1:13" x14ac:dyDescent="0.45">
      <c r="A1000" t="s">
        <v>1505</v>
      </c>
      <c r="B1000" t="s">
        <v>659</v>
      </c>
      <c r="C1000" t="s">
        <v>1506</v>
      </c>
      <c r="D1000" t="s">
        <v>1507</v>
      </c>
      <c r="E1000" t="s">
        <v>2972</v>
      </c>
      <c r="H1000" s="35" t="str" cm="1">
        <f t="array" ref="H1000:I1000">_xlfn.IFS(IFERROR(FIND(" A pair of ",D1000),FALSE),_xlfn.TEXTSPLIT(D1000," A pair of "),IFERROR(FIND(" a pair of ",D1000),FALSE),_xlfn.TEXTSPLIT(D1000," a pair of "),IFERROR(FIND(" a mass of ",D1000),FALSE),_xlfn.TEXTSPLIT(D1000," a mass of "),IFERROR(FIND(" an ",D1000),FALSE),_xlfn.TEXTSPLIT(D1000," an "),IFERROR(FIND(" a ",D1000),FALSE),_xlfn.TEXTSPLIT(D1000," a "),TRUE,_xlfn.HSTACK(LEFT(D1000,FIND(" ",D1000)),_xlfn.TEXTAFTER(D1000," ")))</f>
        <v>Adding</v>
      </c>
      <c r="I1000" s="36" t="str">
        <v>ghoul vagina</v>
      </c>
      <c r="J1000" s="36" t="str">
        <f t="shared" si="40"/>
        <v>구울 보지</v>
      </c>
      <c r="K1000" s="36" t="str">
        <f>VLOOKUP(H1000,Sheet1!$A$30:$B$39,2,FALSE)</f>
        <v xml:space="preserve"> 이식 중</v>
      </c>
      <c r="L1000" s="36" t="str" cm="1">
        <f t="array" ref="L1000">IF(IFERROR(FIND("(을)를",K1000),FALSE),_xlfn.LAMBDA(_xlpm.x,IF(_xlpm.x,REPLACE(K1000,1,4,"을"),REPLACE(K1000,1,4,"를")))(MOD(_xlfn.UNICODE(RIGHT(J1000,1))-HEX2DEC("AC00"),28)),K1000)</f>
        <v xml:space="preserve"> 이식 중</v>
      </c>
      <c r="M1000" s="37" t="str" cm="1">
        <f t="array" ref="M1000">_xlfn.LAMBDA(_xlpm.x,IFERROR(_xlpm.x,""))(IF(J1000="","",_xlfn.CONCAT(J1000,L1000)))</f>
        <v>구울 보지 이식 중</v>
      </c>
    </row>
    <row r="1001" spans="1:13" x14ac:dyDescent="0.45">
      <c r="A1001" t="s">
        <v>1508</v>
      </c>
      <c r="B1001" t="s">
        <v>659</v>
      </c>
      <c r="C1001" t="s">
        <v>1509</v>
      </c>
      <c r="D1001" t="s">
        <v>1501</v>
      </c>
      <c r="E1001" t="s">
        <v>2970</v>
      </c>
      <c r="H1001" s="35" t="str" cm="1">
        <f t="array" ref="H1001:I1001">_xlfn.IFS(IFERROR(FIND(" A pair of ",D1001),FALSE),_xlfn.TEXTSPLIT(D1001," A pair of "),IFERROR(FIND(" a pair of ",D1001),FALSE),_xlfn.TEXTSPLIT(D1001," a pair of "),IFERROR(FIND(" a mass of ",D1001),FALSE),_xlfn.TEXTSPLIT(D1001," a mass of "),IFERROR(FIND(" an ",D1001),FALSE),_xlfn.TEXTSPLIT(D1001," an "),IFERROR(FIND(" a ",D1001),FALSE),_xlfn.TEXTSPLIT(D1001," a "),TRUE,_xlfn.HSTACK(LEFT(D1001,FIND(" ",D1001)),_xlfn.TEXTAFTER(D1001," ")))</f>
        <v xml:space="preserve">add </v>
      </c>
      <c r="I1001" s="36" t="str">
        <v>ghoul vagina</v>
      </c>
      <c r="J1001" s="36" t="str">
        <f t="shared" si="40"/>
        <v>구울 보지</v>
      </c>
      <c r="K1001" s="36" t="str">
        <f>VLOOKUP(H1001,Sheet1!$A$30:$B$39,2,FALSE)</f>
        <v xml:space="preserve"> 이식</v>
      </c>
      <c r="L1001" s="36" t="str" cm="1">
        <f t="array" ref="L1001">IF(IFERROR(FIND("(을)를",K1001),FALSE),_xlfn.LAMBDA(_xlpm.x,IF(_xlpm.x,REPLACE(K1001,1,4,"을"),REPLACE(K1001,1,4,"를")))(MOD(_xlfn.UNICODE(RIGHT(J1001,1))-HEX2DEC("AC00"),28)),K1001)</f>
        <v xml:space="preserve"> 이식</v>
      </c>
      <c r="M1001" s="37" t="str" cm="1">
        <f t="array" ref="M1001">_xlfn.LAMBDA(_xlpm.x,IFERROR(_xlpm.x,""))(IF(J1001="","",_xlfn.CONCAT(J1001,L1001)))</f>
        <v>구울 보지 이식</v>
      </c>
    </row>
    <row r="1002" spans="1:13" x14ac:dyDescent="0.45">
      <c r="A1002" t="s">
        <v>1510</v>
      </c>
      <c r="B1002" t="s">
        <v>659</v>
      </c>
      <c r="C1002" t="s">
        <v>1511</v>
      </c>
      <c r="D1002" t="s">
        <v>1504</v>
      </c>
      <c r="E1002" t="s">
        <v>2971</v>
      </c>
      <c r="H1002" s="35" t="str" cm="1">
        <f t="array" ref="H1002:I1002">_xlfn.IFS(IFERROR(FIND(" A pair of ",D1002),FALSE),_xlfn.TEXTSPLIT(D1002," A pair of "),IFERROR(FIND(" a pair of ",D1002),FALSE),_xlfn.TEXTSPLIT(D1002," a pair of "),IFERROR(FIND(" a mass of ",D1002),FALSE),_xlfn.TEXTSPLIT(D1002," a mass of "),IFERROR(FIND(" an ",D1002),FALSE),_xlfn.TEXTSPLIT(D1002," an "),IFERROR(FIND(" a ",D1002),FALSE),_xlfn.TEXTSPLIT(D1002," a "),TRUE,_xlfn.HSTACK(LEFT(D1002,FIND(" ",D1002)),_xlfn.TEXTAFTER(D1002," ")))</f>
        <v>Adds</v>
      </c>
      <c r="I1002" s="36" t="str">
        <v>ghoul vagina</v>
      </c>
      <c r="J1002" s="36" t="str">
        <f t="shared" si="40"/>
        <v>구울 보지</v>
      </c>
      <c r="K1002" s="36" t="str">
        <f>VLOOKUP(H1002,Sheet1!$A$30:$B$39,2,FALSE)</f>
        <v>(을)를 이식합니다.</v>
      </c>
      <c r="L1002" s="36" t="str" cm="1">
        <f t="array" ref="L1002">IF(IFERROR(FIND("(을)를",K1002),FALSE),_xlfn.LAMBDA(_xlpm.x,IF(_xlpm.x,REPLACE(K1002,1,4,"을"),REPLACE(K1002,1,4,"를")))(MOD(_xlfn.UNICODE(RIGHT(J1002,1))-HEX2DEC("AC00"),28)),K1002)</f>
        <v>를 이식합니다.</v>
      </c>
      <c r="M1002" s="37" t="str" cm="1">
        <f t="array" ref="M1002">_xlfn.LAMBDA(_xlpm.x,IFERROR(_xlpm.x,""))(IF(J1002="","",_xlfn.CONCAT(J1002,L1002)))</f>
        <v>구울 보지를 이식합니다.</v>
      </c>
    </row>
    <row r="1003" spans="1:13" x14ac:dyDescent="0.45">
      <c r="A1003" t="s">
        <v>1512</v>
      </c>
      <c r="B1003" t="s">
        <v>659</v>
      </c>
      <c r="C1003" t="s">
        <v>1513</v>
      </c>
      <c r="D1003" t="s">
        <v>1507</v>
      </c>
      <c r="E1003" t="s">
        <v>2972</v>
      </c>
      <c r="H1003" s="35" t="str" cm="1">
        <f t="array" ref="H1003:I1003">_xlfn.IFS(IFERROR(FIND(" A pair of ",D1003),FALSE),_xlfn.TEXTSPLIT(D1003," A pair of "),IFERROR(FIND(" a pair of ",D1003),FALSE),_xlfn.TEXTSPLIT(D1003," a pair of "),IFERROR(FIND(" a mass of ",D1003),FALSE),_xlfn.TEXTSPLIT(D1003," a mass of "),IFERROR(FIND(" an ",D1003),FALSE),_xlfn.TEXTSPLIT(D1003," an "),IFERROR(FIND(" a ",D1003),FALSE),_xlfn.TEXTSPLIT(D1003," a "),TRUE,_xlfn.HSTACK(LEFT(D1003,FIND(" ",D1003)),_xlfn.TEXTAFTER(D1003," ")))</f>
        <v>Adding</v>
      </c>
      <c r="I1003" s="36" t="str">
        <v>ghoul vagina</v>
      </c>
      <c r="J1003" s="36" t="str">
        <f t="shared" si="40"/>
        <v>구울 보지</v>
      </c>
      <c r="K1003" s="36" t="str">
        <f>VLOOKUP(H1003,Sheet1!$A$30:$B$39,2,FALSE)</f>
        <v xml:space="preserve"> 이식 중</v>
      </c>
      <c r="L1003" s="36" t="str" cm="1">
        <f t="array" ref="L1003">IF(IFERROR(FIND("(을)를",K1003),FALSE),_xlfn.LAMBDA(_xlpm.x,IF(_xlpm.x,REPLACE(K1003,1,4,"을"),REPLACE(K1003,1,4,"를")))(MOD(_xlfn.UNICODE(RIGHT(J1003,1))-HEX2DEC("AC00"),28)),K1003)</f>
        <v xml:space="preserve"> 이식 중</v>
      </c>
      <c r="M1003" s="37" t="str" cm="1">
        <f t="array" ref="M1003">_xlfn.LAMBDA(_xlpm.x,IFERROR(_xlpm.x,""))(IF(J1003="","",_xlfn.CONCAT(J1003,L1003)))</f>
        <v>구울 보지 이식 중</v>
      </c>
    </row>
    <row r="1004" spans="1:13" x14ac:dyDescent="0.45">
      <c r="A1004" t="s">
        <v>1514</v>
      </c>
      <c r="B1004" t="s">
        <v>659</v>
      </c>
      <c r="C1004" t="s">
        <v>1515</v>
      </c>
      <c r="D1004" t="s">
        <v>1516</v>
      </c>
      <c r="E1004" t="s">
        <v>2970</v>
      </c>
      <c r="H1004" s="35" t="str" cm="1">
        <f t="array" ref="H1004:I1004">_xlfn.IFS(IFERROR(FIND(" A pair of ",D1004),FALSE),_xlfn.TEXTSPLIT(D1004," A pair of "),IFERROR(FIND(" a pair of ",D1004),FALSE),_xlfn.TEXTSPLIT(D1004," a pair of "),IFERROR(FIND(" a mass of ",D1004),FALSE),_xlfn.TEXTSPLIT(D1004," a mass of "),IFERROR(FIND(" an ",D1004),FALSE),_xlfn.TEXTSPLIT(D1004," an "),IFERROR(FIND(" a ",D1004),FALSE),_xlfn.TEXTSPLIT(D1004," a "),TRUE,_xlfn.HSTACK(LEFT(D1004,FIND(" ",D1004)),_xlfn.TEXTAFTER(D1004," ")))</f>
        <v xml:space="preserve">attach </v>
      </c>
      <c r="I1004" s="36" t="str">
        <v>ghoul vagina</v>
      </c>
      <c r="J1004" s="36" t="str">
        <f t="shared" si="40"/>
        <v>구울 보지</v>
      </c>
      <c r="K1004" s="36" t="str">
        <f>VLOOKUP(H1004,Sheet1!$A$30:$B$39,2,FALSE)</f>
        <v xml:space="preserve"> 이식</v>
      </c>
      <c r="L1004" s="36" t="str" cm="1">
        <f t="array" ref="L1004">IF(IFERROR(FIND("(을)를",K1004),FALSE),_xlfn.LAMBDA(_xlpm.x,IF(_xlpm.x,REPLACE(K1004,1,4,"을"),REPLACE(K1004,1,4,"를")))(MOD(_xlfn.UNICODE(RIGHT(J1004,1))-HEX2DEC("AC00"),28)),K1004)</f>
        <v xml:space="preserve"> 이식</v>
      </c>
      <c r="M1004" s="37" t="str" cm="1">
        <f t="array" ref="M1004">_xlfn.LAMBDA(_xlpm.x,IFERROR(_xlpm.x,""))(IF(J1004="","",_xlfn.CONCAT(J1004,L1004)))</f>
        <v>구울 보지 이식</v>
      </c>
    </row>
    <row r="1005" spans="1:13" x14ac:dyDescent="0.45">
      <c r="A1005" t="s">
        <v>1517</v>
      </c>
      <c r="B1005" t="s">
        <v>659</v>
      </c>
      <c r="C1005" t="s">
        <v>1518</v>
      </c>
      <c r="D1005" t="s">
        <v>1519</v>
      </c>
      <c r="E1005" t="s">
        <v>2971</v>
      </c>
      <c r="H1005" s="35" t="str" cm="1">
        <f t="array" ref="H1005:I1005">_xlfn.IFS(IFERROR(FIND(" A pair of ",D1005),FALSE),_xlfn.TEXTSPLIT(D1005," A pair of "),IFERROR(FIND(" a pair of ",D1005),FALSE),_xlfn.TEXTSPLIT(D1005," a pair of "),IFERROR(FIND(" a mass of ",D1005),FALSE),_xlfn.TEXTSPLIT(D1005," a mass of "),IFERROR(FIND(" an ",D1005),FALSE),_xlfn.TEXTSPLIT(D1005," an "),IFERROR(FIND(" a ",D1005),FALSE),_xlfn.TEXTSPLIT(D1005," a "),TRUE,_xlfn.HSTACK(LEFT(D1005,FIND(" ",D1005)),_xlfn.TEXTAFTER(D1005," ")))</f>
        <v>Attaches</v>
      </c>
      <c r="I1005" s="36" t="str">
        <v>ghoul vagina</v>
      </c>
      <c r="J1005" s="36" t="str">
        <f t="shared" si="40"/>
        <v>구울 보지</v>
      </c>
      <c r="K1005" s="36" t="str">
        <f>VLOOKUP(H1005,Sheet1!$A$30:$B$39,2,FALSE)</f>
        <v>(을)를 이식합니다.</v>
      </c>
      <c r="L1005" s="36" t="str" cm="1">
        <f t="array" ref="L1005">IF(IFERROR(FIND("(을)를",K1005),FALSE),_xlfn.LAMBDA(_xlpm.x,IF(_xlpm.x,REPLACE(K1005,1,4,"을"),REPLACE(K1005,1,4,"를")))(MOD(_xlfn.UNICODE(RIGHT(J1005,1))-HEX2DEC("AC00"),28)),K1005)</f>
        <v>를 이식합니다.</v>
      </c>
      <c r="M1005" s="37" t="str" cm="1">
        <f t="array" ref="M1005">_xlfn.LAMBDA(_xlpm.x,IFERROR(_xlpm.x,""))(IF(J1005="","",_xlfn.CONCAT(J1005,L1005)))</f>
        <v>구울 보지를 이식합니다.</v>
      </c>
    </row>
    <row r="1006" spans="1:13" x14ac:dyDescent="0.45">
      <c r="A1006" t="s">
        <v>1520</v>
      </c>
      <c r="B1006" t="s">
        <v>659</v>
      </c>
      <c r="C1006" t="s">
        <v>1521</v>
      </c>
      <c r="D1006" t="s">
        <v>1522</v>
      </c>
      <c r="E1006" t="s">
        <v>2972</v>
      </c>
      <c r="H1006" s="35" t="str" cm="1">
        <f t="array" ref="H1006:I1006">_xlfn.IFS(IFERROR(FIND(" A pair of ",D1006),FALSE),_xlfn.TEXTSPLIT(D1006," A pair of "),IFERROR(FIND(" a pair of ",D1006),FALSE),_xlfn.TEXTSPLIT(D1006," a pair of "),IFERROR(FIND(" a mass of ",D1006),FALSE),_xlfn.TEXTSPLIT(D1006," a mass of "),IFERROR(FIND(" an ",D1006),FALSE),_xlfn.TEXTSPLIT(D1006," an "),IFERROR(FIND(" a ",D1006),FALSE),_xlfn.TEXTSPLIT(D1006," a "),TRUE,_xlfn.HSTACK(LEFT(D1006,FIND(" ",D1006)),_xlfn.TEXTAFTER(D1006," ")))</f>
        <v>Attaching</v>
      </c>
      <c r="I1006" s="36" t="str">
        <v>ghoul vagina</v>
      </c>
      <c r="J1006" s="36" t="str">
        <f t="shared" si="40"/>
        <v>구울 보지</v>
      </c>
      <c r="K1006" s="36" t="str">
        <f>VLOOKUP(H1006,Sheet1!$A$30:$B$39,2,FALSE)</f>
        <v xml:space="preserve"> 이식 중</v>
      </c>
      <c r="L1006" s="36" t="str" cm="1">
        <f t="array" ref="L1006">IF(IFERROR(FIND("(을)를",K1006),FALSE),_xlfn.LAMBDA(_xlpm.x,IF(_xlpm.x,REPLACE(K1006,1,4,"을"),REPLACE(K1006,1,4,"를")))(MOD(_xlfn.UNICODE(RIGHT(J1006,1))-HEX2DEC("AC00"),28)),K1006)</f>
        <v xml:space="preserve"> 이식 중</v>
      </c>
      <c r="M1006" s="37" t="str" cm="1">
        <f t="array" ref="M1006">_xlfn.LAMBDA(_xlpm.x,IFERROR(_xlpm.x,""))(IF(J1006="","",_xlfn.CONCAT(J1006,L1006)))</f>
        <v>구울 보지 이식 중</v>
      </c>
    </row>
    <row r="1007" spans="1:13" x14ac:dyDescent="0.45">
      <c r="A1007" t="s">
        <v>1523</v>
      </c>
      <c r="B1007" t="s">
        <v>659</v>
      </c>
      <c r="C1007" t="s">
        <v>1524</v>
      </c>
      <c r="D1007" t="s">
        <v>1525</v>
      </c>
      <c r="E1007" t="s">
        <v>2973</v>
      </c>
      <c r="H1007" s="35" t="str" cm="1">
        <f t="array" ref="H1007:I1007">_xlfn.IFS(IFERROR(FIND(" A pair of ",D1007),FALSE),_xlfn.TEXTSPLIT(D1007," A pair of "),IFERROR(FIND(" a pair of ",D1007),FALSE),_xlfn.TEXTSPLIT(D1007," a pair of "),IFERROR(FIND(" a mass of ",D1007),FALSE),_xlfn.TEXTSPLIT(D1007," a mass of "),IFERROR(FIND(" an ",D1007),FALSE),_xlfn.TEXTSPLIT(D1007," an "),IFERROR(FIND(" a ",D1007),FALSE),_xlfn.TEXTSPLIT(D1007," a "),TRUE,_xlfn.HSTACK(LEFT(D1007,FIND(" ",D1007)),_xlfn.TEXTAFTER(D1007," ")))</f>
        <v xml:space="preserve">add </v>
      </c>
      <c r="I1007" s="36" t="str">
        <v>ghoul anus</v>
      </c>
      <c r="J1007" s="36" t="str">
        <f t="shared" si="40"/>
        <v>구울 항문</v>
      </c>
      <c r="K1007" s="36" t="str">
        <f>VLOOKUP(H1007,Sheet1!$A$30:$B$39,2,FALSE)</f>
        <v xml:space="preserve"> 이식</v>
      </c>
      <c r="L1007" s="36" t="str" cm="1">
        <f t="array" ref="L1007">IF(IFERROR(FIND("(을)를",K1007),FALSE),_xlfn.LAMBDA(_xlpm.x,IF(_xlpm.x,REPLACE(K1007,1,4,"을"),REPLACE(K1007,1,4,"를")))(MOD(_xlfn.UNICODE(RIGHT(J1007,1))-HEX2DEC("AC00"),28)),K1007)</f>
        <v xml:space="preserve"> 이식</v>
      </c>
      <c r="M1007" s="37" t="str" cm="1">
        <f t="array" ref="M1007">_xlfn.LAMBDA(_xlpm.x,IFERROR(_xlpm.x,""))(IF(J1007="","",_xlfn.CONCAT(J1007,L1007)))</f>
        <v>구울 항문 이식</v>
      </c>
    </row>
    <row r="1008" spans="1:13" x14ac:dyDescent="0.45">
      <c r="A1008" t="s">
        <v>1526</v>
      </c>
      <c r="B1008" t="s">
        <v>659</v>
      </c>
      <c r="C1008" t="s">
        <v>1527</v>
      </c>
      <c r="D1008" t="s">
        <v>1528</v>
      </c>
      <c r="E1008" t="s">
        <v>2974</v>
      </c>
      <c r="H1008" s="35" t="str" cm="1">
        <f t="array" ref="H1008:I1008">_xlfn.IFS(IFERROR(FIND(" A pair of ",D1008),FALSE),_xlfn.TEXTSPLIT(D1008," A pair of "),IFERROR(FIND(" a pair of ",D1008),FALSE),_xlfn.TEXTSPLIT(D1008," a pair of "),IFERROR(FIND(" a mass of ",D1008),FALSE),_xlfn.TEXTSPLIT(D1008," a mass of "),IFERROR(FIND(" an ",D1008),FALSE),_xlfn.TEXTSPLIT(D1008," an "),IFERROR(FIND(" a ",D1008),FALSE),_xlfn.TEXTSPLIT(D1008," a "),TRUE,_xlfn.HSTACK(LEFT(D1008,FIND(" ",D1008)),_xlfn.TEXTAFTER(D1008," ")))</f>
        <v>Adds</v>
      </c>
      <c r="I1008" s="36" t="str">
        <v>ghoul anus</v>
      </c>
      <c r="J1008" s="36" t="str">
        <f t="shared" si="40"/>
        <v>구울 항문</v>
      </c>
      <c r="K1008" s="36" t="str">
        <f>VLOOKUP(H1008,Sheet1!$A$30:$B$39,2,FALSE)</f>
        <v>(을)를 이식합니다.</v>
      </c>
      <c r="L1008" s="36" t="str" cm="1">
        <f t="array" ref="L1008">IF(IFERROR(FIND("(을)를",K1008),FALSE),_xlfn.LAMBDA(_xlpm.x,IF(_xlpm.x,REPLACE(K1008,1,4,"을"),REPLACE(K1008,1,4,"를")))(MOD(_xlfn.UNICODE(RIGHT(J1008,1))-HEX2DEC("AC00"),28)),K1008)</f>
        <v>을 이식합니다.</v>
      </c>
      <c r="M1008" s="37" t="str" cm="1">
        <f t="array" ref="M1008">_xlfn.LAMBDA(_xlpm.x,IFERROR(_xlpm.x,""))(IF(J1008="","",_xlfn.CONCAT(J1008,L1008)))</f>
        <v>구울 항문을 이식합니다.</v>
      </c>
    </row>
    <row r="1009" spans="1:13" x14ac:dyDescent="0.45">
      <c r="A1009" t="s">
        <v>1529</v>
      </c>
      <c r="B1009" t="s">
        <v>659</v>
      </c>
      <c r="C1009" t="s">
        <v>1530</v>
      </c>
      <c r="D1009" t="s">
        <v>1531</v>
      </c>
      <c r="E1009" t="s">
        <v>2975</v>
      </c>
      <c r="H1009" s="35" t="str" cm="1">
        <f t="array" ref="H1009:I1009">_xlfn.IFS(IFERROR(FIND(" A pair of ",D1009),FALSE),_xlfn.TEXTSPLIT(D1009," A pair of "),IFERROR(FIND(" a pair of ",D1009),FALSE),_xlfn.TEXTSPLIT(D1009," a pair of "),IFERROR(FIND(" a mass of ",D1009),FALSE),_xlfn.TEXTSPLIT(D1009," a mass of "),IFERROR(FIND(" an ",D1009),FALSE),_xlfn.TEXTSPLIT(D1009," an "),IFERROR(FIND(" a ",D1009),FALSE),_xlfn.TEXTSPLIT(D1009," a "),TRUE,_xlfn.HSTACK(LEFT(D1009,FIND(" ",D1009)),_xlfn.TEXTAFTER(D1009," ")))</f>
        <v>Adding</v>
      </c>
      <c r="I1009" s="36" t="str">
        <v>ghoul anus</v>
      </c>
      <c r="J1009" s="36" t="str">
        <f t="shared" si="40"/>
        <v>구울 항문</v>
      </c>
      <c r="K1009" s="36" t="str">
        <f>VLOOKUP(H1009,Sheet1!$A$30:$B$39,2,FALSE)</f>
        <v xml:space="preserve"> 이식 중</v>
      </c>
      <c r="L1009" s="36" t="str" cm="1">
        <f t="array" ref="L1009">IF(IFERROR(FIND("(을)를",K1009),FALSE),_xlfn.LAMBDA(_xlpm.x,IF(_xlpm.x,REPLACE(K1009,1,4,"을"),REPLACE(K1009,1,4,"를")))(MOD(_xlfn.UNICODE(RIGHT(J1009,1))-HEX2DEC("AC00"),28)),K1009)</f>
        <v xml:space="preserve"> 이식 중</v>
      </c>
      <c r="M1009" s="37" t="str" cm="1">
        <f t="array" ref="M1009">_xlfn.LAMBDA(_xlpm.x,IFERROR(_xlpm.x,""))(IF(J1009="","",_xlfn.CONCAT(J1009,L1009)))</f>
        <v>구울 항문 이식 중</v>
      </c>
    </row>
    <row r="1010" spans="1:13" x14ac:dyDescent="0.45">
      <c r="A1010" t="s">
        <v>1532</v>
      </c>
      <c r="B1010" t="s">
        <v>659</v>
      </c>
      <c r="C1010" t="s">
        <v>1533</v>
      </c>
      <c r="D1010" t="s">
        <v>1534</v>
      </c>
      <c r="E1010" t="s">
        <v>2973</v>
      </c>
      <c r="H1010" s="35" t="str" cm="1">
        <f t="array" ref="H1010:I1010">_xlfn.IFS(IFERROR(FIND(" A pair of ",D1010),FALSE),_xlfn.TEXTSPLIT(D1010," A pair of "),IFERROR(FIND(" a pair of ",D1010),FALSE),_xlfn.TEXTSPLIT(D1010," a pair of "),IFERROR(FIND(" a mass of ",D1010),FALSE),_xlfn.TEXTSPLIT(D1010," a mass of "),IFERROR(FIND(" an ",D1010),FALSE),_xlfn.TEXTSPLIT(D1010," an "),IFERROR(FIND(" a ",D1010),FALSE),_xlfn.TEXTSPLIT(D1010," a "),TRUE,_xlfn.HSTACK(LEFT(D1010,FIND(" ",D1010)),_xlfn.TEXTAFTER(D1010," ")))</f>
        <v xml:space="preserve">attach </v>
      </c>
      <c r="I1010" s="36" t="str">
        <v>ghoul anus</v>
      </c>
      <c r="J1010" s="36" t="str">
        <f t="shared" ref="J1010:J1073" si="41">VLOOKUP(I1010,$D$6:$E$572,2,FALSE)</f>
        <v>구울 항문</v>
      </c>
      <c r="K1010" s="36" t="str">
        <f>VLOOKUP(H1010,Sheet1!$A$30:$B$39,2,FALSE)</f>
        <v xml:space="preserve"> 이식</v>
      </c>
      <c r="L1010" s="36" t="str" cm="1">
        <f t="array" ref="L1010">IF(IFERROR(FIND("(을)를",K1010),FALSE),_xlfn.LAMBDA(_xlpm.x,IF(_xlpm.x,REPLACE(K1010,1,4,"을"),REPLACE(K1010,1,4,"를")))(MOD(_xlfn.UNICODE(RIGHT(J1010,1))-HEX2DEC("AC00"),28)),K1010)</f>
        <v xml:space="preserve"> 이식</v>
      </c>
      <c r="M1010" s="37" t="str" cm="1">
        <f t="array" ref="M1010">_xlfn.LAMBDA(_xlpm.x,IFERROR(_xlpm.x,""))(IF(J1010="","",_xlfn.CONCAT(J1010,L1010)))</f>
        <v>구울 항문 이식</v>
      </c>
    </row>
    <row r="1011" spans="1:13" x14ac:dyDescent="0.45">
      <c r="A1011" t="s">
        <v>1535</v>
      </c>
      <c r="B1011" t="s">
        <v>659</v>
      </c>
      <c r="C1011" t="s">
        <v>1536</v>
      </c>
      <c r="D1011" t="s">
        <v>1537</v>
      </c>
      <c r="E1011" t="s">
        <v>2974</v>
      </c>
      <c r="H1011" s="35" t="str" cm="1">
        <f t="array" ref="H1011:I1011">_xlfn.IFS(IFERROR(FIND(" A pair of ",D1011),FALSE),_xlfn.TEXTSPLIT(D1011," A pair of "),IFERROR(FIND(" a pair of ",D1011),FALSE),_xlfn.TEXTSPLIT(D1011," a pair of "),IFERROR(FIND(" a mass of ",D1011),FALSE),_xlfn.TEXTSPLIT(D1011," a mass of "),IFERROR(FIND(" an ",D1011),FALSE),_xlfn.TEXTSPLIT(D1011," an "),IFERROR(FIND(" a ",D1011),FALSE),_xlfn.TEXTSPLIT(D1011," a "),TRUE,_xlfn.HSTACK(LEFT(D1011,FIND(" ",D1011)),_xlfn.TEXTAFTER(D1011," ")))</f>
        <v>Attaches</v>
      </c>
      <c r="I1011" s="36" t="str">
        <v>ghoul anus</v>
      </c>
      <c r="J1011" s="36" t="str">
        <f t="shared" si="41"/>
        <v>구울 항문</v>
      </c>
      <c r="K1011" s="36" t="str">
        <f>VLOOKUP(H1011,Sheet1!$A$30:$B$39,2,FALSE)</f>
        <v>(을)를 이식합니다.</v>
      </c>
      <c r="L1011" s="36" t="str" cm="1">
        <f t="array" ref="L1011">IF(IFERROR(FIND("(을)를",K1011),FALSE),_xlfn.LAMBDA(_xlpm.x,IF(_xlpm.x,REPLACE(K1011,1,4,"을"),REPLACE(K1011,1,4,"를")))(MOD(_xlfn.UNICODE(RIGHT(J1011,1))-HEX2DEC("AC00"),28)),K1011)</f>
        <v>을 이식합니다.</v>
      </c>
      <c r="M1011" s="37" t="str" cm="1">
        <f t="array" ref="M1011">_xlfn.LAMBDA(_xlpm.x,IFERROR(_xlpm.x,""))(IF(J1011="","",_xlfn.CONCAT(J1011,L1011)))</f>
        <v>구울 항문을 이식합니다.</v>
      </c>
    </row>
    <row r="1012" spans="1:13" x14ac:dyDescent="0.45">
      <c r="A1012" t="s">
        <v>1538</v>
      </c>
      <c r="B1012" t="s">
        <v>659</v>
      </c>
      <c r="C1012" t="s">
        <v>1539</v>
      </c>
      <c r="D1012" t="s">
        <v>1540</v>
      </c>
      <c r="E1012" t="s">
        <v>2975</v>
      </c>
      <c r="H1012" s="35" t="str" cm="1">
        <f t="array" ref="H1012:I1012">_xlfn.IFS(IFERROR(FIND(" A pair of ",D1012),FALSE),_xlfn.TEXTSPLIT(D1012," A pair of "),IFERROR(FIND(" a pair of ",D1012),FALSE),_xlfn.TEXTSPLIT(D1012," a pair of "),IFERROR(FIND(" a mass of ",D1012),FALSE),_xlfn.TEXTSPLIT(D1012," a mass of "),IFERROR(FIND(" an ",D1012),FALSE),_xlfn.TEXTSPLIT(D1012," an "),IFERROR(FIND(" a ",D1012),FALSE),_xlfn.TEXTSPLIT(D1012," a "),TRUE,_xlfn.HSTACK(LEFT(D1012,FIND(" ",D1012)),_xlfn.TEXTAFTER(D1012," ")))</f>
        <v>Attaching</v>
      </c>
      <c r="I1012" s="36" t="str">
        <v>ghoul anus</v>
      </c>
      <c r="J1012" s="36" t="str">
        <f t="shared" si="41"/>
        <v>구울 항문</v>
      </c>
      <c r="K1012" s="36" t="str">
        <f>VLOOKUP(H1012,Sheet1!$A$30:$B$39,2,FALSE)</f>
        <v xml:space="preserve"> 이식 중</v>
      </c>
      <c r="L1012" s="36" t="str" cm="1">
        <f t="array" ref="L1012">IF(IFERROR(FIND("(을)를",K1012),FALSE),_xlfn.LAMBDA(_xlpm.x,IF(_xlpm.x,REPLACE(K1012,1,4,"을"),REPLACE(K1012,1,4,"를")))(MOD(_xlfn.UNICODE(RIGHT(J1012,1))-HEX2DEC("AC00"),28)),K1012)</f>
        <v xml:space="preserve"> 이식 중</v>
      </c>
      <c r="M1012" s="37" t="str" cm="1">
        <f t="array" ref="M1012">_xlfn.LAMBDA(_xlpm.x,IFERROR(_xlpm.x,""))(IF(J1012="","",_xlfn.CONCAT(J1012,L1012)))</f>
        <v>구울 항문 이식 중</v>
      </c>
    </row>
    <row r="1013" spans="1:13" x14ac:dyDescent="0.45">
      <c r="A1013" t="s">
        <v>1541</v>
      </c>
      <c r="B1013" t="s">
        <v>659</v>
      </c>
      <c r="C1013" t="s">
        <v>1542</v>
      </c>
      <c r="D1013" t="s">
        <v>1543</v>
      </c>
      <c r="E1013" t="s">
        <v>2976</v>
      </c>
      <c r="H1013" s="35" t="str" cm="1">
        <f t="array" ref="H1013:I1013">_xlfn.IFS(IFERROR(FIND(" A pair of ",D1013),FALSE),_xlfn.TEXTSPLIT(D1013," A pair of "),IFERROR(FIND(" a pair of ",D1013),FALSE),_xlfn.TEXTSPLIT(D1013," a pair of "),IFERROR(FIND(" a mass of ",D1013),FALSE),_xlfn.TEXTSPLIT(D1013," a mass of "),IFERROR(FIND(" an ",D1013),FALSE),_xlfn.TEXTSPLIT(D1013," an "),IFERROR(FIND(" a ",D1013),FALSE),_xlfn.TEXTSPLIT(D1013," a "),TRUE,_xlfn.HSTACK(LEFT(D1013,FIND(" ",D1013)),_xlfn.TEXTAFTER(D1013," ")))</f>
        <v xml:space="preserve">add </v>
      </c>
      <c r="I1013" s="36" t="str">
        <v>orc penis</v>
      </c>
      <c r="J1013" s="36" t="str">
        <f t="shared" si="41"/>
        <v>오크 자지</v>
      </c>
      <c r="K1013" s="36" t="str">
        <f>VLOOKUP(H1013,Sheet1!$A$30:$B$39,2,FALSE)</f>
        <v xml:space="preserve"> 이식</v>
      </c>
      <c r="L1013" s="36" t="str" cm="1">
        <f t="array" ref="L1013">IF(IFERROR(FIND("(을)를",K1013),FALSE),_xlfn.LAMBDA(_xlpm.x,IF(_xlpm.x,REPLACE(K1013,1,4,"을"),REPLACE(K1013,1,4,"를")))(MOD(_xlfn.UNICODE(RIGHT(J1013,1))-HEX2DEC("AC00"),28)),K1013)</f>
        <v xml:space="preserve"> 이식</v>
      </c>
      <c r="M1013" s="37" t="str" cm="1">
        <f t="array" ref="M1013">_xlfn.LAMBDA(_xlpm.x,IFERROR(_xlpm.x,""))(IF(J1013="","",_xlfn.CONCAT(J1013,L1013)))</f>
        <v>오크 자지 이식</v>
      </c>
    </row>
    <row r="1014" spans="1:13" x14ac:dyDescent="0.45">
      <c r="A1014" t="s">
        <v>1544</v>
      </c>
      <c r="B1014" t="s">
        <v>659</v>
      </c>
      <c r="C1014" t="s">
        <v>1545</v>
      </c>
      <c r="D1014" t="s">
        <v>1546</v>
      </c>
      <c r="E1014" t="s">
        <v>2977</v>
      </c>
      <c r="H1014" s="35" t="str" cm="1">
        <f t="array" ref="H1014:I1014">_xlfn.IFS(IFERROR(FIND(" A pair of ",D1014),FALSE),_xlfn.TEXTSPLIT(D1014," A pair of "),IFERROR(FIND(" a pair of ",D1014),FALSE),_xlfn.TEXTSPLIT(D1014," a pair of "),IFERROR(FIND(" a mass of ",D1014),FALSE),_xlfn.TEXTSPLIT(D1014," a mass of "),IFERROR(FIND(" an ",D1014),FALSE),_xlfn.TEXTSPLIT(D1014," an "),IFERROR(FIND(" a ",D1014),FALSE),_xlfn.TEXTSPLIT(D1014," a "),TRUE,_xlfn.HSTACK(LEFT(D1014,FIND(" ",D1014)),_xlfn.TEXTAFTER(D1014," ")))</f>
        <v>Adds</v>
      </c>
      <c r="I1014" s="36" t="str">
        <v>orc penis</v>
      </c>
      <c r="J1014" s="36" t="str">
        <f t="shared" si="41"/>
        <v>오크 자지</v>
      </c>
      <c r="K1014" s="36" t="str">
        <f>VLOOKUP(H1014,Sheet1!$A$30:$B$39,2,FALSE)</f>
        <v>(을)를 이식합니다.</v>
      </c>
      <c r="L1014" s="36" t="str" cm="1">
        <f t="array" ref="L1014">IF(IFERROR(FIND("(을)를",K1014),FALSE),_xlfn.LAMBDA(_xlpm.x,IF(_xlpm.x,REPLACE(K1014,1,4,"을"),REPLACE(K1014,1,4,"를")))(MOD(_xlfn.UNICODE(RIGHT(J1014,1))-HEX2DEC("AC00"),28)),K1014)</f>
        <v>를 이식합니다.</v>
      </c>
      <c r="M1014" s="37" t="str" cm="1">
        <f t="array" ref="M1014">_xlfn.LAMBDA(_xlpm.x,IFERROR(_xlpm.x,""))(IF(J1014="","",_xlfn.CONCAT(J1014,L1014)))</f>
        <v>오크 자지를 이식합니다.</v>
      </c>
    </row>
    <row r="1015" spans="1:13" x14ac:dyDescent="0.45">
      <c r="A1015" t="s">
        <v>1547</v>
      </c>
      <c r="B1015" t="s">
        <v>659</v>
      </c>
      <c r="C1015" t="s">
        <v>1548</v>
      </c>
      <c r="D1015" t="s">
        <v>1549</v>
      </c>
      <c r="E1015" t="s">
        <v>2978</v>
      </c>
      <c r="H1015" s="35" t="str" cm="1">
        <f t="array" ref="H1015:I1015">_xlfn.IFS(IFERROR(FIND(" A pair of ",D1015),FALSE),_xlfn.TEXTSPLIT(D1015," A pair of "),IFERROR(FIND(" a pair of ",D1015),FALSE),_xlfn.TEXTSPLIT(D1015," a pair of "),IFERROR(FIND(" a mass of ",D1015),FALSE),_xlfn.TEXTSPLIT(D1015," a mass of "),IFERROR(FIND(" an ",D1015),FALSE),_xlfn.TEXTSPLIT(D1015," an "),IFERROR(FIND(" a ",D1015),FALSE),_xlfn.TEXTSPLIT(D1015," a "),TRUE,_xlfn.HSTACK(LEFT(D1015,FIND(" ",D1015)),_xlfn.TEXTAFTER(D1015," ")))</f>
        <v>Adding</v>
      </c>
      <c r="I1015" s="36" t="str">
        <v>orc penis</v>
      </c>
      <c r="J1015" s="36" t="str">
        <f t="shared" si="41"/>
        <v>오크 자지</v>
      </c>
      <c r="K1015" s="36" t="str">
        <f>VLOOKUP(H1015,Sheet1!$A$30:$B$39,2,FALSE)</f>
        <v xml:space="preserve"> 이식 중</v>
      </c>
      <c r="L1015" s="36" t="str" cm="1">
        <f t="array" ref="L1015">IF(IFERROR(FIND("(을)를",K1015),FALSE),_xlfn.LAMBDA(_xlpm.x,IF(_xlpm.x,REPLACE(K1015,1,4,"을"),REPLACE(K1015,1,4,"를")))(MOD(_xlfn.UNICODE(RIGHT(J1015,1))-HEX2DEC("AC00"),28)),K1015)</f>
        <v xml:space="preserve"> 이식 중</v>
      </c>
      <c r="M1015" s="37" t="str" cm="1">
        <f t="array" ref="M1015">_xlfn.LAMBDA(_xlpm.x,IFERROR(_xlpm.x,""))(IF(J1015="","",_xlfn.CONCAT(J1015,L1015)))</f>
        <v>오크 자지 이식 중</v>
      </c>
    </row>
    <row r="1016" spans="1:13" x14ac:dyDescent="0.45">
      <c r="A1016" t="s">
        <v>1550</v>
      </c>
      <c r="B1016" t="s">
        <v>659</v>
      </c>
      <c r="C1016" t="s">
        <v>1551</v>
      </c>
      <c r="D1016" t="s">
        <v>1543</v>
      </c>
      <c r="E1016" t="s">
        <v>2976</v>
      </c>
      <c r="H1016" s="35" t="str" cm="1">
        <f t="array" ref="H1016:I1016">_xlfn.IFS(IFERROR(FIND(" A pair of ",D1016),FALSE),_xlfn.TEXTSPLIT(D1016," A pair of "),IFERROR(FIND(" a pair of ",D1016),FALSE),_xlfn.TEXTSPLIT(D1016," a pair of "),IFERROR(FIND(" a mass of ",D1016),FALSE),_xlfn.TEXTSPLIT(D1016," a mass of "),IFERROR(FIND(" an ",D1016),FALSE),_xlfn.TEXTSPLIT(D1016," an "),IFERROR(FIND(" a ",D1016),FALSE),_xlfn.TEXTSPLIT(D1016," a "),TRUE,_xlfn.HSTACK(LEFT(D1016,FIND(" ",D1016)),_xlfn.TEXTAFTER(D1016," ")))</f>
        <v xml:space="preserve">add </v>
      </c>
      <c r="I1016" s="36" t="str">
        <v>orc penis</v>
      </c>
      <c r="J1016" s="36" t="str">
        <f t="shared" si="41"/>
        <v>오크 자지</v>
      </c>
      <c r="K1016" s="36" t="str">
        <f>VLOOKUP(H1016,Sheet1!$A$30:$B$39,2,FALSE)</f>
        <v xml:space="preserve"> 이식</v>
      </c>
      <c r="L1016" s="36" t="str" cm="1">
        <f t="array" ref="L1016">IF(IFERROR(FIND("(을)를",K1016),FALSE),_xlfn.LAMBDA(_xlpm.x,IF(_xlpm.x,REPLACE(K1016,1,4,"을"),REPLACE(K1016,1,4,"를")))(MOD(_xlfn.UNICODE(RIGHT(J1016,1))-HEX2DEC("AC00"),28)),K1016)</f>
        <v xml:space="preserve"> 이식</v>
      </c>
      <c r="M1016" s="37" t="str" cm="1">
        <f t="array" ref="M1016">_xlfn.LAMBDA(_xlpm.x,IFERROR(_xlpm.x,""))(IF(J1016="","",_xlfn.CONCAT(J1016,L1016)))</f>
        <v>오크 자지 이식</v>
      </c>
    </row>
    <row r="1017" spans="1:13" x14ac:dyDescent="0.45">
      <c r="A1017" t="s">
        <v>1552</v>
      </c>
      <c r="B1017" t="s">
        <v>659</v>
      </c>
      <c r="C1017" t="s">
        <v>1553</v>
      </c>
      <c r="D1017" t="s">
        <v>1546</v>
      </c>
      <c r="E1017" t="s">
        <v>2977</v>
      </c>
      <c r="H1017" s="35" t="str" cm="1">
        <f t="array" ref="H1017:I1017">_xlfn.IFS(IFERROR(FIND(" A pair of ",D1017),FALSE),_xlfn.TEXTSPLIT(D1017," A pair of "),IFERROR(FIND(" a pair of ",D1017),FALSE),_xlfn.TEXTSPLIT(D1017," a pair of "),IFERROR(FIND(" a mass of ",D1017),FALSE),_xlfn.TEXTSPLIT(D1017," a mass of "),IFERROR(FIND(" an ",D1017),FALSE),_xlfn.TEXTSPLIT(D1017," an "),IFERROR(FIND(" a ",D1017),FALSE),_xlfn.TEXTSPLIT(D1017," a "),TRUE,_xlfn.HSTACK(LEFT(D1017,FIND(" ",D1017)),_xlfn.TEXTAFTER(D1017," ")))</f>
        <v>Adds</v>
      </c>
      <c r="I1017" s="36" t="str">
        <v>orc penis</v>
      </c>
      <c r="J1017" s="36" t="str">
        <f t="shared" si="41"/>
        <v>오크 자지</v>
      </c>
      <c r="K1017" s="36" t="str">
        <f>VLOOKUP(H1017,Sheet1!$A$30:$B$39,2,FALSE)</f>
        <v>(을)를 이식합니다.</v>
      </c>
      <c r="L1017" s="36" t="str" cm="1">
        <f t="array" ref="L1017">IF(IFERROR(FIND("(을)를",K1017),FALSE),_xlfn.LAMBDA(_xlpm.x,IF(_xlpm.x,REPLACE(K1017,1,4,"을"),REPLACE(K1017,1,4,"를")))(MOD(_xlfn.UNICODE(RIGHT(J1017,1))-HEX2DEC("AC00"),28)),K1017)</f>
        <v>를 이식합니다.</v>
      </c>
      <c r="M1017" s="37" t="str" cm="1">
        <f t="array" ref="M1017">_xlfn.LAMBDA(_xlpm.x,IFERROR(_xlpm.x,""))(IF(J1017="","",_xlfn.CONCAT(J1017,L1017)))</f>
        <v>오크 자지를 이식합니다.</v>
      </c>
    </row>
    <row r="1018" spans="1:13" x14ac:dyDescent="0.45">
      <c r="A1018" t="s">
        <v>1554</v>
      </c>
      <c r="B1018" t="s">
        <v>659</v>
      </c>
      <c r="C1018" t="s">
        <v>1555</v>
      </c>
      <c r="D1018" t="s">
        <v>1549</v>
      </c>
      <c r="E1018" t="s">
        <v>2978</v>
      </c>
      <c r="H1018" s="35" t="str" cm="1">
        <f t="array" ref="H1018:I1018">_xlfn.IFS(IFERROR(FIND(" A pair of ",D1018),FALSE),_xlfn.TEXTSPLIT(D1018," A pair of "),IFERROR(FIND(" a pair of ",D1018),FALSE),_xlfn.TEXTSPLIT(D1018," a pair of "),IFERROR(FIND(" a mass of ",D1018),FALSE),_xlfn.TEXTSPLIT(D1018," a mass of "),IFERROR(FIND(" an ",D1018),FALSE),_xlfn.TEXTSPLIT(D1018," an "),IFERROR(FIND(" a ",D1018),FALSE),_xlfn.TEXTSPLIT(D1018," a "),TRUE,_xlfn.HSTACK(LEFT(D1018,FIND(" ",D1018)),_xlfn.TEXTAFTER(D1018," ")))</f>
        <v>Adding</v>
      </c>
      <c r="I1018" s="36" t="str">
        <v>orc penis</v>
      </c>
      <c r="J1018" s="36" t="str">
        <f t="shared" si="41"/>
        <v>오크 자지</v>
      </c>
      <c r="K1018" s="36" t="str">
        <f>VLOOKUP(H1018,Sheet1!$A$30:$B$39,2,FALSE)</f>
        <v xml:space="preserve"> 이식 중</v>
      </c>
      <c r="L1018" s="36" t="str" cm="1">
        <f t="array" ref="L1018">IF(IFERROR(FIND("(을)를",K1018),FALSE),_xlfn.LAMBDA(_xlpm.x,IF(_xlpm.x,REPLACE(K1018,1,4,"을"),REPLACE(K1018,1,4,"를")))(MOD(_xlfn.UNICODE(RIGHT(J1018,1))-HEX2DEC("AC00"),28)),K1018)</f>
        <v xml:space="preserve"> 이식 중</v>
      </c>
      <c r="M1018" s="37" t="str" cm="1">
        <f t="array" ref="M1018">_xlfn.LAMBDA(_xlpm.x,IFERROR(_xlpm.x,""))(IF(J1018="","",_xlfn.CONCAT(J1018,L1018)))</f>
        <v>오크 자지 이식 중</v>
      </c>
    </row>
    <row r="1019" spans="1:13" x14ac:dyDescent="0.45">
      <c r="A1019" t="s">
        <v>1556</v>
      </c>
      <c r="B1019" t="s">
        <v>659</v>
      </c>
      <c r="C1019" t="s">
        <v>1557</v>
      </c>
      <c r="D1019" t="s">
        <v>1558</v>
      </c>
      <c r="E1019" t="s">
        <v>2976</v>
      </c>
      <c r="H1019" s="35" t="str" cm="1">
        <f t="array" ref="H1019:I1019">_xlfn.IFS(IFERROR(FIND(" A pair of ",D1019),FALSE),_xlfn.TEXTSPLIT(D1019," A pair of "),IFERROR(FIND(" a pair of ",D1019),FALSE),_xlfn.TEXTSPLIT(D1019," a pair of "),IFERROR(FIND(" a mass of ",D1019),FALSE),_xlfn.TEXTSPLIT(D1019," a mass of "),IFERROR(FIND(" an ",D1019),FALSE),_xlfn.TEXTSPLIT(D1019," an "),IFERROR(FIND(" a ",D1019),FALSE),_xlfn.TEXTSPLIT(D1019," a "),TRUE,_xlfn.HSTACK(LEFT(D1019,FIND(" ",D1019)),_xlfn.TEXTAFTER(D1019," ")))</f>
        <v xml:space="preserve">attach </v>
      </c>
      <c r="I1019" s="36" t="str">
        <v>orc penis</v>
      </c>
      <c r="J1019" s="36" t="str">
        <f t="shared" si="41"/>
        <v>오크 자지</v>
      </c>
      <c r="K1019" s="36" t="str">
        <f>VLOOKUP(H1019,Sheet1!$A$30:$B$39,2,FALSE)</f>
        <v xml:space="preserve"> 이식</v>
      </c>
      <c r="L1019" s="36" t="str" cm="1">
        <f t="array" ref="L1019">IF(IFERROR(FIND("(을)를",K1019),FALSE),_xlfn.LAMBDA(_xlpm.x,IF(_xlpm.x,REPLACE(K1019,1,4,"을"),REPLACE(K1019,1,4,"를")))(MOD(_xlfn.UNICODE(RIGHT(J1019,1))-HEX2DEC("AC00"),28)),K1019)</f>
        <v xml:space="preserve"> 이식</v>
      </c>
      <c r="M1019" s="37" t="str" cm="1">
        <f t="array" ref="M1019">_xlfn.LAMBDA(_xlpm.x,IFERROR(_xlpm.x,""))(IF(J1019="","",_xlfn.CONCAT(J1019,L1019)))</f>
        <v>오크 자지 이식</v>
      </c>
    </row>
    <row r="1020" spans="1:13" x14ac:dyDescent="0.45">
      <c r="A1020" t="s">
        <v>1559</v>
      </c>
      <c r="B1020" t="s">
        <v>659</v>
      </c>
      <c r="C1020" t="s">
        <v>1560</v>
      </c>
      <c r="D1020" t="s">
        <v>1561</v>
      </c>
      <c r="E1020" t="s">
        <v>2977</v>
      </c>
      <c r="H1020" s="35" t="str" cm="1">
        <f t="array" ref="H1020:I1020">_xlfn.IFS(IFERROR(FIND(" A pair of ",D1020),FALSE),_xlfn.TEXTSPLIT(D1020," A pair of "),IFERROR(FIND(" a pair of ",D1020),FALSE),_xlfn.TEXTSPLIT(D1020," a pair of "),IFERROR(FIND(" a mass of ",D1020),FALSE),_xlfn.TEXTSPLIT(D1020," a mass of "),IFERROR(FIND(" an ",D1020),FALSE),_xlfn.TEXTSPLIT(D1020," an "),IFERROR(FIND(" a ",D1020),FALSE),_xlfn.TEXTSPLIT(D1020," a "),TRUE,_xlfn.HSTACK(LEFT(D1020,FIND(" ",D1020)),_xlfn.TEXTAFTER(D1020," ")))</f>
        <v>Attaches</v>
      </c>
      <c r="I1020" s="36" t="str">
        <v>orc penis</v>
      </c>
      <c r="J1020" s="36" t="str">
        <f t="shared" si="41"/>
        <v>오크 자지</v>
      </c>
      <c r="K1020" s="36" t="str">
        <f>VLOOKUP(H1020,Sheet1!$A$30:$B$39,2,FALSE)</f>
        <v>(을)를 이식합니다.</v>
      </c>
      <c r="L1020" s="36" t="str" cm="1">
        <f t="array" ref="L1020">IF(IFERROR(FIND("(을)를",K1020),FALSE),_xlfn.LAMBDA(_xlpm.x,IF(_xlpm.x,REPLACE(K1020,1,4,"을"),REPLACE(K1020,1,4,"를")))(MOD(_xlfn.UNICODE(RIGHT(J1020,1))-HEX2DEC("AC00"),28)),K1020)</f>
        <v>를 이식합니다.</v>
      </c>
      <c r="M1020" s="37" t="str" cm="1">
        <f t="array" ref="M1020">_xlfn.LAMBDA(_xlpm.x,IFERROR(_xlpm.x,""))(IF(J1020="","",_xlfn.CONCAT(J1020,L1020)))</f>
        <v>오크 자지를 이식합니다.</v>
      </c>
    </row>
    <row r="1021" spans="1:13" x14ac:dyDescent="0.45">
      <c r="A1021" t="s">
        <v>1562</v>
      </c>
      <c r="B1021" t="s">
        <v>659</v>
      </c>
      <c r="C1021" t="s">
        <v>1563</v>
      </c>
      <c r="D1021" t="s">
        <v>1564</v>
      </c>
      <c r="E1021" t="s">
        <v>2978</v>
      </c>
      <c r="H1021" s="35" t="str" cm="1">
        <f t="array" ref="H1021:I1021">_xlfn.IFS(IFERROR(FIND(" A pair of ",D1021),FALSE),_xlfn.TEXTSPLIT(D1021," A pair of "),IFERROR(FIND(" a pair of ",D1021),FALSE),_xlfn.TEXTSPLIT(D1021," a pair of "),IFERROR(FIND(" a mass of ",D1021),FALSE),_xlfn.TEXTSPLIT(D1021," a mass of "),IFERROR(FIND(" an ",D1021),FALSE),_xlfn.TEXTSPLIT(D1021," an "),IFERROR(FIND(" a ",D1021),FALSE),_xlfn.TEXTSPLIT(D1021," a "),TRUE,_xlfn.HSTACK(LEFT(D1021,FIND(" ",D1021)),_xlfn.TEXTAFTER(D1021," ")))</f>
        <v>Attaching</v>
      </c>
      <c r="I1021" s="36" t="str">
        <v>orc penis</v>
      </c>
      <c r="J1021" s="36" t="str">
        <f t="shared" si="41"/>
        <v>오크 자지</v>
      </c>
      <c r="K1021" s="36" t="str">
        <f>VLOOKUP(H1021,Sheet1!$A$30:$B$39,2,FALSE)</f>
        <v xml:space="preserve"> 이식 중</v>
      </c>
      <c r="L1021" s="36" t="str" cm="1">
        <f t="array" ref="L1021">IF(IFERROR(FIND("(을)를",K1021),FALSE),_xlfn.LAMBDA(_xlpm.x,IF(_xlpm.x,REPLACE(K1021,1,4,"을"),REPLACE(K1021,1,4,"를")))(MOD(_xlfn.UNICODE(RIGHT(J1021,1))-HEX2DEC("AC00"),28)),K1021)</f>
        <v xml:space="preserve"> 이식 중</v>
      </c>
      <c r="M1021" s="37" t="str" cm="1">
        <f t="array" ref="M1021">_xlfn.LAMBDA(_xlpm.x,IFERROR(_xlpm.x,""))(IF(J1021="","",_xlfn.CONCAT(J1021,L1021)))</f>
        <v>오크 자지 이식 중</v>
      </c>
    </row>
    <row r="1022" spans="1:13" x14ac:dyDescent="0.45">
      <c r="A1022" t="s">
        <v>1565</v>
      </c>
      <c r="B1022" t="s">
        <v>659</v>
      </c>
      <c r="C1022" t="s">
        <v>1566</v>
      </c>
      <c r="D1022" t="s">
        <v>1567</v>
      </c>
      <c r="E1022" t="s">
        <v>2979</v>
      </c>
      <c r="H1022" s="35" t="str" cm="1">
        <f t="array" ref="H1022:I1022">_xlfn.IFS(IFERROR(FIND(" A pair of ",D1022),FALSE),_xlfn.TEXTSPLIT(D1022," A pair of "),IFERROR(FIND(" a pair of ",D1022),FALSE),_xlfn.TEXTSPLIT(D1022," a pair of "),IFERROR(FIND(" a mass of ",D1022),FALSE),_xlfn.TEXTSPLIT(D1022," a mass of "),IFERROR(FIND(" an ",D1022),FALSE),_xlfn.TEXTSPLIT(D1022," an "),IFERROR(FIND(" a ",D1022),FALSE),_xlfn.TEXTSPLIT(D1022," a "),TRUE,_xlfn.HSTACK(LEFT(D1022,FIND(" ",D1022)),_xlfn.TEXTAFTER(D1022," ")))</f>
        <v xml:space="preserve">add </v>
      </c>
      <c r="I1022" s="36" t="str">
        <v>orc vagina</v>
      </c>
      <c r="J1022" s="36" t="str">
        <f t="shared" si="41"/>
        <v>오크 보지</v>
      </c>
      <c r="K1022" s="36" t="str">
        <f>VLOOKUP(H1022,Sheet1!$A$30:$B$39,2,FALSE)</f>
        <v xml:space="preserve"> 이식</v>
      </c>
      <c r="L1022" s="36" t="str" cm="1">
        <f t="array" ref="L1022">IF(IFERROR(FIND("(을)를",K1022),FALSE),_xlfn.LAMBDA(_xlpm.x,IF(_xlpm.x,REPLACE(K1022,1,4,"을"),REPLACE(K1022,1,4,"를")))(MOD(_xlfn.UNICODE(RIGHT(J1022,1))-HEX2DEC("AC00"),28)),K1022)</f>
        <v xml:space="preserve"> 이식</v>
      </c>
      <c r="M1022" s="37" t="str" cm="1">
        <f t="array" ref="M1022">_xlfn.LAMBDA(_xlpm.x,IFERROR(_xlpm.x,""))(IF(J1022="","",_xlfn.CONCAT(J1022,L1022)))</f>
        <v>오크 보지 이식</v>
      </c>
    </row>
    <row r="1023" spans="1:13" x14ac:dyDescent="0.45">
      <c r="A1023" t="s">
        <v>1568</v>
      </c>
      <c r="B1023" t="s">
        <v>659</v>
      </c>
      <c r="C1023" t="s">
        <v>1569</v>
      </c>
      <c r="D1023" t="s">
        <v>1570</v>
      </c>
      <c r="E1023" t="s">
        <v>2980</v>
      </c>
      <c r="H1023" s="35" t="str" cm="1">
        <f t="array" ref="H1023:I1023">_xlfn.IFS(IFERROR(FIND(" A pair of ",D1023),FALSE),_xlfn.TEXTSPLIT(D1023," A pair of "),IFERROR(FIND(" a pair of ",D1023),FALSE),_xlfn.TEXTSPLIT(D1023," a pair of "),IFERROR(FIND(" a mass of ",D1023),FALSE),_xlfn.TEXTSPLIT(D1023," a mass of "),IFERROR(FIND(" an ",D1023),FALSE),_xlfn.TEXTSPLIT(D1023," an "),IFERROR(FIND(" a ",D1023),FALSE),_xlfn.TEXTSPLIT(D1023," a "),TRUE,_xlfn.HSTACK(LEFT(D1023,FIND(" ",D1023)),_xlfn.TEXTAFTER(D1023," ")))</f>
        <v>Adds</v>
      </c>
      <c r="I1023" s="36" t="str">
        <v>orc vagina</v>
      </c>
      <c r="J1023" s="36" t="str">
        <f t="shared" si="41"/>
        <v>오크 보지</v>
      </c>
      <c r="K1023" s="36" t="str">
        <f>VLOOKUP(H1023,Sheet1!$A$30:$B$39,2,FALSE)</f>
        <v>(을)를 이식합니다.</v>
      </c>
      <c r="L1023" s="36" t="str" cm="1">
        <f t="array" ref="L1023">IF(IFERROR(FIND("(을)를",K1023),FALSE),_xlfn.LAMBDA(_xlpm.x,IF(_xlpm.x,REPLACE(K1023,1,4,"을"),REPLACE(K1023,1,4,"를")))(MOD(_xlfn.UNICODE(RIGHT(J1023,1))-HEX2DEC("AC00"),28)),K1023)</f>
        <v>를 이식합니다.</v>
      </c>
      <c r="M1023" s="37" t="str" cm="1">
        <f t="array" ref="M1023">_xlfn.LAMBDA(_xlpm.x,IFERROR(_xlpm.x,""))(IF(J1023="","",_xlfn.CONCAT(J1023,L1023)))</f>
        <v>오크 보지를 이식합니다.</v>
      </c>
    </row>
    <row r="1024" spans="1:13" x14ac:dyDescent="0.45">
      <c r="A1024" t="s">
        <v>1571</v>
      </c>
      <c r="B1024" t="s">
        <v>659</v>
      </c>
      <c r="C1024" t="s">
        <v>1572</v>
      </c>
      <c r="D1024" t="s">
        <v>1573</v>
      </c>
      <c r="E1024" t="s">
        <v>2981</v>
      </c>
      <c r="H1024" s="35" t="str" cm="1">
        <f t="array" ref="H1024:I1024">_xlfn.IFS(IFERROR(FIND(" A pair of ",D1024),FALSE),_xlfn.TEXTSPLIT(D1024," A pair of "),IFERROR(FIND(" a pair of ",D1024),FALSE),_xlfn.TEXTSPLIT(D1024," a pair of "),IFERROR(FIND(" a mass of ",D1024),FALSE),_xlfn.TEXTSPLIT(D1024," a mass of "),IFERROR(FIND(" an ",D1024),FALSE),_xlfn.TEXTSPLIT(D1024," an "),IFERROR(FIND(" a ",D1024),FALSE),_xlfn.TEXTSPLIT(D1024," a "),TRUE,_xlfn.HSTACK(LEFT(D1024,FIND(" ",D1024)),_xlfn.TEXTAFTER(D1024," ")))</f>
        <v>Adding</v>
      </c>
      <c r="I1024" s="36" t="str">
        <v>orc vagina</v>
      </c>
      <c r="J1024" s="36" t="str">
        <f t="shared" si="41"/>
        <v>오크 보지</v>
      </c>
      <c r="K1024" s="36" t="str">
        <f>VLOOKUP(H1024,Sheet1!$A$30:$B$39,2,FALSE)</f>
        <v xml:space="preserve"> 이식 중</v>
      </c>
      <c r="L1024" s="36" t="str" cm="1">
        <f t="array" ref="L1024">IF(IFERROR(FIND("(을)를",K1024),FALSE),_xlfn.LAMBDA(_xlpm.x,IF(_xlpm.x,REPLACE(K1024,1,4,"을"),REPLACE(K1024,1,4,"를")))(MOD(_xlfn.UNICODE(RIGHT(J1024,1))-HEX2DEC("AC00"),28)),K1024)</f>
        <v xml:space="preserve"> 이식 중</v>
      </c>
      <c r="M1024" s="37" t="str" cm="1">
        <f t="array" ref="M1024">_xlfn.LAMBDA(_xlpm.x,IFERROR(_xlpm.x,""))(IF(J1024="","",_xlfn.CONCAT(J1024,L1024)))</f>
        <v>오크 보지 이식 중</v>
      </c>
    </row>
    <row r="1025" spans="1:13" x14ac:dyDescent="0.45">
      <c r="A1025" t="s">
        <v>1574</v>
      </c>
      <c r="B1025" t="s">
        <v>659</v>
      </c>
      <c r="C1025" t="s">
        <v>1575</v>
      </c>
      <c r="D1025" t="s">
        <v>1567</v>
      </c>
      <c r="E1025" t="s">
        <v>2979</v>
      </c>
      <c r="H1025" s="35" t="str" cm="1">
        <f t="array" ref="H1025:I1025">_xlfn.IFS(IFERROR(FIND(" A pair of ",D1025),FALSE),_xlfn.TEXTSPLIT(D1025," A pair of "),IFERROR(FIND(" a pair of ",D1025),FALSE),_xlfn.TEXTSPLIT(D1025," a pair of "),IFERROR(FIND(" a mass of ",D1025),FALSE),_xlfn.TEXTSPLIT(D1025," a mass of "),IFERROR(FIND(" an ",D1025),FALSE),_xlfn.TEXTSPLIT(D1025," an "),IFERROR(FIND(" a ",D1025),FALSE),_xlfn.TEXTSPLIT(D1025," a "),TRUE,_xlfn.HSTACK(LEFT(D1025,FIND(" ",D1025)),_xlfn.TEXTAFTER(D1025," ")))</f>
        <v xml:space="preserve">add </v>
      </c>
      <c r="I1025" s="36" t="str">
        <v>orc vagina</v>
      </c>
      <c r="J1025" s="36" t="str">
        <f t="shared" si="41"/>
        <v>오크 보지</v>
      </c>
      <c r="K1025" s="36" t="str">
        <f>VLOOKUP(H1025,Sheet1!$A$30:$B$39,2,FALSE)</f>
        <v xml:space="preserve"> 이식</v>
      </c>
      <c r="L1025" s="36" t="str" cm="1">
        <f t="array" ref="L1025">IF(IFERROR(FIND("(을)를",K1025),FALSE),_xlfn.LAMBDA(_xlpm.x,IF(_xlpm.x,REPLACE(K1025,1,4,"을"),REPLACE(K1025,1,4,"를")))(MOD(_xlfn.UNICODE(RIGHT(J1025,1))-HEX2DEC("AC00"),28)),K1025)</f>
        <v xml:space="preserve"> 이식</v>
      </c>
      <c r="M1025" s="37" t="str" cm="1">
        <f t="array" ref="M1025">_xlfn.LAMBDA(_xlpm.x,IFERROR(_xlpm.x,""))(IF(J1025="","",_xlfn.CONCAT(J1025,L1025)))</f>
        <v>오크 보지 이식</v>
      </c>
    </row>
    <row r="1026" spans="1:13" x14ac:dyDescent="0.45">
      <c r="A1026" t="s">
        <v>1576</v>
      </c>
      <c r="B1026" t="s">
        <v>659</v>
      </c>
      <c r="C1026" t="s">
        <v>1577</v>
      </c>
      <c r="D1026" t="s">
        <v>1570</v>
      </c>
      <c r="E1026" t="s">
        <v>2980</v>
      </c>
      <c r="H1026" s="35" t="str" cm="1">
        <f t="array" ref="H1026:I1026">_xlfn.IFS(IFERROR(FIND(" A pair of ",D1026),FALSE),_xlfn.TEXTSPLIT(D1026," A pair of "),IFERROR(FIND(" a pair of ",D1026),FALSE),_xlfn.TEXTSPLIT(D1026," a pair of "),IFERROR(FIND(" a mass of ",D1026),FALSE),_xlfn.TEXTSPLIT(D1026," a mass of "),IFERROR(FIND(" an ",D1026),FALSE),_xlfn.TEXTSPLIT(D1026," an "),IFERROR(FIND(" a ",D1026),FALSE),_xlfn.TEXTSPLIT(D1026," a "),TRUE,_xlfn.HSTACK(LEFT(D1026,FIND(" ",D1026)),_xlfn.TEXTAFTER(D1026," ")))</f>
        <v>Adds</v>
      </c>
      <c r="I1026" s="36" t="str">
        <v>orc vagina</v>
      </c>
      <c r="J1026" s="36" t="str">
        <f t="shared" si="41"/>
        <v>오크 보지</v>
      </c>
      <c r="K1026" s="36" t="str">
        <f>VLOOKUP(H1026,Sheet1!$A$30:$B$39,2,FALSE)</f>
        <v>(을)를 이식합니다.</v>
      </c>
      <c r="L1026" s="36" t="str" cm="1">
        <f t="array" ref="L1026">IF(IFERROR(FIND("(을)를",K1026),FALSE),_xlfn.LAMBDA(_xlpm.x,IF(_xlpm.x,REPLACE(K1026,1,4,"을"),REPLACE(K1026,1,4,"를")))(MOD(_xlfn.UNICODE(RIGHT(J1026,1))-HEX2DEC("AC00"),28)),K1026)</f>
        <v>를 이식합니다.</v>
      </c>
      <c r="M1026" s="37" t="str" cm="1">
        <f t="array" ref="M1026">_xlfn.LAMBDA(_xlpm.x,IFERROR(_xlpm.x,""))(IF(J1026="","",_xlfn.CONCAT(J1026,L1026)))</f>
        <v>오크 보지를 이식합니다.</v>
      </c>
    </row>
    <row r="1027" spans="1:13" x14ac:dyDescent="0.45">
      <c r="A1027" t="s">
        <v>1578</v>
      </c>
      <c r="B1027" t="s">
        <v>659</v>
      </c>
      <c r="C1027" t="s">
        <v>1579</v>
      </c>
      <c r="D1027" t="s">
        <v>1573</v>
      </c>
      <c r="E1027" t="s">
        <v>2981</v>
      </c>
      <c r="H1027" s="35" t="str" cm="1">
        <f t="array" ref="H1027:I1027">_xlfn.IFS(IFERROR(FIND(" A pair of ",D1027),FALSE),_xlfn.TEXTSPLIT(D1027," A pair of "),IFERROR(FIND(" a pair of ",D1027),FALSE),_xlfn.TEXTSPLIT(D1027," a pair of "),IFERROR(FIND(" a mass of ",D1027),FALSE),_xlfn.TEXTSPLIT(D1027," a mass of "),IFERROR(FIND(" an ",D1027),FALSE),_xlfn.TEXTSPLIT(D1027," an "),IFERROR(FIND(" a ",D1027),FALSE),_xlfn.TEXTSPLIT(D1027," a "),TRUE,_xlfn.HSTACK(LEFT(D1027,FIND(" ",D1027)),_xlfn.TEXTAFTER(D1027," ")))</f>
        <v>Adding</v>
      </c>
      <c r="I1027" s="36" t="str">
        <v>orc vagina</v>
      </c>
      <c r="J1027" s="36" t="str">
        <f t="shared" si="41"/>
        <v>오크 보지</v>
      </c>
      <c r="K1027" s="36" t="str">
        <f>VLOOKUP(H1027,Sheet1!$A$30:$B$39,2,FALSE)</f>
        <v xml:space="preserve"> 이식 중</v>
      </c>
      <c r="L1027" s="36" t="str" cm="1">
        <f t="array" ref="L1027">IF(IFERROR(FIND("(을)를",K1027),FALSE),_xlfn.LAMBDA(_xlpm.x,IF(_xlpm.x,REPLACE(K1027,1,4,"을"),REPLACE(K1027,1,4,"를")))(MOD(_xlfn.UNICODE(RIGHT(J1027,1))-HEX2DEC("AC00"),28)),K1027)</f>
        <v xml:space="preserve"> 이식 중</v>
      </c>
      <c r="M1027" s="37" t="str" cm="1">
        <f t="array" ref="M1027">_xlfn.LAMBDA(_xlpm.x,IFERROR(_xlpm.x,""))(IF(J1027="","",_xlfn.CONCAT(J1027,L1027)))</f>
        <v>오크 보지 이식 중</v>
      </c>
    </row>
    <row r="1028" spans="1:13" x14ac:dyDescent="0.45">
      <c r="A1028" t="s">
        <v>1580</v>
      </c>
      <c r="B1028" t="s">
        <v>659</v>
      </c>
      <c r="C1028" t="s">
        <v>1581</v>
      </c>
      <c r="D1028" t="s">
        <v>1582</v>
      </c>
      <c r="E1028" t="s">
        <v>2979</v>
      </c>
      <c r="H1028" s="35" t="str" cm="1">
        <f t="array" ref="H1028:I1028">_xlfn.IFS(IFERROR(FIND(" A pair of ",D1028),FALSE),_xlfn.TEXTSPLIT(D1028," A pair of "),IFERROR(FIND(" a pair of ",D1028),FALSE),_xlfn.TEXTSPLIT(D1028," a pair of "),IFERROR(FIND(" a mass of ",D1028),FALSE),_xlfn.TEXTSPLIT(D1028," a mass of "),IFERROR(FIND(" an ",D1028),FALSE),_xlfn.TEXTSPLIT(D1028," an "),IFERROR(FIND(" a ",D1028),FALSE),_xlfn.TEXTSPLIT(D1028," a "),TRUE,_xlfn.HSTACK(LEFT(D1028,FIND(" ",D1028)),_xlfn.TEXTAFTER(D1028," ")))</f>
        <v xml:space="preserve">attach </v>
      </c>
      <c r="I1028" s="36" t="str">
        <v>orc vagina</v>
      </c>
      <c r="J1028" s="36" t="str">
        <f t="shared" si="41"/>
        <v>오크 보지</v>
      </c>
      <c r="K1028" s="36" t="str">
        <f>VLOOKUP(H1028,Sheet1!$A$30:$B$39,2,FALSE)</f>
        <v xml:space="preserve"> 이식</v>
      </c>
      <c r="L1028" s="36" t="str" cm="1">
        <f t="array" ref="L1028">IF(IFERROR(FIND("(을)를",K1028),FALSE),_xlfn.LAMBDA(_xlpm.x,IF(_xlpm.x,REPLACE(K1028,1,4,"을"),REPLACE(K1028,1,4,"를")))(MOD(_xlfn.UNICODE(RIGHT(J1028,1))-HEX2DEC("AC00"),28)),K1028)</f>
        <v xml:space="preserve"> 이식</v>
      </c>
      <c r="M1028" s="37" t="str" cm="1">
        <f t="array" ref="M1028">_xlfn.LAMBDA(_xlpm.x,IFERROR(_xlpm.x,""))(IF(J1028="","",_xlfn.CONCAT(J1028,L1028)))</f>
        <v>오크 보지 이식</v>
      </c>
    </row>
    <row r="1029" spans="1:13" x14ac:dyDescent="0.45">
      <c r="A1029" t="s">
        <v>1583</v>
      </c>
      <c r="B1029" t="s">
        <v>659</v>
      </c>
      <c r="C1029" t="s">
        <v>1584</v>
      </c>
      <c r="D1029" t="s">
        <v>1585</v>
      </c>
      <c r="E1029" t="s">
        <v>2980</v>
      </c>
      <c r="H1029" s="35" t="str" cm="1">
        <f t="array" ref="H1029:I1029">_xlfn.IFS(IFERROR(FIND(" A pair of ",D1029),FALSE),_xlfn.TEXTSPLIT(D1029," A pair of "),IFERROR(FIND(" a pair of ",D1029),FALSE),_xlfn.TEXTSPLIT(D1029," a pair of "),IFERROR(FIND(" a mass of ",D1029),FALSE),_xlfn.TEXTSPLIT(D1029," a mass of "),IFERROR(FIND(" an ",D1029),FALSE),_xlfn.TEXTSPLIT(D1029," an "),IFERROR(FIND(" a ",D1029),FALSE),_xlfn.TEXTSPLIT(D1029," a "),TRUE,_xlfn.HSTACK(LEFT(D1029,FIND(" ",D1029)),_xlfn.TEXTAFTER(D1029," ")))</f>
        <v>Attaches</v>
      </c>
      <c r="I1029" s="36" t="str">
        <v>orc vagina</v>
      </c>
      <c r="J1029" s="36" t="str">
        <f t="shared" si="41"/>
        <v>오크 보지</v>
      </c>
      <c r="K1029" s="36" t="str">
        <f>VLOOKUP(H1029,Sheet1!$A$30:$B$39,2,FALSE)</f>
        <v>(을)를 이식합니다.</v>
      </c>
      <c r="L1029" s="36" t="str" cm="1">
        <f t="array" ref="L1029">IF(IFERROR(FIND("(을)를",K1029),FALSE),_xlfn.LAMBDA(_xlpm.x,IF(_xlpm.x,REPLACE(K1029,1,4,"을"),REPLACE(K1029,1,4,"를")))(MOD(_xlfn.UNICODE(RIGHT(J1029,1))-HEX2DEC("AC00"),28)),K1029)</f>
        <v>를 이식합니다.</v>
      </c>
      <c r="M1029" s="37" t="str" cm="1">
        <f t="array" ref="M1029">_xlfn.LAMBDA(_xlpm.x,IFERROR(_xlpm.x,""))(IF(J1029="","",_xlfn.CONCAT(J1029,L1029)))</f>
        <v>오크 보지를 이식합니다.</v>
      </c>
    </row>
    <row r="1030" spans="1:13" x14ac:dyDescent="0.45">
      <c r="A1030" t="s">
        <v>1586</v>
      </c>
      <c r="B1030" t="s">
        <v>659</v>
      </c>
      <c r="C1030" t="s">
        <v>1587</v>
      </c>
      <c r="D1030" t="s">
        <v>1588</v>
      </c>
      <c r="E1030" t="s">
        <v>2981</v>
      </c>
      <c r="H1030" s="35" t="str" cm="1">
        <f t="array" ref="H1030:I1030">_xlfn.IFS(IFERROR(FIND(" A pair of ",D1030),FALSE),_xlfn.TEXTSPLIT(D1030," A pair of "),IFERROR(FIND(" a pair of ",D1030),FALSE),_xlfn.TEXTSPLIT(D1030," a pair of "),IFERROR(FIND(" a mass of ",D1030),FALSE),_xlfn.TEXTSPLIT(D1030," a mass of "),IFERROR(FIND(" an ",D1030),FALSE),_xlfn.TEXTSPLIT(D1030," an "),IFERROR(FIND(" a ",D1030),FALSE),_xlfn.TEXTSPLIT(D1030," a "),TRUE,_xlfn.HSTACK(LEFT(D1030,FIND(" ",D1030)),_xlfn.TEXTAFTER(D1030," ")))</f>
        <v>Attaching</v>
      </c>
      <c r="I1030" s="36" t="str">
        <v>orc vagina</v>
      </c>
      <c r="J1030" s="36" t="str">
        <f t="shared" si="41"/>
        <v>오크 보지</v>
      </c>
      <c r="K1030" s="36" t="str">
        <f>VLOOKUP(H1030,Sheet1!$A$30:$B$39,2,FALSE)</f>
        <v xml:space="preserve"> 이식 중</v>
      </c>
      <c r="L1030" s="36" t="str" cm="1">
        <f t="array" ref="L1030">IF(IFERROR(FIND("(을)를",K1030),FALSE),_xlfn.LAMBDA(_xlpm.x,IF(_xlpm.x,REPLACE(K1030,1,4,"을"),REPLACE(K1030,1,4,"를")))(MOD(_xlfn.UNICODE(RIGHT(J1030,1))-HEX2DEC("AC00"),28)),K1030)</f>
        <v xml:space="preserve"> 이식 중</v>
      </c>
      <c r="M1030" s="37" t="str" cm="1">
        <f t="array" ref="M1030">_xlfn.LAMBDA(_xlpm.x,IFERROR(_xlpm.x,""))(IF(J1030="","",_xlfn.CONCAT(J1030,L1030)))</f>
        <v>오크 보지 이식 중</v>
      </c>
    </row>
    <row r="1031" spans="1:13" x14ac:dyDescent="0.45">
      <c r="A1031" t="s">
        <v>1589</v>
      </c>
      <c r="B1031" t="s">
        <v>659</v>
      </c>
      <c r="C1031" t="s">
        <v>1590</v>
      </c>
      <c r="D1031" t="s">
        <v>1591</v>
      </c>
      <c r="E1031" t="s">
        <v>2982</v>
      </c>
      <c r="H1031" s="35" t="str" cm="1">
        <f t="array" ref="H1031:I1031">_xlfn.IFS(IFERROR(FIND(" A pair of ",D1031),FALSE),_xlfn.TEXTSPLIT(D1031," A pair of "),IFERROR(FIND(" a pair of ",D1031),FALSE),_xlfn.TEXTSPLIT(D1031," a pair of "),IFERROR(FIND(" a mass of ",D1031),FALSE),_xlfn.TEXTSPLIT(D1031," a mass of "),IFERROR(FIND(" an ",D1031),FALSE),_xlfn.TEXTSPLIT(D1031," an "),IFERROR(FIND(" a ",D1031),FALSE),_xlfn.TEXTSPLIT(D1031," a "),TRUE,_xlfn.HSTACK(LEFT(D1031,FIND(" ",D1031)),_xlfn.TEXTAFTER(D1031," ")))</f>
        <v xml:space="preserve">add </v>
      </c>
      <c r="I1031" s="36" t="str">
        <v>orc anus</v>
      </c>
      <c r="J1031" s="36" t="str">
        <f t="shared" si="41"/>
        <v>오크 항문</v>
      </c>
      <c r="K1031" s="36" t="str">
        <f>VLOOKUP(H1031,Sheet1!$A$30:$B$39,2,FALSE)</f>
        <v xml:space="preserve"> 이식</v>
      </c>
      <c r="L1031" s="36" t="str" cm="1">
        <f t="array" ref="L1031">IF(IFERROR(FIND("(을)를",K1031),FALSE),_xlfn.LAMBDA(_xlpm.x,IF(_xlpm.x,REPLACE(K1031,1,4,"을"),REPLACE(K1031,1,4,"를")))(MOD(_xlfn.UNICODE(RIGHT(J1031,1))-HEX2DEC("AC00"),28)),K1031)</f>
        <v xml:space="preserve"> 이식</v>
      </c>
      <c r="M1031" s="37" t="str" cm="1">
        <f t="array" ref="M1031">_xlfn.LAMBDA(_xlpm.x,IFERROR(_xlpm.x,""))(IF(J1031="","",_xlfn.CONCAT(J1031,L1031)))</f>
        <v>오크 항문 이식</v>
      </c>
    </row>
    <row r="1032" spans="1:13" x14ac:dyDescent="0.45">
      <c r="A1032" t="s">
        <v>1592</v>
      </c>
      <c r="B1032" t="s">
        <v>659</v>
      </c>
      <c r="C1032" t="s">
        <v>1593</v>
      </c>
      <c r="D1032" t="s">
        <v>1594</v>
      </c>
      <c r="E1032" t="s">
        <v>2983</v>
      </c>
      <c r="H1032" s="35" t="str" cm="1">
        <f t="array" ref="H1032:I1032">_xlfn.IFS(IFERROR(FIND(" A pair of ",D1032),FALSE),_xlfn.TEXTSPLIT(D1032," A pair of "),IFERROR(FIND(" a pair of ",D1032),FALSE),_xlfn.TEXTSPLIT(D1032," a pair of "),IFERROR(FIND(" a mass of ",D1032),FALSE),_xlfn.TEXTSPLIT(D1032," a mass of "),IFERROR(FIND(" an ",D1032),FALSE),_xlfn.TEXTSPLIT(D1032," an "),IFERROR(FIND(" a ",D1032),FALSE),_xlfn.TEXTSPLIT(D1032," a "),TRUE,_xlfn.HSTACK(LEFT(D1032,FIND(" ",D1032)),_xlfn.TEXTAFTER(D1032," ")))</f>
        <v>Adds</v>
      </c>
      <c r="I1032" s="36" t="str">
        <v>orc anus</v>
      </c>
      <c r="J1032" s="36" t="str">
        <f t="shared" si="41"/>
        <v>오크 항문</v>
      </c>
      <c r="K1032" s="36" t="str">
        <f>VLOOKUP(H1032,Sheet1!$A$30:$B$39,2,FALSE)</f>
        <v>(을)를 이식합니다.</v>
      </c>
      <c r="L1032" s="36" t="str" cm="1">
        <f t="array" ref="L1032">IF(IFERROR(FIND("(을)를",K1032),FALSE),_xlfn.LAMBDA(_xlpm.x,IF(_xlpm.x,REPLACE(K1032,1,4,"을"),REPLACE(K1032,1,4,"를")))(MOD(_xlfn.UNICODE(RIGHT(J1032,1))-HEX2DEC("AC00"),28)),K1032)</f>
        <v>을 이식합니다.</v>
      </c>
      <c r="M1032" s="37" t="str" cm="1">
        <f t="array" ref="M1032">_xlfn.LAMBDA(_xlpm.x,IFERROR(_xlpm.x,""))(IF(J1032="","",_xlfn.CONCAT(J1032,L1032)))</f>
        <v>오크 항문을 이식합니다.</v>
      </c>
    </row>
    <row r="1033" spans="1:13" x14ac:dyDescent="0.45">
      <c r="A1033" t="s">
        <v>1595</v>
      </c>
      <c r="B1033" t="s">
        <v>659</v>
      </c>
      <c r="C1033" t="s">
        <v>1596</v>
      </c>
      <c r="D1033" t="s">
        <v>1597</v>
      </c>
      <c r="E1033" t="s">
        <v>2984</v>
      </c>
      <c r="H1033" s="35" t="str" cm="1">
        <f t="array" ref="H1033:I1033">_xlfn.IFS(IFERROR(FIND(" A pair of ",D1033),FALSE),_xlfn.TEXTSPLIT(D1033," A pair of "),IFERROR(FIND(" a pair of ",D1033),FALSE),_xlfn.TEXTSPLIT(D1033," a pair of "),IFERROR(FIND(" a mass of ",D1033),FALSE),_xlfn.TEXTSPLIT(D1033," a mass of "),IFERROR(FIND(" an ",D1033),FALSE),_xlfn.TEXTSPLIT(D1033," an "),IFERROR(FIND(" a ",D1033),FALSE),_xlfn.TEXTSPLIT(D1033," a "),TRUE,_xlfn.HSTACK(LEFT(D1033,FIND(" ",D1033)),_xlfn.TEXTAFTER(D1033," ")))</f>
        <v>Adding</v>
      </c>
      <c r="I1033" s="36" t="str">
        <v>orc anus</v>
      </c>
      <c r="J1033" s="36" t="str">
        <f t="shared" si="41"/>
        <v>오크 항문</v>
      </c>
      <c r="K1033" s="36" t="str">
        <f>VLOOKUP(H1033,Sheet1!$A$30:$B$39,2,FALSE)</f>
        <v xml:space="preserve"> 이식 중</v>
      </c>
      <c r="L1033" s="36" t="str" cm="1">
        <f t="array" ref="L1033">IF(IFERROR(FIND("(을)를",K1033),FALSE),_xlfn.LAMBDA(_xlpm.x,IF(_xlpm.x,REPLACE(K1033,1,4,"을"),REPLACE(K1033,1,4,"를")))(MOD(_xlfn.UNICODE(RIGHT(J1033,1))-HEX2DEC("AC00"),28)),K1033)</f>
        <v xml:space="preserve"> 이식 중</v>
      </c>
      <c r="M1033" s="37" t="str" cm="1">
        <f t="array" ref="M1033">_xlfn.LAMBDA(_xlpm.x,IFERROR(_xlpm.x,""))(IF(J1033="","",_xlfn.CONCAT(J1033,L1033)))</f>
        <v>오크 항문 이식 중</v>
      </c>
    </row>
    <row r="1034" spans="1:13" x14ac:dyDescent="0.45">
      <c r="A1034" t="s">
        <v>1598</v>
      </c>
      <c r="B1034" t="s">
        <v>659</v>
      </c>
      <c r="C1034" t="s">
        <v>1599</v>
      </c>
      <c r="D1034" t="s">
        <v>1600</v>
      </c>
      <c r="E1034" t="s">
        <v>2982</v>
      </c>
      <c r="H1034" s="35" t="str" cm="1">
        <f t="array" ref="H1034:I1034">_xlfn.IFS(IFERROR(FIND(" A pair of ",D1034),FALSE),_xlfn.TEXTSPLIT(D1034," A pair of "),IFERROR(FIND(" a pair of ",D1034),FALSE),_xlfn.TEXTSPLIT(D1034," a pair of "),IFERROR(FIND(" a mass of ",D1034),FALSE),_xlfn.TEXTSPLIT(D1034," a mass of "),IFERROR(FIND(" an ",D1034),FALSE),_xlfn.TEXTSPLIT(D1034," an "),IFERROR(FIND(" a ",D1034),FALSE),_xlfn.TEXTSPLIT(D1034," a "),TRUE,_xlfn.HSTACK(LEFT(D1034,FIND(" ",D1034)),_xlfn.TEXTAFTER(D1034," ")))</f>
        <v xml:space="preserve">attach </v>
      </c>
      <c r="I1034" s="36" t="str">
        <v>orc anus</v>
      </c>
      <c r="J1034" s="36" t="str">
        <f t="shared" si="41"/>
        <v>오크 항문</v>
      </c>
      <c r="K1034" s="36" t="str">
        <f>VLOOKUP(H1034,Sheet1!$A$30:$B$39,2,FALSE)</f>
        <v xml:space="preserve"> 이식</v>
      </c>
      <c r="L1034" s="36" t="str" cm="1">
        <f t="array" ref="L1034">IF(IFERROR(FIND("(을)를",K1034),FALSE),_xlfn.LAMBDA(_xlpm.x,IF(_xlpm.x,REPLACE(K1034,1,4,"을"),REPLACE(K1034,1,4,"를")))(MOD(_xlfn.UNICODE(RIGHT(J1034,1))-HEX2DEC("AC00"),28)),K1034)</f>
        <v xml:space="preserve"> 이식</v>
      </c>
      <c r="M1034" s="37" t="str" cm="1">
        <f t="array" ref="M1034">_xlfn.LAMBDA(_xlpm.x,IFERROR(_xlpm.x,""))(IF(J1034="","",_xlfn.CONCAT(J1034,L1034)))</f>
        <v>오크 항문 이식</v>
      </c>
    </row>
    <row r="1035" spans="1:13" x14ac:dyDescent="0.45">
      <c r="A1035" t="s">
        <v>1601</v>
      </c>
      <c r="B1035" t="s">
        <v>659</v>
      </c>
      <c r="C1035" t="s">
        <v>1602</v>
      </c>
      <c r="D1035" t="s">
        <v>1603</v>
      </c>
      <c r="E1035" t="s">
        <v>2983</v>
      </c>
      <c r="H1035" s="35" t="str" cm="1">
        <f t="array" ref="H1035:I1035">_xlfn.IFS(IFERROR(FIND(" A pair of ",D1035),FALSE),_xlfn.TEXTSPLIT(D1035," A pair of "),IFERROR(FIND(" a pair of ",D1035),FALSE),_xlfn.TEXTSPLIT(D1035," a pair of "),IFERROR(FIND(" a mass of ",D1035),FALSE),_xlfn.TEXTSPLIT(D1035," a mass of "),IFERROR(FIND(" an ",D1035),FALSE),_xlfn.TEXTSPLIT(D1035," an "),IFERROR(FIND(" a ",D1035),FALSE),_xlfn.TEXTSPLIT(D1035," a "),TRUE,_xlfn.HSTACK(LEFT(D1035,FIND(" ",D1035)),_xlfn.TEXTAFTER(D1035," ")))</f>
        <v>Attaches</v>
      </c>
      <c r="I1035" s="36" t="str">
        <v>orc anus</v>
      </c>
      <c r="J1035" s="36" t="str">
        <f t="shared" si="41"/>
        <v>오크 항문</v>
      </c>
      <c r="K1035" s="36" t="str">
        <f>VLOOKUP(H1035,Sheet1!$A$30:$B$39,2,FALSE)</f>
        <v>(을)를 이식합니다.</v>
      </c>
      <c r="L1035" s="36" t="str" cm="1">
        <f t="array" ref="L1035">IF(IFERROR(FIND("(을)를",K1035),FALSE),_xlfn.LAMBDA(_xlpm.x,IF(_xlpm.x,REPLACE(K1035,1,4,"을"),REPLACE(K1035,1,4,"를")))(MOD(_xlfn.UNICODE(RIGHT(J1035,1))-HEX2DEC("AC00"),28)),K1035)</f>
        <v>을 이식합니다.</v>
      </c>
      <c r="M1035" s="37" t="str" cm="1">
        <f t="array" ref="M1035">_xlfn.LAMBDA(_xlpm.x,IFERROR(_xlpm.x,""))(IF(J1035="","",_xlfn.CONCAT(J1035,L1035)))</f>
        <v>오크 항문을 이식합니다.</v>
      </c>
    </row>
    <row r="1036" spans="1:13" x14ac:dyDescent="0.45">
      <c r="A1036" t="s">
        <v>1604</v>
      </c>
      <c r="B1036" t="s">
        <v>659</v>
      </c>
      <c r="C1036" t="s">
        <v>1605</v>
      </c>
      <c r="D1036" t="s">
        <v>1606</v>
      </c>
      <c r="E1036" t="s">
        <v>2984</v>
      </c>
      <c r="H1036" s="35" t="str" cm="1">
        <f t="array" ref="H1036:I1036">_xlfn.IFS(IFERROR(FIND(" A pair of ",D1036),FALSE),_xlfn.TEXTSPLIT(D1036," A pair of "),IFERROR(FIND(" a pair of ",D1036),FALSE),_xlfn.TEXTSPLIT(D1036," a pair of "),IFERROR(FIND(" a mass of ",D1036),FALSE),_xlfn.TEXTSPLIT(D1036," a mass of "),IFERROR(FIND(" an ",D1036),FALSE),_xlfn.TEXTSPLIT(D1036," an "),IFERROR(FIND(" a ",D1036),FALSE),_xlfn.TEXTSPLIT(D1036," a "),TRUE,_xlfn.HSTACK(LEFT(D1036,FIND(" ",D1036)),_xlfn.TEXTAFTER(D1036," ")))</f>
        <v>Attaching</v>
      </c>
      <c r="I1036" s="36" t="str">
        <v>orc anus</v>
      </c>
      <c r="J1036" s="36" t="str">
        <f t="shared" si="41"/>
        <v>오크 항문</v>
      </c>
      <c r="K1036" s="36" t="str">
        <f>VLOOKUP(H1036,Sheet1!$A$30:$B$39,2,FALSE)</f>
        <v xml:space="preserve"> 이식 중</v>
      </c>
      <c r="L1036" s="36" t="str" cm="1">
        <f t="array" ref="L1036">IF(IFERROR(FIND("(을)를",K1036),FALSE),_xlfn.LAMBDA(_xlpm.x,IF(_xlpm.x,REPLACE(K1036,1,4,"을"),REPLACE(K1036,1,4,"를")))(MOD(_xlfn.UNICODE(RIGHT(J1036,1))-HEX2DEC("AC00"),28)),K1036)</f>
        <v xml:space="preserve"> 이식 중</v>
      </c>
      <c r="M1036" s="37" t="str" cm="1">
        <f t="array" ref="M1036">_xlfn.LAMBDA(_xlpm.x,IFERROR(_xlpm.x,""))(IF(J1036="","",_xlfn.CONCAT(J1036,L1036)))</f>
        <v>오크 항문 이식 중</v>
      </c>
    </row>
    <row r="1037" spans="1:13" x14ac:dyDescent="0.45">
      <c r="A1037" t="s">
        <v>1607</v>
      </c>
      <c r="B1037" t="s">
        <v>659</v>
      </c>
      <c r="C1037" t="s">
        <v>1608</v>
      </c>
      <c r="D1037" t="s">
        <v>1609</v>
      </c>
      <c r="E1037" t="s">
        <v>2458</v>
      </c>
      <c r="H1037" s="35" t="str" cm="1">
        <f t="array" ref="H1037:I1037">_xlfn.IFS(IFERROR(FIND(" A pair of ",D1037),FALSE),_xlfn.TEXTSPLIT(D1037," A pair of "),IFERROR(FIND(" a pair of ",D1037),FALSE),_xlfn.TEXTSPLIT(D1037," a pair of "),IFERROR(FIND(" a mass of ",D1037),FALSE),_xlfn.TEXTSPLIT(D1037," a mass of "),IFERROR(FIND(" an ",D1037),FALSE),_xlfn.TEXTSPLIT(D1037," an "),IFERROR(FIND(" a ",D1037),FALSE),_xlfn.TEXTSPLIT(D1037," a "),TRUE,_xlfn.HSTACK(LEFT(D1037,FIND(" ",D1037)),_xlfn.TEXTAFTER(D1037," ")))</f>
        <v xml:space="preserve">add </v>
      </c>
      <c r="I1037" s="36" t="str">
        <v>bark penis</v>
      </c>
      <c r="J1037" s="36" t="str">
        <f t="shared" si="41"/>
        <v>나무 자지</v>
      </c>
      <c r="K1037" s="36" t="str">
        <f>VLOOKUP(H1037,Sheet1!$A$30:$B$39,2,FALSE)</f>
        <v xml:space="preserve"> 이식</v>
      </c>
      <c r="L1037" s="36" t="str" cm="1">
        <f t="array" ref="L1037">IF(IFERROR(FIND("(을)를",K1037),FALSE),_xlfn.LAMBDA(_xlpm.x,IF(_xlpm.x,REPLACE(K1037,1,4,"을"),REPLACE(K1037,1,4,"를")))(MOD(_xlfn.UNICODE(RIGHT(J1037,1))-HEX2DEC("AC00"),28)),K1037)</f>
        <v xml:space="preserve"> 이식</v>
      </c>
      <c r="M1037" s="37" t="str" cm="1">
        <f t="array" ref="M1037">_xlfn.LAMBDA(_xlpm.x,IFERROR(_xlpm.x,""))(IF(J1037="","",_xlfn.CONCAT(J1037,L1037)))</f>
        <v>나무 자지 이식</v>
      </c>
    </row>
    <row r="1038" spans="1:13" x14ac:dyDescent="0.45">
      <c r="A1038" t="s">
        <v>1610</v>
      </c>
      <c r="B1038" t="s">
        <v>659</v>
      </c>
      <c r="C1038" t="s">
        <v>1611</v>
      </c>
      <c r="D1038" t="s">
        <v>1612</v>
      </c>
      <c r="E1038" t="s">
        <v>2458</v>
      </c>
      <c r="H1038" s="35" t="str" cm="1">
        <f t="array" ref="H1038:I1038">_xlfn.IFS(IFERROR(FIND(" A pair of ",D1038),FALSE),_xlfn.TEXTSPLIT(D1038," A pair of "),IFERROR(FIND(" a pair of ",D1038),FALSE),_xlfn.TEXTSPLIT(D1038," a pair of "),IFERROR(FIND(" a mass of ",D1038),FALSE),_xlfn.TEXTSPLIT(D1038," a mass of "),IFERROR(FIND(" an ",D1038),FALSE),_xlfn.TEXTSPLIT(D1038," an "),IFERROR(FIND(" a ",D1038),FALSE),_xlfn.TEXTSPLIT(D1038," a "),TRUE,_xlfn.HSTACK(LEFT(D1038,FIND(" ",D1038)),_xlfn.TEXTAFTER(D1038," ")))</f>
        <v>Adds</v>
      </c>
      <c r="I1038" s="36" t="str">
        <v>wooden penis</v>
      </c>
      <c r="J1038" s="36" t="e">
        <f t="shared" si="41"/>
        <v>#N/A</v>
      </c>
      <c r="K1038" s="36" t="str">
        <f>VLOOKUP(H1038,Sheet1!$A$30:$B$39,2,FALSE)</f>
        <v>(을)를 이식합니다.</v>
      </c>
      <c r="L1038" s="36" t="e" cm="1">
        <f t="array" ref="L1038">IF(IFERROR(FIND("(을)를",K1038),FALSE),_xlfn.LAMBDA(_xlpm.x,IF(_xlpm.x,REPLACE(K1038,1,4,"을"),REPLACE(K1038,1,4,"를")))(MOD(_xlfn.UNICODE(RIGHT(J1038,1))-HEX2DEC("AC00"),28)),K1038)</f>
        <v>#N/A</v>
      </c>
      <c r="M1038" s="37" t="str" cm="1">
        <f t="array" ref="M1038">_xlfn.LAMBDA(_xlpm.x,IFERROR(_xlpm.x,""))(IF(J1038="","",_xlfn.CONCAT(J1038,L1038)))</f>
        <v/>
      </c>
    </row>
    <row r="1039" spans="1:13" x14ac:dyDescent="0.45">
      <c r="A1039" t="s">
        <v>1613</v>
      </c>
      <c r="B1039" t="s">
        <v>659</v>
      </c>
      <c r="C1039" t="s">
        <v>1614</v>
      </c>
      <c r="D1039" t="s">
        <v>1615</v>
      </c>
      <c r="E1039" t="s">
        <v>2458</v>
      </c>
      <c r="H1039" s="35" t="str" cm="1">
        <f t="array" ref="H1039:I1039">_xlfn.IFS(IFERROR(FIND(" A pair of ",D1039),FALSE),_xlfn.TEXTSPLIT(D1039," A pair of "),IFERROR(FIND(" a pair of ",D1039),FALSE),_xlfn.TEXTSPLIT(D1039," a pair of "),IFERROR(FIND(" a mass of ",D1039),FALSE),_xlfn.TEXTSPLIT(D1039," a mass of "),IFERROR(FIND(" an ",D1039),FALSE),_xlfn.TEXTSPLIT(D1039," an "),IFERROR(FIND(" a ",D1039),FALSE),_xlfn.TEXTSPLIT(D1039," a "),TRUE,_xlfn.HSTACK(LEFT(D1039,FIND(" ",D1039)),_xlfn.TEXTAFTER(D1039," ")))</f>
        <v>Adding</v>
      </c>
      <c r="I1039" s="36" t="str">
        <v>wooden penis</v>
      </c>
      <c r="J1039" s="36" t="e">
        <f t="shared" si="41"/>
        <v>#N/A</v>
      </c>
      <c r="K1039" s="36" t="str">
        <f>VLOOKUP(H1039,Sheet1!$A$30:$B$39,2,FALSE)</f>
        <v xml:space="preserve"> 이식 중</v>
      </c>
      <c r="L1039" s="36" t="str" cm="1">
        <f t="array" ref="L1039">IF(IFERROR(FIND("(을)를",K1039),FALSE),_xlfn.LAMBDA(_xlpm.x,IF(_xlpm.x,REPLACE(K1039,1,4,"을"),REPLACE(K1039,1,4,"를")))(MOD(_xlfn.UNICODE(RIGHT(J1039,1))-HEX2DEC("AC00"),28)),K1039)</f>
        <v xml:space="preserve"> 이식 중</v>
      </c>
      <c r="M1039" s="37" t="str" cm="1">
        <f t="array" ref="M1039">_xlfn.LAMBDA(_xlpm.x,IFERROR(_xlpm.x,""))(IF(J1039="","",_xlfn.CONCAT(J1039,L1039)))</f>
        <v/>
      </c>
    </row>
    <row r="1040" spans="1:13" x14ac:dyDescent="0.45">
      <c r="A1040" t="s">
        <v>1616</v>
      </c>
      <c r="B1040" t="s">
        <v>659</v>
      </c>
      <c r="C1040" t="s">
        <v>1617</v>
      </c>
      <c r="D1040" t="s">
        <v>1609</v>
      </c>
      <c r="E1040" t="s">
        <v>2458</v>
      </c>
      <c r="H1040" s="35" t="str" cm="1">
        <f t="array" ref="H1040:I1040">_xlfn.IFS(IFERROR(FIND(" A pair of ",D1040),FALSE),_xlfn.TEXTSPLIT(D1040," A pair of "),IFERROR(FIND(" a pair of ",D1040),FALSE),_xlfn.TEXTSPLIT(D1040," a pair of "),IFERROR(FIND(" a mass of ",D1040),FALSE),_xlfn.TEXTSPLIT(D1040," a mass of "),IFERROR(FIND(" an ",D1040),FALSE),_xlfn.TEXTSPLIT(D1040," an "),IFERROR(FIND(" a ",D1040),FALSE),_xlfn.TEXTSPLIT(D1040," a "),TRUE,_xlfn.HSTACK(LEFT(D1040,FIND(" ",D1040)),_xlfn.TEXTAFTER(D1040," ")))</f>
        <v xml:space="preserve">add </v>
      </c>
      <c r="I1040" s="36" t="str">
        <v>bark penis</v>
      </c>
      <c r="J1040" s="36" t="str">
        <f t="shared" si="41"/>
        <v>나무 자지</v>
      </c>
      <c r="K1040" s="36" t="str">
        <f>VLOOKUP(H1040,Sheet1!$A$30:$B$39,2,FALSE)</f>
        <v xml:space="preserve"> 이식</v>
      </c>
      <c r="L1040" s="36" t="str" cm="1">
        <f t="array" ref="L1040">IF(IFERROR(FIND("(을)를",K1040),FALSE),_xlfn.LAMBDA(_xlpm.x,IF(_xlpm.x,REPLACE(K1040,1,4,"을"),REPLACE(K1040,1,4,"를")))(MOD(_xlfn.UNICODE(RIGHT(J1040,1))-HEX2DEC("AC00"),28)),K1040)</f>
        <v xml:space="preserve"> 이식</v>
      </c>
      <c r="M1040" s="37" t="str" cm="1">
        <f t="array" ref="M1040">_xlfn.LAMBDA(_xlpm.x,IFERROR(_xlpm.x,""))(IF(J1040="","",_xlfn.CONCAT(J1040,L1040)))</f>
        <v>나무 자지 이식</v>
      </c>
    </row>
    <row r="1041" spans="1:13" x14ac:dyDescent="0.45">
      <c r="A1041" t="s">
        <v>1618</v>
      </c>
      <c r="B1041" t="s">
        <v>659</v>
      </c>
      <c r="C1041" t="s">
        <v>1619</v>
      </c>
      <c r="D1041" t="s">
        <v>1612</v>
      </c>
      <c r="E1041" t="s">
        <v>2458</v>
      </c>
      <c r="H1041" s="35" t="str" cm="1">
        <f t="array" ref="H1041:I1041">_xlfn.IFS(IFERROR(FIND(" A pair of ",D1041),FALSE),_xlfn.TEXTSPLIT(D1041," A pair of "),IFERROR(FIND(" a pair of ",D1041),FALSE),_xlfn.TEXTSPLIT(D1041," a pair of "),IFERROR(FIND(" a mass of ",D1041),FALSE),_xlfn.TEXTSPLIT(D1041," a mass of "),IFERROR(FIND(" an ",D1041),FALSE),_xlfn.TEXTSPLIT(D1041," an "),IFERROR(FIND(" a ",D1041),FALSE),_xlfn.TEXTSPLIT(D1041," a "),TRUE,_xlfn.HSTACK(LEFT(D1041,FIND(" ",D1041)),_xlfn.TEXTAFTER(D1041," ")))</f>
        <v>Adds</v>
      </c>
      <c r="I1041" s="36" t="str">
        <v>wooden penis</v>
      </c>
      <c r="J1041" s="36" t="e">
        <f t="shared" si="41"/>
        <v>#N/A</v>
      </c>
      <c r="K1041" s="36" t="str">
        <f>VLOOKUP(H1041,Sheet1!$A$30:$B$39,2,FALSE)</f>
        <v>(을)를 이식합니다.</v>
      </c>
      <c r="L1041" s="36" t="e" cm="1">
        <f t="array" ref="L1041">IF(IFERROR(FIND("(을)를",K1041),FALSE),_xlfn.LAMBDA(_xlpm.x,IF(_xlpm.x,REPLACE(K1041,1,4,"을"),REPLACE(K1041,1,4,"를")))(MOD(_xlfn.UNICODE(RIGHT(J1041,1))-HEX2DEC("AC00"),28)),K1041)</f>
        <v>#N/A</v>
      </c>
      <c r="M1041" s="37" t="str" cm="1">
        <f t="array" ref="M1041">_xlfn.LAMBDA(_xlpm.x,IFERROR(_xlpm.x,""))(IF(J1041="","",_xlfn.CONCAT(J1041,L1041)))</f>
        <v/>
      </c>
    </row>
    <row r="1042" spans="1:13" x14ac:dyDescent="0.45">
      <c r="A1042" t="s">
        <v>1620</v>
      </c>
      <c r="B1042" t="s">
        <v>659</v>
      </c>
      <c r="C1042" t="s">
        <v>1621</v>
      </c>
      <c r="D1042" t="s">
        <v>1615</v>
      </c>
      <c r="E1042" t="s">
        <v>2458</v>
      </c>
      <c r="H1042" s="35" t="str" cm="1">
        <f t="array" ref="H1042:I1042">_xlfn.IFS(IFERROR(FIND(" A pair of ",D1042),FALSE),_xlfn.TEXTSPLIT(D1042," A pair of "),IFERROR(FIND(" a pair of ",D1042),FALSE),_xlfn.TEXTSPLIT(D1042," a pair of "),IFERROR(FIND(" a mass of ",D1042),FALSE),_xlfn.TEXTSPLIT(D1042," a mass of "),IFERROR(FIND(" an ",D1042),FALSE),_xlfn.TEXTSPLIT(D1042," an "),IFERROR(FIND(" a ",D1042),FALSE),_xlfn.TEXTSPLIT(D1042," a "),TRUE,_xlfn.HSTACK(LEFT(D1042,FIND(" ",D1042)),_xlfn.TEXTAFTER(D1042," ")))</f>
        <v>Adding</v>
      </c>
      <c r="I1042" s="36" t="str">
        <v>wooden penis</v>
      </c>
      <c r="J1042" s="36" t="e">
        <f t="shared" si="41"/>
        <v>#N/A</v>
      </c>
      <c r="K1042" s="36" t="str">
        <f>VLOOKUP(H1042,Sheet1!$A$30:$B$39,2,FALSE)</f>
        <v xml:space="preserve"> 이식 중</v>
      </c>
      <c r="L1042" s="36" t="str" cm="1">
        <f t="array" ref="L1042">IF(IFERROR(FIND("(을)를",K1042),FALSE),_xlfn.LAMBDA(_xlpm.x,IF(_xlpm.x,REPLACE(K1042,1,4,"을"),REPLACE(K1042,1,4,"를")))(MOD(_xlfn.UNICODE(RIGHT(J1042,1))-HEX2DEC("AC00"),28)),K1042)</f>
        <v xml:space="preserve"> 이식 중</v>
      </c>
      <c r="M1042" s="37" t="str" cm="1">
        <f t="array" ref="M1042">_xlfn.LAMBDA(_xlpm.x,IFERROR(_xlpm.x,""))(IF(J1042="","",_xlfn.CONCAT(J1042,L1042)))</f>
        <v/>
      </c>
    </row>
    <row r="1043" spans="1:13" x14ac:dyDescent="0.45">
      <c r="A1043" t="s">
        <v>1622</v>
      </c>
      <c r="B1043" t="s">
        <v>659</v>
      </c>
      <c r="C1043" t="s">
        <v>1623</v>
      </c>
      <c r="D1043" t="s">
        <v>1624</v>
      </c>
      <c r="E1043" t="s">
        <v>2458</v>
      </c>
      <c r="H1043" s="35" t="str" cm="1">
        <f t="array" ref="H1043:I1043">_xlfn.IFS(IFERROR(FIND(" A pair of ",D1043),FALSE),_xlfn.TEXTSPLIT(D1043," A pair of "),IFERROR(FIND(" a pair of ",D1043),FALSE),_xlfn.TEXTSPLIT(D1043," a pair of "),IFERROR(FIND(" a mass of ",D1043),FALSE),_xlfn.TEXTSPLIT(D1043," a mass of "),IFERROR(FIND(" an ",D1043),FALSE),_xlfn.TEXTSPLIT(D1043," an "),IFERROR(FIND(" a ",D1043),FALSE),_xlfn.TEXTSPLIT(D1043," a "),TRUE,_xlfn.HSTACK(LEFT(D1043,FIND(" ",D1043)),_xlfn.TEXTAFTER(D1043," ")))</f>
        <v xml:space="preserve">attach </v>
      </c>
      <c r="I1043" s="36" t="str">
        <v>bark penis</v>
      </c>
      <c r="J1043" s="36" t="str">
        <f t="shared" si="41"/>
        <v>나무 자지</v>
      </c>
      <c r="K1043" s="36" t="str">
        <f>VLOOKUP(H1043,Sheet1!$A$30:$B$39,2,FALSE)</f>
        <v xml:space="preserve"> 이식</v>
      </c>
      <c r="L1043" s="36" t="str" cm="1">
        <f t="array" ref="L1043">IF(IFERROR(FIND("(을)를",K1043),FALSE),_xlfn.LAMBDA(_xlpm.x,IF(_xlpm.x,REPLACE(K1043,1,4,"을"),REPLACE(K1043,1,4,"를")))(MOD(_xlfn.UNICODE(RIGHT(J1043,1))-HEX2DEC("AC00"),28)),K1043)</f>
        <v xml:space="preserve"> 이식</v>
      </c>
      <c r="M1043" s="37" t="str" cm="1">
        <f t="array" ref="M1043">_xlfn.LAMBDA(_xlpm.x,IFERROR(_xlpm.x,""))(IF(J1043="","",_xlfn.CONCAT(J1043,L1043)))</f>
        <v>나무 자지 이식</v>
      </c>
    </row>
    <row r="1044" spans="1:13" x14ac:dyDescent="0.45">
      <c r="A1044" t="s">
        <v>1625</v>
      </c>
      <c r="B1044" t="s">
        <v>659</v>
      </c>
      <c r="C1044" t="s">
        <v>1626</v>
      </c>
      <c r="D1044" t="s">
        <v>1627</v>
      </c>
      <c r="E1044" t="s">
        <v>2458</v>
      </c>
      <c r="H1044" s="35" t="str" cm="1">
        <f t="array" ref="H1044:I1044">_xlfn.IFS(IFERROR(FIND(" A pair of ",D1044),FALSE),_xlfn.TEXTSPLIT(D1044," A pair of "),IFERROR(FIND(" a pair of ",D1044),FALSE),_xlfn.TEXTSPLIT(D1044," a pair of "),IFERROR(FIND(" a mass of ",D1044),FALSE),_xlfn.TEXTSPLIT(D1044," a mass of "),IFERROR(FIND(" an ",D1044),FALSE),_xlfn.TEXTSPLIT(D1044," an "),IFERROR(FIND(" a ",D1044),FALSE),_xlfn.TEXTSPLIT(D1044," a "),TRUE,_xlfn.HSTACK(LEFT(D1044,FIND(" ",D1044)),_xlfn.TEXTAFTER(D1044," ")))</f>
        <v>Attaches</v>
      </c>
      <c r="I1044" s="36" t="str">
        <v>wooden penis</v>
      </c>
      <c r="J1044" s="36" t="e">
        <f t="shared" si="41"/>
        <v>#N/A</v>
      </c>
      <c r="K1044" s="36" t="str">
        <f>VLOOKUP(H1044,Sheet1!$A$30:$B$39,2,FALSE)</f>
        <v>(을)를 이식합니다.</v>
      </c>
      <c r="L1044" s="36" t="e" cm="1">
        <f t="array" ref="L1044">IF(IFERROR(FIND("(을)를",K1044),FALSE),_xlfn.LAMBDA(_xlpm.x,IF(_xlpm.x,REPLACE(K1044,1,4,"을"),REPLACE(K1044,1,4,"를")))(MOD(_xlfn.UNICODE(RIGHT(J1044,1))-HEX2DEC("AC00"),28)),K1044)</f>
        <v>#N/A</v>
      </c>
      <c r="M1044" s="37" t="str" cm="1">
        <f t="array" ref="M1044">_xlfn.LAMBDA(_xlpm.x,IFERROR(_xlpm.x,""))(IF(J1044="","",_xlfn.CONCAT(J1044,L1044)))</f>
        <v/>
      </c>
    </row>
    <row r="1045" spans="1:13" x14ac:dyDescent="0.45">
      <c r="A1045" t="s">
        <v>1628</v>
      </c>
      <c r="B1045" t="s">
        <v>659</v>
      </c>
      <c r="C1045" t="s">
        <v>1629</v>
      </c>
      <c r="D1045" t="s">
        <v>1630</v>
      </c>
      <c r="E1045" t="s">
        <v>2458</v>
      </c>
      <c r="H1045" s="35" t="str" cm="1">
        <f t="array" ref="H1045:I1045">_xlfn.IFS(IFERROR(FIND(" A pair of ",D1045),FALSE),_xlfn.TEXTSPLIT(D1045," A pair of "),IFERROR(FIND(" a pair of ",D1045),FALSE),_xlfn.TEXTSPLIT(D1045," a pair of "),IFERROR(FIND(" a mass of ",D1045),FALSE),_xlfn.TEXTSPLIT(D1045," a mass of "),IFERROR(FIND(" an ",D1045),FALSE),_xlfn.TEXTSPLIT(D1045," an "),IFERROR(FIND(" a ",D1045),FALSE),_xlfn.TEXTSPLIT(D1045," a "),TRUE,_xlfn.HSTACK(LEFT(D1045,FIND(" ",D1045)),_xlfn.TEXTAFTER(D1045," ")))</f>
        <v>Attaching</v>
      </c>
      <c r="I1045" s="36" t="str">
        <v>wooden penis</v>
      </c>
      <c r="J1045" s="36" t="e">
        <f t="shared" si="41"/>
        <v>#N/A</v>
      </c>
      <c r="K1045" s="36" t="str">
        <f>VLOOKUP(H1045,Sheet1!$A$30:$B$39,2,FALSE)</f>
        <v xml:space="preserve"> 이식 중</v>
      </c>
      <c r="L1045" s="36" t="str" cm="1">
        <f t="array" ref="L1045">IF(IFERROR(FIND("(을)를",K1045),FALSE),_xlfn.LAMBDA(_xlpm.x,IF(_xlpm.x,REPLACE(K1045,1,4,"을"),REPLACE(K1045,1,4,"를")))(MOD(_xlfn.UNICODE(RIGHT(J1045,1))-HEX2DEC("AC00"),28)),K1045)</f>
        <v xml:space="preserve"> 이식 중</v>
      </c>
      <c r="M1045" s="37" t="str" cm="1">
        <f t="array" ref="M1045">_xlfn.LAMBDA(_xlpm.x,IFERROR(_xlpm.x,""))(IF(J1045="","",_xlfn.CONCAT(J1045,L1045)))</f>
        <v/>
      </c>
    </row>
    <row r="1046" spans="1:13" x14ac:dyDescent="0.45">
      <c r="A1046" t="s">
        <v>1631</v>
      </c>
      <c r="B1046" t="s">
        <v>659</v>
      </c>
      <c r="C1046" t="s">
        <v>1632</v>
      </c>
      <c r="D1046" t="s">
        <v>1633</v>
      </c>
      <c r="E1046" t="s">
        <v>2458</v>
      </c>
      <c r="H1046" s="35" t="str" cm="1">
        <f t="array" ref="H1046:I1046">_xlfn.IFS(IFERROR(FIND(" A pair of ",D1046),FALSE),_xlfn.TEXTSPLIT(D1046," A pair of "),IFERROR(FIND(" a pair of ",D1046),FALSE),_xlfn.TEXTSPLIT(D1046," a pair of "),IFERROR(FIND(" a mass of ",D1046),FALSE),_xlfn.TEXTSPLIT(D1046," a mass of "),IFERROR(FIND(" an ",D1046),FALSE),_xlfn.TEXTSPLIT(D1046," an "),IFERROR(FIND(" a ",D1046),FALSE),_xlfn.TEXTSPLIT(D1046," a "),TRUE,_xlfn.HSTACK(LEFT(D1046,FIND(" ",D1046)),_xlfn.TEXTAFTER(D1046," ")))</f>
        <v xml:space="preserve">add </v>
      </c>
      <c r="I1046" s="36" t="str">
        <v>bark vagina</v>
      </c>
      <c r="J1046" s="36" t="str">
        <f t="shared" si="41"/>
        <v>나무 보지</v>
      </c>
      <c r="K1046" s="36" t="str">
        <f>VLOOKUP(H1046,Sheet1!$A$30:$B$39,2,FALSE)</f>
        <v xml:space="preserve"> 이식</v>
      </c>
      <c r="L1046" s="36" t="str" cm="1">
        <f t="array" ref="L1046">IF(IFERROR(FIND("(을)를",K1046),FALSE),_xlfn.LAMBDA(_xlpm.x,IF(_xlpm.x,REPLACE(K1046,1,4,"을"),REPLACE(K1046,1,4,"를")))(MOD(_xlfn.UNICODE(RIGHT(J1046,1))-HEX2DEC("AC00"),28)),K1046)</f>
        <v xml:space="preserve"> 이식</v>
      </c>
      <c r="M1046" s="37" t="str" cm="1">
        <f t="array" ref="M1046">_xlfn.LAMBDA(_xlpm.x,IFERROR(_xlpm.x,""))(IF(J1046="","",_xlfn.CONCAT(J1046,L1046)))</f>
        <v>나무 보지 이식</v>
      </c>
    </row>
    <row r="1047" spans="1:13" x14ac:dyDescent="0.45">
      <c r="A1047" t="s">
        <v>1634</v>
      </c>
      <c r="B1047" t="s">
        <v>659</v>
      </c>
      <c r="C1047" t="s">
        <v>1635</v>
      </c>
      <c r="D1047" t="s">
        <v>1636</v>
      </c>
      <c r="E1047" t="s">
        <v>2458</v>
      </c>
      <c r="H1047" s="35" t="str" cm="1">
        <f t="array" ref="H1047:I1047">_xlfn.IFS(IFERROR(FIND(" A pair of ",D1047),FALSE),_xlfn.TEXTSPLIT(D1047," A pair of "),IFERROR(FIND(" a pair of ",D1047),FALSE),_xlfn.TEXTSPLIT(D1047," a pair of "),IFERROR(FIND(" a mass of ",D1047),FALSE),_xlfn.TEXTSPLIT(D1047," a mass of "),IFERROR(FIND(" an ",D1047),FALSE),_xlfn.TEXTSPLIT(D1047," an "),IFERROR(FIND(" a ",D1047),FALSE),_xlfn.TEXTSPLIT(D1047," a "),TRUE,_xlfn.HSTACK(LEFT(D1047,FIND(" ",D1047)),_xlfn.TEXTAFTER(D1047," ")))</f>
        <v>Adds</v>
      </c>
      <c r="I1047" s="36" t="str">
        <v>wooden vagina</v>
      </c>
      <c r="J1047" s="36" t="e">
        <f t="shared" si="41"/>
        <v>#N/A</v>
      </c>
      <c r="K1047" s="36" t="str">
        <f>VLOOKUP(H1047,Sheet1!$A$30:$B$39,2,FALSE)</f>
        <v>(을)를 이식합니다.</v>
      </c>
      <c r="L1047" s="36" t="e" cm="1">
        <f t="array" ref="L1047">IF(IFERROR(FIND("(을)를",K1047),FALSE),_xlfn.LAMBDA(_xlpm.x,IF(_xlpm.x,REPLACE(K1047,1,4,"을"),REPLACE(K1047,1,4,"를")))(MOD(_xlfn.UNICODE(RIGHT(J1047,1))-HEX2DEC("AC00"),28)),K1047)</f>
        <v>#N/A</v>
      </c>
      <c r="M1047" s="37" t="str" cm="1">
        <f t="array" ref="M1047">_xlfn.LAMBDA(_xlpm.x,IFERROR(_xlpm.x,""))(IF(J1047="","",_xlfn.CONCAT(J1047,L1047)))</f>
        <v/>
      </c>
    </row>
    <row r="1048" spans="1:13" x14ac:dyDescent="0.45">
      <c r="A1048" t="s">
        <v>1637</v>
      </c>
      <c r="B1048" t="s">
        <v>659</v>
      </c>
      <c r="C1048" t="s">
        <v>1638</v>
      </c>
      <c r="D1048" t="s">
        <v>1639</v>
      </c>
      <c r="E1048" t="s">
        <v>2458</v>
      </c>
      <c r="H1048" s="35" t="str" cm="1">
        <f t="array" ref="H1048:I1048">_xlfn.IFS(IFERROR(FIND(" A pair of ",D1048),FALSE),_xlfn.TEXTSPLIT(D1048," A pair of "),IFERROR(FIND(" a pair of ",D1048),FALSE),_xlfn.TEXTSPLIT(D1048," a pair of "),IFERROR(FIND(" a mass of ",D1048),FALSE),_xlfn.TEXTSPLIT(D1048," a mass of "),IFERROR(FIND(" an ",D1048),FALSE),_xlfn.TEXTSPLIT(D1048," an "),IFERROR(FIND(" a ",D1048),FALSE),_xlfn.TEXTSPLIT(D1048," a "),TRUE,_xlfn.HSTACK(LEFT(D1048,FIND(" ",D1048)),_xlfn.TEXTAFTER(D1048," ")))</f>
        <v>Adding</v>
      </c>
      <c r="I1048" s="36" t="str">
        <v>wooden vagina</v>
      </c>
      <c r="J1048" s="36" t="e">
        <f t="shared" si="41"/>
        <v>#N/A</v>
      </c>
      <c r="K1048" s="36" t="str">
        <f>VLOOKUP(H1048,Sheet1!$A$30:$B$39,2,FALSE)</f>
        <v xml:space="preserve"> 이식 중</v>
      </c>
      <c r="L1048" s="36" t="str" cm="1">
        <f t="array" ref="L1048">IF(IFERROR(FIND("(을)를",K1048),FALSE),_xlfn.LAMBDA(_xlpm.x,IF(_xlpm.x,REPLACE(K1048,1,4,"을"),REPLACE(K1048,1,4,"를")))(MOD(_xlfn.UNICODE(RIGHT(J1048,1))-HEX2DEC("AC00"),28)),K1048)</f>
        <v xml:space="preserve"> 이식 중</v>
      </c>
      <c r="M1048" s="37" t="str" cm="1">
        <f t="array" ref="M1048">_xlfn.LAMBDA(_xlpm.x,IFERROR(_xlpm.x,""))(IF(J1048="","",_xlfn.CONCAT(J1048,L1048)))</f>
        <v/>
      </c>
    </row>
    <row r="1049" spans="1:13" x14ac:dyDescent="0.45">
      <c r="A1049" t="s">
        <v>1640</v>
      </c>
      <c r="B1049" t="s">
        <v>659</v>
      </c>
      <c r="C1049" t="s">
        <v>1641</v>
      </c>
      <c r="D1049" t="s">
        <v>1633</v>
      </c>
      <c r="E1049" t="s">
        <v>2458</v>
      </c>
      <c r="H1049" s="35" t="str" cm="1">
        <f t="array" ref="H1049:I1049">_xlfn.IFS(IFERROR(FIND(" A pair of ",D1049),FALSE),_xlfn.TEXTSPLIT(D1049," A pair of "),IFERROR(FIND(" a pair of ",D1049),FALSE),_xlfn.TEXTSPLIT(D1049," a pair of "),IFERROR(FIND(" a mass of ",D1049),FALSE),_xlfn.TEXTSPLIT(D1049," a mass of "),IFERROR(FIND(" an ",D1049),FALSE),_xlfn.TEXTSPLIT(D1049," an "),IFERROR(FIND(" a ",D1049),FALSE),_xlfn.TEXTSPLIT(D1049," a "),TRUE,_xlfn.HSTACK(LEFT(D1049,FIND(" ",D1049)),_xlfn.TEXTAFTER(D1049," ")))</f>
        <v xml:space="preserve">add </v>
      </c>
      <c r="I1049" s="36" t="str">
        <v>bark vagina</v>
      </c>
      <c r="J1049" s="36" t="str">
        <f t="shared" si="41"/>
        <v>나무 보지</v>
      </c>
      <c r="K1049" s="36" t="str">
        <f>VLOOKUP(H1049,Sheet1!$A$30:$B$39,2,FALSE)</f>
        <v xml:space="preserve"> 이식</v>
      </c>
      <c r="L1049" s="36" t="str" cm="1">
        <f t="array" ref="L1049">IF(IFERROR(FIND("(을)를",K1049),FALSE),_xlfn.LAMBDA(_xlpm.x,IF(_xlpm.x,REPLACE(K1049,1,4,"을"),REPLACE(K1049,1,4,"를")))(MOD(_xlfn.UNICODE(RIGHT(J1049,1))-HEX2DEC("AC00"),28)),K1049)</f>
        <v xml:space="preserve"> 이식</v>
      </c>
      <c r="M1049" s="37" t="str" cm="1">
        <f t="array" ref="M1049">_xlfn.LAMBDA(_xlpm.x,IFERROR(_xlpm.x,""))(IF(J1049="","",_xlfn.CONCAT(J1049,L1049)))</f>
        <v>나무 보지 이식</v>
      </c>
    </row>
    <row r="1050" spans="1:13" x14ac:dyDescent="0.45">
      <c r="A1050" t="s">
        <v>1642</v>
      </c>
      <c r="B1050" t="s">
        <v>659</v>
      </c>
      <c r="C1050" t="s">
        <v>1643</v>
      </c>
      <c r="D1050" t="s">
        <v>1636</v>
      </c>
      <c r="E1050" t="s">
        <v>2458</v>
      </c>
      <c r="H1050" s="35" t="str" cm="1">
        <f t="array" ref="H1050:I1050">_xlfn.IFS(IFERROR(FIND(" A pair of ",D1050),FALSE),_xlfn.TEXTSPLIT(D1050," A pair of "),IFERROR(FIND(" a pair of ",D1050),FALSE),_xlfn.TEXTSPLIT(D1050," a pair of "),IFERROR(FIND(" a mass of ",D1050),FALSE),_xlfn.TEXTSPLIT(D1050," a mass of "),IFERROR(FIND(" an ",D1050),FALSE),_xlfn.TEXTSPLIT(D1050," an "),IFERROR(FIND(" a ",D1050),FALSE),_xlfn.TEXTSPLIT(D1050," a "),TRUE,_xlfn.HSTACK(LEFT(D1050,FIND(" ",D1050)),_xlfn.TEXTAFTER(D1050," ")))</f>
        <v>Adds</v>
      </c>
      <c r="I1050" s="36" t="str">
        <v>wooden vagina</v>
      </c>
      <c r="J1050" s="36" t="e">
        <f t="shared" si="41"/>
        <v>#N/A</v>
      </c>
      <c r="K1050" s="36" t="str">
        <f>VLOOKUP(H1050,Sheet1!$A$30:$B$39,2,FALSE)</f>
        <v>(을)를 이식합니다.</v>
      </c>
      <c r="L1050" s="36" t="e" cm="1">
        <f t="array" ref="L1050">IF(IFERROR(FIND("(을)를",K1050),FALSE),_xlfn.LAMBDA(_xlpm.x,IF(_xlpm.x,REPLACE(K1050,1,4,"을"),REPLACE(K1050,1,4,"를")))(MOD(_xlfn.UNICODE(RIGHT(J1050,1))-HEX2DEC("AC00"),28)),K1050)</f>
        <v>#N/A</v>
      </c>
      <c r="M1050" s="37" t="str" cm="1">
        <f t="array" ref="M1050">_xlfn.LAMBDA(_xlpm.x,IFERROR(_xlpm.x,""))(IF(J1050="","",_xlfn.CONCAT(J1050,L1050)))</f>
        <v/>
      </c>
    </row>
    <row r="1051" spans="1:13" x14ac:dyDescent="0.45">
      <c r="A1051" t="s">
        <v>1644</v>
      </c>
      <c r="B1051" t="s">
        <v>659</v>
      </c>
      <c r="C1051" t="s">
        <v>1645</v>
      </c>
      <c r="D1051" t="s">
        <v>1639</v>
      </c>
      <c r="E1051" t="s">
        <v>2458</v>
      </c>
      <c r="H1051" s="35" t="str" cm="1">
        <f t="array" ref="H1051:I1051">_xlfn.IFS(IFERROR(FIND(" A pair of ",D1051),FALSE),_xlfn.TEXTSPLIT(D1051," A pair of "),IFERROR(FIND(" a pair of ",D1051),FALSE),_xlfn.TEXTSPLIT(D1051," a pair of "),IFERROR(FIND(" a mass of ",D1051),FALSE),_xlfn.TEXTSPLIT(D1051," a mass of "),IFERROR(FIND(" an ",D1051),FALSE),_xlfn.TEXTSPLIT(D1051," an "),IFERROR(FIND(" a ",D1051),FALSE),_xlfn.TEXTSPLIT(D1051," a "),TRUE,_xlfn.HSTACK(LEFT(D1051,FIND(" ",D1051)),_xlfn.TEXTAFTER(D1051," ")))</f>
        <v>Adding</v>
      </c>
      <c r="I1051" s="36" t="str">
        <v>wooden vagina</v>
      </c>
      <c r="J1051" s="36" t="e">
        <f t="shared" si="41"/>
        <v>#N/A</v>
      </c>
      <c r="K1051" s="36" t="str">
        <f>VLOOKUP(H1051,Sheet1!$A$30:$B$39,2,FALSE)</f>
        <v xml:space="preserve"> 이식 중</v>
      </c>
      <c r="L1051" s="36" t="str" cm="1">
        <f t="array" ref="L1051">IF(IFERROR(FIND("(을)를",K1051),FALSE),_xlfn.LAMBDA(_xlpm.x,IF(_xlpm.x,REPLACE(K1051,1,4,"을"),REPLACE(K1051,1,4,"를")))(MOD(_xlfn.UNICODE(RIGHT(J1051,1))-HEX2DEC("AC00"),28)),K1051)</f>
        <v xml:space="preserve"> 이식 중</v>
      </c>
      <c r="M1051" s="37" t="str" cm="1">
        <f t="array" ref="M1051">_xlfn.LAMBDA(_xlpm.x,IFERROR(_xlpm.x,""))(IF(J1051="","",_xlfn.CONCAT(J1051,L1051)))</f>
        <v/>
      </c>
    </row>
    <row r="1052" spans="1:13" x14ac:dyDescent="0.45">
      <c r="A1052" t="s">
        <v>1646</v>
      </c>
      <c r="B1052" t="s">
        <v>659</v>
      </c>
      <c r="C1052" t="s">
        <v>1647</v>
      </c>
      <c r="D1052" t="s">
        <v>1648</v>
      </c>
      <c r="E1052" t="s">
        <v>2458</v>
      </c>
      <c r="H1052" s="35" t="str" cm="1">
        <f t="array" ref="H1052:I1052">_xlfn.IFS(IFERROR(FIND(" A pair of ",D1052),FALSE),_xlfn.TEXTSPLIT(D1052," A pair of "),IFERROR(FIND(" a pair of ",D1052),FALSE),_xlfn.TEXTSPLIT(D1052," a pair of "),IFERROR(FIND(" a mass of ",D1052),FALSE),_xlfn.TEXTSPLIT(D1052," a mass of "),IFERROR(FIND(" an ",D1052),FALSE),_xlfn.TEXTSPLIT(D1052," an "),IFERROR(FIND(" a ",D1052),FALSE),_xlfn.TEXTSPLIT(D1052," a "),TRUE,_xlfn.HSTACK(LEFT(D1052,FIND(" ",D1052)),_xlfn.TEXTAFTER(D1052," ")))</f>
        <v xml:space="preserve">attach </v>
      </c>
      <c r="I1052" s="36" t="str">
        <v>bark vagina</v>
      </c>
      <c r="J1052" s="36" t="str">
        <f t="shared" si="41"/>
        <v>나무 보지</v>
      </c>
      <c r="K1052" s="36" t="str">
        <f>VLOOKUP(H1052,Sheet1!$A$30:$B$39,2,FALSE)</f>
        <v xml:space="preserve"> 이식</v>
      </c>
      <c r="L1052" s="36" t="str" cm="1">
        <f t="array" ref="L1052">IF(IFERROR(FIND("(을)를",K1052),FALSE),_xlfn.LAMBDA(_xlpm.x,IF(_xlpm.x,REPLACE(K1052,1,4,"을"),REPLACE(K1052,1,4,"를")))(MOD(_xlfn.UNICODE(RIGHT(J1052,1))-HEX2DEC("AC00"),28)),K1052)</f>
        <v xml:space="preserve"> 이식</v>
      </c>
      <c r="M1052" s="37" t="str" cm="1">
        <f t="array" ref="M1052">_xlfn.LAMBDA(_xlpm.x,IFERROR(_xlpm.x,""))(IF(J1052="","",_xlfn.CONCAT(J1052,L1052)))</f>
        <v>나무 보지 이식</v>
      </c>
    </row>
    <row r="1053" spans="1:13" x14ac:dyDescent="0.45">
      <c r="A1053" t="s">
        <v>1649</v>
      </c>
      <c r="B1053" t="s">
        <v>659</v>
      </c>
      <c r="C1053" t="s">
        <v>1650</v>
      </c>
      <c r="D1053" t="s">
        <v>1651</v>
      </c>
      <c r="E1053" t="s">
        <v>2458</v>
      </c>
      <c r="H1053" s="35" t="str" cm="1">
        <f t="array" ref="H1053:I1053">_xlfn.IFS(IFERROR(FIND(" A pair of ",D1053),FALSE),_xlfn.TEXTSPLIT(D1053," A pair of "),IFERROR(FIND(" a pair of ",D1053),FALSE),_xlfn.TEXTSPLIT(D1053," a pair of "),IFERROR(FIND(" a mass of ",D1053),FALSE),_xlfn.TEXTSPLIT(D1053," a mass of "),IFERROR(FIND(" an ",D1053),FALSE),_xlfn.TEXTSPLIT(D1053," an "),IFERROR(FIND(" a ",D1053),FALSE),_xlfn.TEXTSPLIT(D1053," a "),TRUE,_xlfn.HSTACK(LEFT(D1053,FIND(" ",D1053)),_xlfn.TEXTAFTER(D1053," ")))</f>
        <v>Attaches</v>
      </c>
      <c r="I1053" s="36" t="str">
        <v>wooden vagina</v>
      </c>
      <c r="J1053" s="36" t="e">
        <f t="shared" si="41"/>
        <v>#N/A</v>
      </c>
      <c r="K1053" s="36" t="str">
        <f>VLOOKUP(H1053,Sheet1!$A$30:$B$39,2,FALSE)</f>
        <v>(을)를 이식합니다.</v>
      </c>
      <c r="L1053" s="36" t="e" cm="1">
        <f t="array" ref="L1053">IF(IFERROR(FIND("(을)를",K1053),FALSE),_xlfn.LAMBDA(_xlpm.x,IF(_xlpm.x,REPLACE(K1053,1,4,"을"),REPLACE(K1053,1,4,"를")))(MOD(_xlfn.UNICODE(RIGHT(J1053,1))-HEX2DEC("AC00"),28)),K1053)</f>
        <v>#N/A</v>
      </c>
      <c r="M1053" s="37" t="str" cm="1">
        <f t="array" ref="M1053">_xlfn.LAMBDA(_xlpm.x,IFERROR(_xlpm.x,""))(IF(J1053="","",_xlfn.CONCAT(J1053,L1053)))</f>
        <v/>
      </c>
    </row>
    <row r="1054" spans="1:13" x14ac:dyDescent="0.45">
      <c r="A1054" t="s">
        <v>1652</v>
      </c>
      <c r="B1054" t="s">
        <v>659</v>
      </c>
      <c r="C1054" t="s">
        <v>1653</v>
      </c>
      <c r="D1054" t="s">
        <v>1654</v>
      </c>
      <c r="E1054" t="s">
        <v>2458</v>
      </c>
      <c r="H1054" s="35" t="str" cm="1">
        <f t="array" ref="H1054:I1054">_xlfn.IFS(IFERROR(FIND(" A pair of ",D1054),FALSE),_xlfn.TEXTSPLIT(D1054," A pair of "),IFERROR(FIND(" a pair of ",D1054),FALSE),_xlfn.TEXTSPLIT(D1054," a pair of "),IFERROR(FIND(" a mass of ",D1054),FALSE),_xlfn.TEXTSPLIT(D1054," a mass of "),IFERROR(FIND(" an ",D1054),FALSE),_xlfn.TEXTSPLIT(D1054," an "),IFERROR(FIND(" a ",D1054),FALSE),_xlfn.TEXTSPLIT(D1054," a "),TRUE,_xlfn.HSTACK(LEFT(D1054,FIND(" ",D1054)),_xlfn.TEXTAFTER(D1054," ")))</f>
        <v>Attaching</v>
      </c>
      <c r="I1054" s="36" t="str">
        <v>wooden vagina</v>
      </c>
      <c r="J1054" s="36" t="e">
        <f t="shared" si="41"/>
        <v>#N/A</v>
      </c>
      <c r="K1054" s="36" t="str">
        <f>VLOOKUP(H1054,Sheet1!$A$30:$B$39,2,FALSE)</f>
        <v xml:space="preserve"> 이식 중</v>
      </c>
      <c r="L1054" s="36" t="str" cm="1">
        <f t="array" ref="L1054">IF(IFERROR(FIND("(을)를",K1054),FALSE),_xlfn.LAMBDA(_xlpm.x,IF(_xlpm.x,REPLACE(K1054,1,4,"을"),REPLACE(K1054,1,4,"를")))(MOD(_xlfn.UNICODE(RIGHT(J1054,1))-HEX2DEC("AC00"),28)),K1054)</f>
        <v xml:space="preserve"> 이식 중</v>
      </c>
      <c r="M1054" s="37" t="str" cm="1">
        <f t="array" ref="M1054">_xlfn.LAMBDA(_xlpm.x,IFERROR(_xlpm.x,""))(IF(J1054="","",_xlfn.CONCAT(J1054,L1054)))</f>
        <v/>
      </c>
    </row>
    <row r="1055" spans="1:13" x14ac:dyDescent="0.45">
      <c r="A1055" t="s">
        <v>1655</v>
      </c>
      <c r="B1055" t="s">
        <v>659</v>
      </c>
      <c r="C1055" t="s">
        <v>1656</v>
      </c>
      <c r="D1055" t="s">
        <v>1657</v>
      </c>
      <c r="E1055" t="s">
        <v>2458</v>
      </c>
      <c r="H1055" s="35" t="str" cm="1">
        <f t="array" ref="H1055:I1055">_xlfn.IFS(IFERROR(FIND(" A pair of ",D1055),FALSE),_xlfn.TEXTSPLIT(D1055," A pair of "),IFERROR(FIND(" a pair of ",D1055),FALSE),_xlfn.TEXTSPLIT(D1055," a pair of "),IFERROR(FIND(" a mass of ",D1055),FALSE),_xlfn.TEXTSPLIT(D1055," a mass of "),IFERROR(FIND(" an ",D1055),FALSE),_xlfn.TEXTSPLIT(D1055," an "),IFERROR(FIND(" a ",D1055),FALSE),_xlfn.TEXTSPLIT(D1055," a "),TRUE,_xlfn.HSTACK(LEFT(D1055,FIND(" ",D1055)),_xlfn.TEXTAFTER(D1055," ")))</f>
        <v xml:space="preserve">add </v>
      </c>
      <c r="I1055" s="36" t="str">
        <v>bark anus</v>
      </c>
      <c r="J1055" s="36" t="str">
        <f t="shared" si="41"/>
        <v>나무 항문</v>
      </c>
      <c r="K1055" s="36" t="str">
        <f>VLOOKUP(H1055,Sheet1!$A$30:$B$39,2,FALSE)</f>
        <v xml:space="preserve"> 이식</v>
      </c>
      <c r="L1055" s="36" t="str" cm="1">
        <f t="array" ref="L1055">IF(IFERROR(FIND("(을)를",K1055),FALSE),_xlfn.LAMBDA(_xlpm.x,IF(_xlpm.x,REPLACE(K1055,1,4,"을"),REPLACE(K1055,1,4,"를")))(MOD(_xlfn.UNICODE(RIGHT(J1055,1))-HEX2DEC("AC00"),28)),K1055)</f>
        <v xml:space="preserve"> 이식</v>
      </c>
      <c r="M1055" s="37" t="str" cm="1">
        <f t="array" ref="M1055">_xlfn.LAMBDA(_xlpm.x,IFERROR(_xlpm.x,""))(IF(J1055="","",_xlfn.CONCAT(J1055,L1055)))</f>
        <v>나무 항문 이식</v>
      </c>
    </row>
    <row r="1056" spans="1:13" x14ac:dyDescent="0.45">
      <c r="A1056" t="s">
        <v>1658</v>
      </c>
      <c r="B1056" t="s">
        <v>659</v>
      </c>
      <c r="C1056" t="s">
        <v>1659</v>
      </c>
      <c r="D1056" t="s">
        <v>1660</v>
      </c>
      <c r="E1056" t="s">
        <v>2458</v>
      </c>
      <c r="H1056" s="35" t="str" cm="1">
        <f t="array" ref="H1056:I1056">_xlfn.IFS(IFERROR(FIND(" A pair of ",D1056),FALSE),_xlfn.TEXTSPLIT(D1056," A pair of "),IFERROR(FIND(" a pair of ",D1056),FALSE),_xlfn.TEXTSPLIT(D1056," a pair of "),IFERROR(FIND(" a mass of ",D1056),FALSE),_xlfn.TEXTSPLIT(D1056," a mass of "),IFERROR(FIND(" an ",D1056),FALSE),_xlfn.TEXTSPLIT(D1056," an "),IFERROR(FIND(" a ",D1056),FALSE),_xlfn.TEXTSPLIT(D1056," a "),TRUE,_xlfn.HSTACK(LEFT(D1056,FIND(" ",D1056)),_xlfn.TEXTAFTER(D1056," ")))</f>
        <v>Adds</v>
      </c>
      <c r="I1056" s="36" t="str">
        <v>wooden anus</v>
      </c>
      <c r="J1056" s="36" t="e">
        <f t="shared" si="41"/>
        <v>#N/A</v>
      </c>
      <c r="K1056" s="36" t="str">
        <f>VLOOKUP(H1056,Sheet1!$A$30:$B$39,2,FALSE)</f>
        <v>(을)를 이식합니다.</v>
      </c>
      <c r="L1056" s="36" t="e" cm="1">
        <f t="array" ref="L1056">IF(IFERROR(FIND("(을)를",K1056),FALSE),_xlfn.LAMBDA(_xlpm.x,IF(_xlpm.x,REPLACE(K1056,1,4,"을"),REPLACE(K1056,1,4,"를")))(MOD(_xlfn.UNICODE(RIGHT(J1056,1))-HEX2DEC("AC00"),28)),K1056)</f>
        <v>#N/A</v>
      </c>
      <c r="M1056" s="37" t="str" cm="1">
        <f t="array" ref="M1056">_xlfn.LAMBDA(_xlpm.x,IFERROR(_xlpm.x,""))(IF(J1056="","",_xlfn.CONCAT(J1056,L1056)))</f>
        <v/>
      </c>
    </row>
    <row r="1057" spans="1:13" x14ac:dyDescent="0.45">
      <c r="A1057" t="s">
        <v>1661</v>
      </c>
      <c r="B1057" t="s">
        <v>659</v>
      </c>
      <c r="C1057" t="s">
        <v>1662</v>
      </c>
      <c r="D1057" t="s">
        <v>1663</v>
      </c>
      <c r="E1057" t="s">
        <v>2458</v>
      </c>
      <c r="H1057" s="35" t="str" cm="1">
        <f t="array" ref="H1057:I1057">_xlfn.IFS(IFERROR(FIND(" A pair of ",D1057),FALSE),_xlfn.TEXTSPLIT(D1057," A pair of "),IFERROR(FIND(" a pair of ",D1057),FALSE),_xlfn.TEXTSPLIT(D1057," a pair of "),IFERROR(FIND(" a mass of ",D1057),FALSE),_xlfn.TEXTSPLIT(D1057," a mass of "),IFERROR(FIND(" an ",D1057),FALSE),_xlfn.TEXTSPLIT(D1057," an "),IFERROR(FIND(" a ",D1057),FALSE),_xlfn.TEXTSPLIT(D1057," a "),TRUE,_xlfn.HSTACK(LEFT(D1057,FIND(" ",D1057)),_xlfn.TEXTAFTER(D1057," ")))</f>
        <v>Adding</v>
      </c>
      <c r="I1057" s="36" t="str">
        <v>wooden anus</v>
      </c>
      <c r="J1057" s="36" t="e">
        <f t="shared" si="41"/>
        <v>#N/A</v>
      </c>
      <c r="K1057" s="36" t="str">
        <f>VLOOKUP(H1057,Sheet1!$A$30:$B$39,2,FALSE)</f>
        <v xml:space="preserve"> 이식 중</v>
      </c>
      <c r="L1057" s="36" t="str" cm="1">
        <f t="array" ref="L1057">IF(IFERROR(FIND("(을)를",K1057),FALSE),_xlfn.LAMBDA(_xlpm.x,IF(_xlpm.x,REPLACE(K1057,1,4,"을"),REPLACE(K1057,1,4,"를")))(MOD(_xlfn.UNICODE(RIGHT(J1057,1))-HEX2DEC("AC00"),28)),K1057)</f>
        <v xml:space="preserve"> 이식 중</v>
      </c>
      <c r="M1057" s="37" t="str" cm="1">
        <f t="array" ref="M1057">_xlfn.LAMBDA(_xlpm.x,IFERROR(_xlpm.x,""))(IF(J1057="","",_xlfn.CONCAT(J1057,L1057)))</f>
        <v/>
      </c>
    </row>
    <row r="1058" spans="1:13" x14ac:dyDescent="0.45">
      <c r="A1058" t="s">
        <v>1664</v>
      </c>
      <c r="B1058" t="s">
        <v>659</v>
      </c>
      <c r="C1058" t="s">
        <v>1665</v>
      </c>
      <c r="D1058" t="s">
        <v>1666</v>
      </c>
      <c r="E1058" t="s">
        <v>2458</v>
      </c>
      <c r="H1058" s="35" t="str" cm="1">
        <f t="array" ref="H1058:I1058">_xlfn.IFS(IFERROR(FIND(" A pair of ",D1058),FALSE),_xlfn.TEXTSPLIT(D1058," A pair of "),IFERROR(FIND(" a pair of ",D1058),FALSE),_xlfn.TEXTSPLIT(D1058," a pair of "),IFERROR(FIND(" a mass of ",D1058),FALSE),_xlfn.TEXTSPLIT(D1058," a mass of "),IFERROR(FIND(" an ",D1058),FALSE),_xlfn.TEXTSPLIT(D1058," an "),IFERROR(FIND(" a ",D1058),FALSE),_xlfn.TEXTSPLIT(D1058," a "),TRUE,_xlfn.HSTACK(LEFT(D1058,FIND(" ",D1058)),_xlfn.TEXTAFTER(D1058," ")))</f>
        <v xml:space="preserve">attach </v>
      </c>
      <c r="I1058" s="36" t="str">
        <v>bark anus</v>
      </c>
      <c r="J1058" s="36" t="str">
        <f t="shared" si="41"/>
        <v>나무 항문</v>
      </c>
      <c r="K1058" s="36" t="str">
        <f>VLOOKUP(H1058,Sheet1!$A$30:$B$39,2,FALSE)</f>
        <v xml:space="preserve"> 이식</v>
      </c>
      <c r="L1058" s="36" t="str" cm="1">
        <f t="array" ref="L1058">IF(IFERROR(FIND("(을)를",K1058),FALSE),_xlfn.LAMBDA(_xlpm.x,IF(_xlpm.x,REPLACE(K1058,1,4,"을"),REPLACE(K1058,1,4,"를")))(MOD(_xlfn.UNICODE(RIGHT(J1058,1))-HEX2DEC("AC00"),28)),K1058)</f>
        <v xml:space="preserve"> 이식</v>
      </c>
      <c r="M1058" s="37" t="str" cm="1">
        <f t="array" ref="M1058">_xlfn.LAMBDA(_xlpm.x,IFERROR(_xlpm.x,""))(IF(J1058="","",_xlfn.CONCAT(J1058,L1058)))</f>
        <v>나무 항문 이식</v>
      </c>
    </row>
    <row r="1059" spans="1:13" x14ac:dyDescent="0.45">
      <c r="A1059" t="s">
        <v>1667</v>
      </c>
      <c r="B1059" t="s">
        <v>659</v>
      </c>
      <c r="C1059" t="s">
        <v>1668</v>
      </c>
      <c r="D1059" t="s">
        <v>1669</v>
      </c>
      <c r="E1059" t="s">
        <v>2458</v>
      </c>
      <c r="H1059" s="35" t="str" cm="1">
        <f t="array" ref="H1059:I1059">_xlfn.IFS(IFERROR(FIND(" A pair of ",D1059),FALSE),_xlfn.TEXTSPLIT(D1059," A pair of "),IFERROR(FIND(" a pair of ",D1059),FALSE),_xlfn.TEXTSPLIT(D1059," a pair of "),IFERROR(FIND(" a mass of ",D1059),FALSE),_xlfn.TEXTSPLIT(D1059," a mass of "),IFERROR(FIND(" an ",D1059),FALSE),_xlfn.TEXTSPLIT(D1059," an "),IFERROR(FIND(" a ",D1059),FALSE),_xlfn.TEXTSPLIT(D1059," a "),TRUE,_xlfn.HSTACK(LEFT(D1059,FIND(" ",D1059)),_xlfn.TEXTAFTER(D1059," ")))</f>
        <v>Attaches</v>
      </c>
      <c r="I1059" s="36" t="str">
        <v>wooden anus</v>
      </c>
      <c r="J1059" s="36" t="e">
        <f t="shared" si="41"/>
        <v>#N/A</v>
      </c>
      <c r="K1059" s="36" t="str">
        <f>VLOOKUP(H1059,Sheet1!$A$30:$B$39,2,FALSE)</f>
        <v>(을)를 이식합니다.</v>
      </c>
      <c r="L1059" s="36" t="e" cm="1">
        <f t="array" ref="L1059">IF(IFERROR(FIND("(을)를",K1059),FALSE),_xlfn.LAMBDA(_xlpm.x,IF(_xlpm.x,REPLACE(K1059,1,4,"을"),REPLACE(K1059,1,4,"를")))(MOD(_xlfn.UNICODE(RIGHT(J1059,1))-HEX2DEC("AC00"),28)),K1059)</f>
        <v>#N/A</v>
      </c>
      <c r="M1059" s="37" t="str" cm="1">
        <f t="array" ref="M1059">_xlfn.LAMBDA(_xlpm.x,IFERROR(_xlpm.x,""))(IF(J1059="","",_xlfn.CONCAT(J1059,L1059)))</f>
        <v/>
      </c>
    </row>
    <row r="1060" spans="1:13" x14ac:dyDescent="0.45">
      <c r="A1060" t="s">
        <v>1670</v>
      </c>
      <c r="B1060" t="s">
        <v>659</v>
      </c>
      <c r="C1060" t="s">
        <v>1671</v>
      </c>
      <c r="D1060" t="s">
        <v>1672</v>
      </c>
      <c r="E1060" t="s">
        <v>2458</v>
      </c>
      <c r="H1060" s="35" t="str" cm="1">
        <f t="array" ref="H1060:I1060">_xlfn.IFS(IFERROR(FIND(" A pair of ",D1060),FALSE),_xlfn.TEXTSPLIT(D1060," A pair of "),IFERROR(FIND(" a pair of ",D1060),FALSE),_xlfn.TEXTSPLIT(D1060," a pair of "),IFERROR(FIND(" a mass of ",D1060),FALSE),_xlfn.TEXTSPLIT(D1060," a mass of "),IFERROR(FIND(" an ",D1060),FALSE),_xlfn.TEXTSPLIT(D1060," an "),IFERROR(FIND(" a ",D1060),FALSE),_xlfn.TEXTSPLIT(D1060," a "),TRUE,_xlfn.HSTACK(LEFT(D1060,FIND(" ",D1060)),_xlfn.TEXTAFTER(D1060," ")))</f>
        <v>Attaching</v>
      </c>
      <c r="I1060" s="36" t="str">
        <v>wooden anus</v>
      </c>
      <c r="J1060" s="36" t="e">
        <f t="shared" si="41"/>
        <v>#N/A</v>
      </c>
      <c r="K1060" s="36" t="str">
        <f>VLOOKUP(H1060,Sheet1!$A$30:$B$39,2,FALSE)</f>
        <v xml:space="preserve"> 이식 중</v>
      </c>
      <c r="L1060" s="36" t="str" cm="1">
        <f t="array" ref="L1060">IF(IFERROR(FIND("(을)를",K1060),FALSE),_xlfn.LAMBDA(_xlpm.x,IF(_xlpm.x,REPLACE(K1060,1,4,"을"),REPLACE(K1060,1,4,"를")))(MOD(_xlfn.UNICODE(RIGHT(J1060,1))-HEX2DEC("AC00"),28)),K1060)</f>
        <v xml:space="preserve"> 이식 중</v>
      </c>
      <c r="M1060" s="37" t="str" cm="1">
        <f t="array" ref="M1060">_xlfn.LAMBDA(_xlpm.x,IFERROR(_xlpm.x,""))(IF(J1060="","",_xlfn.CONCAT(J1060,L1060)))</f>
        <v/>
      </c>
    </row>
    <row r="1061" spans="1:13" x14ac:dyDescent="0.45">
      <c r="A1061" t="s">
        <v>1673</v>
      </c>
      <c r="B1061" t="s">
        <v>659</v>
      </c>
      <c r="C1061" t="s">
        <v>1674</v>
      </c>
      <c r="D1061" t="s">
        <v>1675</v>
      </c>
      <c r="E1061" t="s">
        <v>2985</v>
      </c>
      <c r="H1061" s="35" t="str" cm="1">
        <f t="array" ref="H1061:I1061">_xlfn.IFS(IFERROR(FIND(" A pair of ",D1061),FALSE),_xlfn.TEXTSPLIT(D1061," A pair of "),IFERROR(FIND(" a pair of ",D1061),FALSE),_xlfn.TEXTSPLIT(D1061," a pair of "),IFERROR(FIND(" a mass of ",D1061),FALSE),_xlfn.TEXTSPLIT(D1061," a mass of "),IFERROR(FIND(" an ",D1061),FALSE),_xlfn.TEXTSPLIT(D1061," an "),IFERROR(FIND(" a ",D1061),FALSE),_xlfn.TEXTSPLIT(D1061," a "),TRUE,_xlfn.HSTACK(LEFT(D1061,FIND(" ",D1061)),_xlfn.TEXTAFTER(D1061," ")))</f>
        <v xml:space="preserve">add </v>
      </c>
      <c r="I1061" s="36" t="str">
        <v>mammal breasts</v>
      </c>
      <c r="J1061" s="36" t="str">
        <f t="shared" si="41"/>
        <v>포유류 가슴</v>
      </c>
      <c r="K1061" s="36" t="str">
        <f>VLOOKUP(H1061,Sheet1!$A$30:$B$39,2,FALSE)</f>
        <v xml:space="preserve"> 이식</v>
      </c>
      <c r="L1061" s="36" t="str" cm="1">
        <f t="array" ref="L1061">IF(IFERROR(FIND("(을)를",K1061),FALSE),_xlfn.LAMBDA(_xlpm.x,IF(_xlpm.x,REPLACE(K1061,1,4,"을"),REPLACE(K1061,1,4,"를")))(MOD(_xlfn.UNICODE(RIGHT(J1061,1))-HEX2DEC("AC00"),28)),K1061)</f>
        <v xml:space="preserve"> 이식</v>
      </c>
      <c r="M1061" s="37" t="str" cm="1">
        <f t="array" ref="M1061">_xlfn.LAMBDA(_xlpm.x,IFERROR(_xlpm.x,""))(IF(J1061="","",_xlfn.CONCAT(J1061,L1061)))</f>
        <v>포유류 가슴 이식</v>
      </c>
    </row>
    <row r="1062" spans="1:13" x14ac:dyDescent="0.45">
      <c r="A1062" t="s">
        <v>1676</v>
      </c>
      <c r="B1062" t="s">
        <v>659</v>
      </c>
      <c r="C1062" t="s">
        <v>1677</v>
      </c>
      <c r="D1062" t="s">
        <v>1678</v>
      </c>
      <c r="E1062" t="s">
        <v>3079</v>
      </c>
      <c r="H1062" s="35" t="str" cm="1">
        <f t="array" ref="H1062:I1062">_xlfn.IFS(IFERROR(FIND(" A pair of ",D1062),FALSE),_xlfn.TEXTSPLIT(D1062," A pair of "),IFERROR(FIND(" a pair of ",D1062),FALSE),_xlfn.TEXTSPLIT(D1062," a pair of "),IFERROR(FIND(" a mass of ",D1062),FALSE),_xlfn.TEXTSPLIT(D1062," a mass of "),IFERROR(FIND(" an ",D1062),FALSE),_xlfn.TEXTSPLIT(D1062," an "),IFERROR(FIND(" a ",D1062),FALSE),_xlfn.TEXTSPLIT(D1062," a "),TRUE,_xlfn.HSTACK(LEFT(D1062,FIND(" ",D1062)),_xlfn.TEXTAFTER(D1062," ")))</f>
        <v>Adds</v>
      </c>
      <c r="I1062" s="36" t="str">
        <v>mammalian breasts</v>
      </c>
      <c r="J1062" s="36" t="e">
        <f t="shared" si="41"/>
        <v>#N/A</v>
      </c>
      <c r="K1062" s="36" t="str">
        <f>VLOOKUP(H1062,Sheet1!$A$30:$B$39,2,FALSE)</f>
        <v>(을)를 이식합니다.</v>
      </c>
      <c r="L1062" s="36" t="e" cm="1">
        <f t="array" ref="L1062">IF(IFERROR(FIND("(을)를",K1062),FALSE),_xlfn.LAMBDA(_xlpm.x,IF(_xlpm.x,REPLACE(K1062,1,4,"을"),REPLACE(K1062,1,4,"를")))(MOD(_xlfn.UNICODE(RIGHT(J1062,1))-HEX2DEC("AC00"),28)),K1062)</f>
        <v>#N/A</v>
      </c>
      <c r="M1062" s="37" t="str" cm="1">
        <f t="array" ref="M1062">_xlfn.LAMBDA(_xlpm.x,IFERROR(_xlpm.x,""))(IF(J1062="","",_xlfn.CONCAT(J1062,L1062)))</f>
        <v/>
      </c>
    </row>
    <row r="1063" spans="1:13" x14ac:dyDescent="0.45">
      <c r="A1063" t="s">
        <v>1679</v>
      </c>
      <c r="B1063" t="s">
        <v>659</v>
      </c>
      <c r="C1063" t="s">
        <v>1680</v>
      </c>
      <c r="D1063" t="s">
        <v>1681</v>
      </c>
      <c r="E1063" t="s">
        <v>3080</v>
      </c>
      <c r="H1063" s="35" t="str" cm="1">
        <f t="array" ref="H1063:I1063">_xlfn.IFS(IFERROR(FIND(" A pair of ",D1063),FALSE),_xlfn.TEXTSPLIT(D1063," A pair of "),IFERROR(FIND(" a pair of ",D1063),FALSE),_xlfn.TEXTSPLIT(D1063," a pair of "),IFERROR(FIND(" a mass of ",D1063),FALSE),_xlfn.TEXTSPLIT(D1063," a mass of "),IFERROR(FIND(" an ",D1063),FALSE),_xlfn.TEXTSPLIT(D1063," an "),IFERROR(FIND(" a ",D1063),FALSE),_xlfn.TEXTSPLIT(D1063," a "),TRUE,_xlfn.HSTACK(LEFT(D1063,FIND(" ",D1063)),_xlfn.TEXTAFTER(D1063," ")))</f>
        <v>Adding</v>
      </c>
      <c r="I1063" s="36" t="str">
        <v>mammalian breasts</v>
      </c>
      <c r="J1063" s="36" t="e">
        <f t="shared" si="41"/>
        <v>#N/A</v>
      </c>
      <c r="K1063" s="36" t="str">
        <f>VLOOKUP(H1063,Sheet1!$A$30:$B$39,2,FALSE)</f>
        <v xml:space="preserve"> 이식 중</v>
      </c>
      <c r="L1063" s="36" t="str" cm="1">
        <f t="array" ref="L1063">IF(IFERROR(FIND("(을)를",K1063),FALSE),_xlfn.LAMBDA(_xlpm.x,IF(_xlpm.x,REPLACE(K1063,1,4,"을"),REPLACE(K1063,1,4,"를")))(MOD(_xlfn.UNICODE(RIGHT(J1063,1))-HEX2DEC("AC00"),28)),K1063)</f>
        <v xml:space="preserve"> 이식 중</v>
      </c>
      <c r="M1063" s="37" t="str" cm="1">
        <f t="array" ref="M1063">_xlfn.LAMBDA(_xlpm.x,IFERROR(_xlpm.x,""))(IF(J1063="","",_xlfn.CONCAT(J1063,L1063)))</f>
        <v/>
      </c>
    </row>
    <row r="1064" spans="1:13" x14ac:dyDescent="0.45">
      <c r="A1064" t="s">
        <v>1682</v>
      </c>
      <c r="B1064" t="s">
        <v>659</v>
      </c>
      <c r="C1064" t="s">
        <v>1683</v>
      </c>
      <c r="D1064" t="s">
        <v>1684</v>
      </c>
      <c r="E1064" t="s">
        <v>2985</v>
      </c>
      <c r="H1064" s="35" t="str" cm="1">
        <f t="array" ref="H1064:I1064">_xlfn.IFS(IFERROR(FIND(" A pair of ",D1064),FALSE),_xlfn.TEXTSPLIT(D1064," A pair of "),IFERROR(FIND(" a pair of ",D1064),FALSE),_xlfn.TEXTSPLIT(D1064," a pair of "),IFERROR(FIND(" a mass of ",D1064),FALSE),_xlfn.TEXTSPLIT(D1064," a mass of "),IFERROR(FIND(" an ",D1064),FALSE),_xlfn.TEXTSPLIT(D1064," an "),IFERROR(FIND(" a ",D1064),FALSE),_xlfn.TEXTSPLIT(D1064," a "),TRUE,_xlfn.HSTACK(LEFT(D1064,FIND(" ",D1064)),_xlfn.TEXTAFTER(D1064," ")))</f>
        <v xml:space="preserve">attach </v>
      </c>
      <c r="I1064" s="36" t="str">
        <v>mammal breasts</v>
      </c>
      <c r="J1064" s="36" t="str">
        <f t="shared" si="41"/>
        <v>포유류 가슴</v>
      </c>
      <c r="K1064" s="36" t="str">
        <f>VLOOKUP(H1064,Sheet1!$A$30:$B$39,2,FALSE)</f>
        <v xml:space="preserve"> 이식</v>
      </c>
      <c r="L1064" s="36" t="str" cm="1">
        <f t="array" ref="L1064">IF(IFERROR(FIND("(을)를",K1064),FALSE),_xlfn.LAMBDA(_xlpm.x,IF(_xlpm.x,REPLACE(K1064,1,4,"을"),REPLACE(K1064,1,4,"를")))(MOD(_xlfn.UNICODE(RIGHT(J1064,1))-HEX2DEC("AC00"),28)),K1064)</f>
        <v xml:space="preserve"> 이식</v>
      </c>
      <c r="M1064" s="37" t="str" cm="1">
        <f t="array" ref="M1064">_xlfn.LAMBDA(_xlpm.x,IFERROR(_xlpm.x,""))(IF(J1064="","",_xlfn.CONCAT(J1064,L1064)))</f>
        <v>포유류 가슴 이식</v>
      </c>
    </row>
    <row r="1065" spans="1:13" x14ac:dyDescent="0.45">
      <c r="A1065" t="s">
        <v>1685</v>
      </c>
      <c r="B1065" t="s">
        <v>659</v>
      </c>
      <c r="C1065" t="s">
        <v>1686</v>
      </c>
      <c r="D1065" t="s">
        <v>1687</v>
      </c>
      <c r="E1065" t="s">
        <v>3079</v>
      </c>
      <c r="H1065" s="35" t="str" cm="1">
        <f t="array" ref="H1065:I1065">_xlfn.IFS(IFERROR(FIND(" A pair of ",D1065),FALSE),_xlfn.TEXTSPLIT(D1065," A pair of "),IFERROR(FIND(" a pair of ",D1065),FALSE),_xlfn.TEXTSPLIT(D1065," a pair of "),IFERROR(FIND(" a mass of ",D1065),FALSE),_xlfn.TEXTSPLIT(D1065," a mass of "),IFERROR(FIND(" an ",D1065),FALSE),_xlfn.TEXTSPLIT(D1065," an "),IFERROR(FIND(" a ",D1065),FALSE),_xlfn.TEXTSPLIT(D1065," a "),TRUE,_xlfn.HSTACK(LEFT(D1065,FIND(" ",D1065)),_xlfn.TEXTAFTER(D1065," ")))</f>
        <v>Attaches</v>
      </c>
      <c r="I1065" s="36" t="str">
        <v>mammalian breasts</v>
      </c>
      <c r="J1065" s="36" t="e">
        <f t="shared" si="41"/>
        <v>#N/A</v>
      </c>
      <c r="K1065" s="36" t="str">
        <f>VLOOKUP(H1065,Sheet1!$A$30:$B$39,2,FALSE)</f>
        <v>(을)를 이식합니다.</v>
      </c>
      <c r="L1065" s="36" t="e" cm="1">
        <f t="array" ref="L1065">IF(IFERROR(FIND("(을)를",K1065),FALSE),_xlfn.LAMBDA(_xlpm.x,IF(_xlpm.x,REPLACE(K1065,1,4,"을"),REPLACE(K1065,1,4,"를")))(MOD(_xlfn.UNICODE(RIGHT(J1065,1))-HEX2DEC("AC00"),28)),K1065)</f>
        <v>#N/A</v>
      </c>
      <c r="M1065" s="37" t="str" cm="1">
        <f t="array" ref="M1065">_xlfn.LAMBDA(_xlpm.x,IFERROR(_xlpm.x,""))(IF(J1065="","",_xlfn.CONCAT(J1065,L1065)))</f>
        <v/>
      </c>
    </row>
    <row r="1066" spans="1:13" x14ac:dyDescent="0.45">
      <c r="A1066" t="s">
        <v>1688</v>
      </c>
      <c r="B1066" t="s">
        <v>659</v>
      </c>
      <c r="C1066" t="s">
        <v>1689</v>
      </c>
      <c r="D1066" t="s">
        <v>1690</v>
      </c>
      <c r="E1066" t="s">
        <v>3080</v>
      </c>
      <c r="H1066" s="35" t="str" cm="1">
        <f t="array" ref="H1066:I1066">_xlfn.IFS(IFERROR(FIND(" A pair of ",D1066),FALSE),_xlfn.TEXTSPLIT(D1066," A pair of "),IFERROR(FIND(" a pair of ",D1066),FALSE),_xlfn.TEXTSPLIT(D1066," a pair of "),IFERROR(FIND(" a mass of ",D1066),FALSE),_xlfn.TEXTSPLIT(D1066," a mass of "),IFERROR(FIND(" an ",D1066),FALSE),_xlfn.TEXTSPLIT(D1066," an "),IFERROR(FIND(" a ",D1066),FALSE),_xlfn.TEXTSPLIT(D1066," a "),TRUE,_xlfn.HSTACK(LEFT(D1066,FIND(" ",D1066)),_xlfn.TEXTAFTER(D1066," ")))</f>
        <v>Attaching</v>
      </c>
      <c r="I1066" s="36" t="str">
        <v>mammalian breasts</v>
      </c>
      <c r="J1066" s="36" t="e">
        <f t="shared" si="41"/>
        <v>#N/A</v>
      </c>
      <c r="K1066" s="36" t="str">
        <f>VLOOKUP(H1066,Sheet1!$A$30:$B$39,2,FALSE)</f>
        <v xml:space="preserve"> 이식 중</v>
      </c>
      <c r="L1066" s="36" t="str" cm="1">
        <f t="array" ref="L1066">IF(IFERROR(FIND("(을)를",K1066),FALSE),_xlfn.LAMBDA(_xlpm.x,IF(_xlpm.x,REPLACE(K1066,1,4,"을"),REPLACE(K1066,1,4,"를")))(MOD(_xlfn.UNICODE(RIGHT(J1066,1))-HEX2DEC("AC00"),28)),K1066)</f>
        <v xml:space="preserve"> 이식 중</v>
      </c>
      <c r="M1066" s="37" t="str" cm="1">
        <f t="array" ref="M1066">_xlfn.LAMBDA(_xlpm.x,IFERROR(_xlpm.x,""))(IF(J1066="","",_xlfn.CONCAT(J1066,L1066)))</f>
        <v/>
      </c>
    </row>
    <row r="1067" spans="1:13" x14ac:dyDescent="0.45">
      <c r="A1067" t="s">
        <v>1691</v>
      </c>
      <c r="B1067" t="s">
        <v>659</v>
      </c>
      <c r="C1067" t="s">
        <v>1692</v>
      </c>
      <c r="D1067" t="s">
        <v>1693</v>
      </c>
      <c r="E1067" t="s">
        <v>2986</v>
      </c>
      <c r="H1067" s="35" t="str" cm="1">
        <f t="array" ref="H1067:I1067">_xlfn.IFS(IFERROR(FIND(" A pair of ",D1067),FALSE),_xlfn.TEXTSPLIT(D1067," A pair of "),IFERROR(FIND(" a pair of ",D1067),FALSE),_xlfn.TEXTSPLIT(D1067," a pair of "),IFERROR(FIND(" a mass of ",D1067),FALSE),_xlfn.TEXTSPLIT(D1067," a mass of "),IFERROR(FIND(" an ",D1067),FALSE),_xlfn.TEXTSPLIT(D1067," an "),IFERROR(FIND(" a ",D1067),FALSE),_xlfn.TEXTSPLIT(D1067," a "),TRUE,_xlfn.HSTACK(LEFT(D1067,FIND(" ",D1067)),_xlfn.TEXTAFTER(D1067," ")))</f>
        <v xml:space="preserve">add </v>
      </c>
      <c r="I1067" s="36" t="str">
        <v>kitty titties</v>
      </c>
      <c r="J1067" s="36" t="str">
        <f t="shared" si="41"/>
        <v>고양이 가슴</v>
      </c>
      <c r="K1067" s="36" t="str">
        <f>VLOOKUP(H1067,Sheet1!$A$30:$B$39,2,FALSE)</f>
        <v xml:space="preserve"> 이식</v>
      </c>
      <c r="L1067" s="36" t="str" cm="1">
        <f t="array" ref="L1067">IF(IFERROR(FIND("(을)를",K1067),FALSE),_xlfn.LAMBDA(_xlpm.x,IF(_xlpm.x,REPLACE(K1067,1,4,"을"),REPLACE(K1067,1,4,"를")))(MOD(_xlfn.UNICODE(RIGHT(J1067,1))-HEX2DEC("AC00"),28)),K1067)</f>
        <v xml:space="preserve"> 이식</v>
      </c>
      <c r="M1067" s="37" t="str" cm="1">
        <f t="array" ref="M1067">_xlfn.LAMBDA(_xlpm.x,IFERROR(_xlpm.x,""))(IF(J1067="","",_xlfn.CONCAT(J1067,L1067)))</f>
        <v>고양이 가슴 이식</v>
      </c>
    </row>
    <row r="1068" spans="1:13" x14ac:dyDescent="0.45">
      <c r="A1068" t="s">
        <v>1694</v>
      </c>
      <c r="B1068" t="s">
        <v>659</v>
      </c>
      <c r="C1068" t="s">
        <v>1695</v>
      </c>
      <c r="D1068" t="s">
        <v>1696</v>
      </c>
      <c r="E1068" t="s">
        <v>3081</v>
      </c>
      <c r="H1068" s="35" t="str" cm="1">
        <f t="array" ref="H1068:I1068">_xlfn.IFS(IFERROR(FIND(" A pair of ",D1068),FALSE),_xlfn.TEXTSPLIT(D1068," A pair of "),IFERROR(FIND(" a pair of ",D1068),FALSE),_xlfn.TEXTSPLIT(D1068," a pair of "),IFERROR(FIND(" a mass of ",D1068),FALSE),_xlfn.TEXTSPLIT(D1068," a mass of "),IFERROR(FIND(" an ",D1068),FALSE),_xlfn.TEXTSPLIT(D1068," an "),IFERROR(FIND(" a ",D1068),FALSE),_xlfn.TEXTSPLIT(D1068," a "),TRUE,_xlfn.HSTACK(LEFT(D1068,FIND(" ",D1068)),_xlfn.TEXTAFTER(D1068," ")))</f>
        <v xml:space="preserve">Adds </v>
      </c>
      <c r="I1068" s="36" t="str">
        <v>the kitty's titties</v>
      </c>
      <c r="J1068" s="36" t="str">
        <f t="shared" si="41"/>
        <v/>
      </c>
      <c r="K1068" s="36" t="str">
        <f>VLOOKUP(H1068,Sheet1!$A$30:$B$39,2,FALSE)</f>
        <v>(을)를 이식합니다.</v>
      </c>
      <c r="L1068" s="36" t="e" cm="1">
        <f t="array" ref="L1068">IF(IFERROR(FIND("(을)를",K1068),FALSE),_xlfn.LAMBDA(_xlpm.x,IF(_xlpm.x,REPLACE(K1068,1,4,"을"),REPLACE(K1068,1,4,"를")))(MOD(_xlfn.UNICODE(RIGHT(J1068,1))-HEX2DEC("AC00"),28)),K1068)</f>
        <v>#VALUE!</v>
      </c>
      <c r="M1068" s="37" t="str" cm="1">
        <f t="array" ref="M1068">_xlfn.LAMBDA(_xlpm.x,IFERROR(_xlpm.x,""))(IF(J1068="","",_xlfn.CONCAT(J1068,L1068)))</f>
        <v/>
      </c>
    </row>
    <row r="1069" spans="1:13" x14ac:dyDescent="0.45">
      <c r="A1069" t="s">
        <v>1697</v>
      </c>
      <c r="B1069" t="s">
        <v>659</v>
      </c>
      <c r="C1069" t="s">
        <v>1698</v>
      </c>
      <c r="D1069" t="s">
        <v>1699</v>
      </c>
      <c r="E1069" t="s">
        <v>3082</v>
      </c>
      <c r="H1069" s="35" t="str" cm="1">
        <f t="array" ref="H1069:I1069">_xlfn.IFS(IFERROR(FIND(" A pair of ",D1069),FALSE),_xlfn.TEXTSPLIT(D1069," A pair of "),IFERROR(FIND(" a pair of ",D1069),FALSE),_xlfn.TEXTSPLIT(D1069," a pair of "),IFERROR(FIND(" a mass of ",D1069),FALSE),_xlfn.TEXTSPLIT(D1069," a mass of "),IFERROR(FIND(" an ",D1069),FALSE),_xlfn.TEXTSPLIT(D1069," an "),IFERROR(FIND(" a ",D1069),FALSE),_xlfn.TEXTSPLIT(D1069," a "),TRUE,_xlfn.HSTACK(LEFT(D1069,FIND(" ",D1069)),_xlfn.TEXTAFTER(D1069," ")))</f>
        <v xml:space="preserve">Adding </v>
      </c>
      <c r="I1069" s="36" t="str">
        <v>the kitty's titties</v>
      </c>
      <c r="J1069" s="36" t="str">
        <f t="shared" si="41"/>
        <v/>
      </c>
      <c r="K1069" s="36" t="str">
        <f>VLOOKUP(H1069,Sheet1!$A$30:$B$39,2,FALSE)</f>
        <v xml:space="preserve"> 이식 중</v>
      </c>
      <c r="L1069" s="36" t="str" cm="1">
        <f t="array" ref="L1069">IF(IFERROR(FIND("(을)를",K1069),FALSE),_xlfn.LAMBDA(_xlpm.x,IF(_xlpm.x,REPLACE(K1069,1,4,"을"),REPLACE(K1069,1,4,"를")))(MOD(_xlfn.UNICODE(RIGHT(J1069,1))-HEX2DEC("AC00"),28)),K1069)</f>
        <v xml:space="preserve"> 이식 중</v>
      </c>
      <c r="M1069" s="37" t="str" cm="1">
        <f t="array" ref="M1069">_xlfn.LAMBDA(_xlpm.x,IFERROR(_xlpm.x,""))(IF(J1069="","",_xlfn.CONCAT(J1069,L1069)))</f>
        <v/>
      </c>
    </row>
    <row r="1070" spans="1:13" x14ac:dyDescent="0.45">
      <c r="A1070" t="s">
        <v>1700</v>
      </c>
      <c r="B1070" t="s">
        <v>659</v>
      </c>
      <c r="C1070" t="s">
        <v>1701</v>
      </c>
      <c r="D1070" t="s">
        <v>1702</v>
      </c>
      <c r="E1070" t="s">
        <v>2986</v>
      </c>
      <c r="H1070" s="35" t="str" cm="1">
        <f t="array" ref="H1070:I1070">_xlfn.IFS(IFERROR(FIND(" A pair of ",D1070),FALSE),_xlfn.TEXTSPLIT(D1070," A pair of "),IFERROR(FIND(" a pair of ",D1070),FALSE),_xlfn.TEXTSPLIT(D1070," a pair of "),IFERROR(FIND(" a mass of ",D1070),FALSE),_xlfn.TEXTSPLIT(D1070," a mass of "),IFERROR(FIND(" an ",D1070),FALSE),_xlfn.TEXTSPLIT(D1070," an "),IFERROR(FIND(" a ",D1070),FALSE),_xlfn.TEXTSPLIT(D1070," a "),TRUE,_xlfn.HSTACK(LEFT(D1070,FIND(" ",D1070)),_xlfn.TEXTAFTER(D1070," ")))</f>
        <v xml:space="preserve">attach </v>
      </c>
      <c r="I1070" s="36" t="str">
        <v>kitty titties</v>
      </c>
      <c r="J1070" s="36" t="str">
        <f t="shared" si="41"/>
        <v>고양이 가슴</v>
      </c>
      <c r="K1070" s="36" t="str">
        <f>VLOOKUP(H1070,Sheet1!$A$30:$B$39,2,FALSE)</f>
        <v xml:space="preserve"> 이식</v>
      </c>
      <c r="L1070" s="36" t="str" cm="1">
        <f t="array" ref="L1070">IF(IFERROR(FIND("(을)를",K1070),FALSE),_xlfn.LAMBDA(_xlpm.x,IF(_xlpm.x,REPLACE(K1070,1,4,"을"),REPLACE(K1070,1,4,"를")))(MOD(_xlfn.UNICODE(RIGHT(J1070,1))-HEX2DEC("AC00"),28)),K1070)</f>
        <v xml:space="preserve"> 이식</v>
      </c>
      <c r="M1070" s="37" t="str" cm="1">
        <f t="array" ref="M1070">_xlfn.LAMBDA(_xlpm.x,IFERROR(_xlpm.x,""))(IF(J1070="","",_xlfn.CONCAT(J1070,L1070)))</f>
        <v>고양이 가슴 이식</v>
      </c>
    </row>
    <row r="1071" spans="1:13" x14ac:dyDescent="0.45">
      <c r="A1071" t="s">
        <v>1703</v>
      </c>
      <c r="B1071" t="s">
        <v>659</v>
      </c>
      <c r="C1071" t="s">
        <v>1704</v>
      </c>
      <c r="D1071" t="s">
        <v>1705</v>
      </c>
      <c r="E1071" t="s">
        <v>3081</v>
      </c>
      <c r="H1071" s="35" t="str" cm="1">
        <f t="array" ref="H1071:I1071">_xlfn.IFS(IFERROR(FIND(" A pair of ",D1071),FALSE),_xlfn.TEXTSPLIT(D1071," A pair of "),IFERROR(FIND(" a pair of ",D1071),FALSE),_xlfn.TEXTSPLIT(D1071," a pair of "),IFERROR(FIND(" a mass of ",D1071),FALSE),_xlfn.TEXTSPLIT(D1071," a mass of "),IFERROR(FIND(" an ",D1071),FALSE),_xlfn.TEXTSPLIT(D1071," an "),IFERROR(FIND(" a ",D1071),FALSE),_xlfn.TEXTSPLIT(D1071," a "),TRUE,_xlfn.HSTACK(LEFT(D1071,FIND(" ",D1071)),_xlfn.TEXTAFTER(D1071," ")))</f>
        <v xml:space="preserve">Attaches </v>
      </c>
      <c r="I1071" s="36" t="str">
        <v>the kitty's titties</v>
      </c>
      <c r="J1071" s="36" t="str">
        <f t="shared" si="41"/>
        <v/>
      </c>
      <c r="K1071" s="36" t="str">
        <f>VLOOKUP(H1071,Sheet1!$A$30:$B$39,2,FALSE)</f>
        <v>(을)를 이식합니다.</v>
      </c>
      <c r="L1071" s="36" t="e" cm="1">
        <f t="array" ref="L1071">IF(IFERROR(FIND("(을)를",K1071),FALSE),_xlfn.LAMBDA(_xlpm.x,IF(_xlpm.x,REPLACE(K1071,1,4,"을"),REPLACE(K1071,1,4,"를")))(MOD(_xlfn.UNICODE(RIGHT(J1071,1))-HEX2DEC("AC00"),28)),K1071)</f>
        <v>#VALUE!</v>
      </c>
      <c r="M1071" s="37" t="str" cm="1">
        <f t="array" ref="M1071">_xlfn.LAMBDA(_xlpm.x,IFERROR(_xlpm.x,""))(IF(J1071="","",_xlfn.CONCAT(J1071,L1071)))</f>
        <v/>
      </c>
    </row>
    <row r="1072" spans="1:13" x14ac:dyDescent="0.45">
      <c r="A1072" t="s">
        <v>1706</v>
      </c>
      <c r="B1072" t="s">
        <v>659</v>
      </c>
      <c r="C1072" t="s">
        <v>1707</v>
      </c>
      <c r="D1072" t="s">
        <v>1708</v>
      </c>
      <c r="E1072" t="s">
        <v>3082</v>
      </c>
      <c r="H1072" s="35" t="str" cm="1">
        <f t="array" ref="H1072:I1072">_xlfn.IFS(IFERROR(FIND(" A pair of ",D1072),FALSE),_xlfn.TEXTSPLIT(D1072," A pair of "),IFERROR(FIND(" a pair of ",D1072),FALSE),_xlfn.TEXTSPLIT(D1072," a pair of "),IFERROR(FIND(" a mass of ",D1072),FALSE),_xlfn.TEXTSPLIT(D1072," a mass of "),IFERROR(FIND(" an ",D1072),FALSE),_xlfn.TEXTSPLIT(D1072," an "),IFERROR(FIND(" a ",D1072),FALSE),_xlfn.TEXTSPLIT(D1072," a "),TRUE,_xlfn.HSTACK(LEFT(D1072,FIND(" ",D1072)),_xlfn.TEXTAFTER(D1072," ")))</f>
        <v xml:space="preserve">Attaching </v>
      </c>
      <c r="I1072" s="36" t="str">
        <v>the kitty's titties</v>
      </c>
      <c r="J1072" s="36" t="str">
        <f t="shared" si="41"/>
        <v/>
      </c>
      <c r="K1072" s="36" t="str">
        <f>VLOOKUP(H1072,Sheet1!$A$30:$B$39,2,FALSE)</f>
        <v xml:space="preserve"> 이식 중</v>
      </c>
      <c r="L1072" s="36" t="str" cm="1">
        <f t="array" ref="L1072">IF(IFERROR(FIND("(을)를",K1072),FALSE),_xlfn.LAMBDA(_xlpm.x,IF(_xlpm.x,REPLACE(K1072,1,4,"을"),REPLACE(K1072,1,4,"를")))(MOD(_xlfn.UNICODE(RIGHT(J1072,1))-HEX2DEC("AC00"),28)),K1072)</f>
        <v xml:space="preserve"> 이식 중</v>
      </c>
      <c r="M1072" s="37" t="str" cm="1">
        <f t="array" ref="M1072">_xlfn.LAMBDA(_xlpm.x,IFERROR(_xlpm.x,""))(IF(J1072="","",_xlfn.CONCAT(J1072,L1072)))</f>
        <v/>
      </c>
    </row>
    <row r="1073" spans="1:13" x14ac:dyDescent="0.45">
      <c r="A1073" t="s">
        <v>1709</v>
      </c>
      <c r="B1073" t="s">
        <v>659</v>
      </c>
      <c r="C1073" t="s">
        <v>1710</v>
      </c>
      <c r="D1073" t="s">
        <v>1711</v>
      </c>
      <c r="E1073" t="s">
        <v>3053</v>
      </c>
      <c r="H1073" s="35" t="str" cm="1">
        <f t="array" ref="H1073:I1073">_xlfn.IFS(IFERROR(FIND(" A pair of ",D1073),FALSE),_xlfn.TEXTSPLIT(D1073," A pair of "),IFERROR(FIND(" a pair of ",D1073),FALSE),_xlfn.TEXTSPLIT(D1073," a pair of "),IFERROR(FIND(" a mass of ",D1073),FALSE),_xlfn.TEXTSPLIT(D1073," a mass of "),IFERROR(FIND(" an ",D1073),FALSE),_xlfn.TEXTSPLIT(D1073," an "),IFERROR(FIND(" a ",D1073),FALSE),_xlfn.TEXTSPLIT(D1073," a "),TRUE,_xlfn.HSTACK(LEFT(D1073,FIND(" ",D1073)),_xlfn.TEXTAFTER(D1073," ")))</f>
        <v xml:space="preserve">add </v>
      </c>
      <c r="I1073" s="36" t="str">
        <v>immaterial breasts</v>
      </c>
      <c r="J1073" s="36" t="str">
        <f t="shared" si="41"/>
        <v>무형 가슴</v>
      </c>
      <c r="K1073" s="36" t="str">
        <f>VLOOKUP(H1073,Sheet1!$A$30:$B$39,2,FALSE)</f>
        <v xml:space="preserve"> 이식</v>
      </c>
      <c r="L1073" s="36" t="str" cm="1">
        <f t="array" ref="L1073">IF(IFERROR(FIND("(을)를",K1073),FALSE),_xlfn.LAMBDA(_xlpm.x,IF(_xlpm.x,REPLACE(K1073,1,4,"을"),REPLACE(K1073,1,4,"를")))(MOD(_xlfn.UNICODE(RIGHT(J1073,1))-HEX2DEC("AC00"),28)),K1073)</f>
        <v xml:space="preserve"> 이식</v>
      </c>
      <c r="M1073" s="37" t="str" cm="1">
        <f t="array" ref="M1073">_xlfn.LAMBDA(_xlpm.x,IFERROR(_xlpm.x,""))(IF(J1073="","",_xlfn.CONCAT(J1073,L1073)))</f>
        <v>무형 가슴 이식</v>
      </c>
    </row>
    <row r="1074" spans="1:13" x14ac:dyDescent="0.45">
      <c r="A1074" t="s">
        <v>1712</v>
      </c>
      <c r="B1074" t="s">
        <v>659</v>
      </c>
      <c r="C1074" t="s">
        <v>1713</v>
      </c>
      <c r="D1074" t="s">
        <v>1714</v>
      </c>
      <c r="E1074" t="s">
        <v>3054</v>
      </c>
      <c r="H1074" s="35" t="str" cm="1">
        <f t="array" ref="H1074:I1074">_xlfn.IFS(IFERROR(FIND(" A pair of ",D1074),FALSE),_xlfn.TEXTSPLIT(D1074," A pair of "),IFERROR(FIND(" a pair of ",D1074),FALSE),_xlfn.TEXTSPLIT(D1074," a pair of "),IFERROR(FIND(" a mass of ",D1074),FALSE),_xlfn.TEXTSPLIT(D1074," a mass of "),IFERROR(FIND(" an ",D1074),FALSE),_xlfn.TEXTSPLIT(D1074," an "),IFERROR(FIND(" a ",D1074),FALSE),_xlfn.TEXTSPLIT(D1074," a "),TRUE,_xlfn.HSTACK(LEFT(D1074,FIND(" ",D1074)),_xlfn.TEXTAFTER(D1074," ")))</f>
        <v>Adds</v>
      </c>
      <c r="I1074" s="36" t="str">
        <v>immaterial breasts</v>
      </c>
      <c r="J1074" s="36" t="str">
        <f t="shared" ref="J1074:J1137" si="42">VLOOKUP(I1074,$D$6:$E$572,2,FALSE)</f>
        <v>무형 가슴</v>
      </c>
      <c r="K1074" s="36" t="str">
        <f>VLOOKUP(H1074,Sheet1!$A$30:$B$39,2,FALSE)</f>
        <v>(을)를 이식합니다.</v>
      </c>
      <c r="L1074" s="36" t="str" cm="1">
        <f t="array" ref="L1074">IF(IFERROR(FIND("(을)를",K1074),FALSE),_xlfn.LAMBDA(_xlpm.x,IF(_xlpm.x,REPLACE(K1074,1,4,"을"),REPLACE(K1074,1,4,"를")))(MOD(_xlfn.UNICODE(RIGHT(J1074,1))-HEX2DEC("AC00"),28)),K1074)</f>
        <v>을 이식합니다.</v>
      </c>
      <c r="M1074" s="37" t="str" cm="1">
        <f t="array" ref="M1074">_xlfn.LAMBDA(_xlpm.x,IFERROR(_xlpm.x,""))(IF(J1074="","",_xlfn.CONCAT(J1074,L1074)))</f>
        <v>무형 가슴을 이식합니다.</v>
      </c>
    </row>
    <row r="1075" spans="1:13" x14ac:dyDescent="0.45">
      <c r="A1075" t="s">
        <v>1715</v>
      </c>
      <c r="B1075" t="s">
        <v>659</v>
      </c>
      <c r="C1075" t="s">
        <v>1716</v>
      </c>
      <c r="D1075" t="s">
        <v>1717</v>
      </c>
      <c r="E1075" t="s">
        <v>3055</v>
      </c>
      <c r="H1075" s="35" t="str" cm="1">
        <f t="array" ref="H1075:I1075">_xlfn.IFS(IFERROR(FIND(" A pair of ",D1075),FALSE),_xlfn.TEXTSPLIT(D1075," A pair of "),IFERROR(FIND(" a pair of ",D1075),FALSE),_xlfn.TEXTSPLIT(D1075," a pair of "),IFERROR(FIND(" a mass of ",D1075),FALSE),_xlfn.TEXTSPLIT(D1075," a mass of "),IFERROR(FIND(" an ",D1075),FALSE),_xlfn.TEXTSPLIT(D1075," an "),IFERROR(FIND(" a ",D1075),FALSE),_xlfn.TEXTSPLIT(D1075," a "),TRUE,_xlfn.HSTACK(LEFT(D1075,FIND(" ",D1075)),_xlfn.TEXTAFTER(D1075," ")))</f>
        <v>Adding</v>
      </c>
      <c r="I1075" s="36" t="str">
        <v>immaterial breasts</v>
      </c>
      <c r="J1075" s="36" t="str">
        <f t="shared" si="42"/>
        <v>무형 가슴</v>
      </c>
      <c r="K1075" s="36" t="str">
        <f>VLOOKUP(H1075,Sheet1!$A$30:$B$39,2,FALSE)</f>
        <v xml:space="preserve"> 이식 중</v>
      </c>
      <c r="L1075" s="36" t="str" cm="1">
        <f t="array" ref="L1075">IF(IFERROR(FIND("(을)를",K1075),FALSE),_xlfn.LAMBDA(_xlpm.x,IF(_xlpm.x,REPLACE(K1075,1,4,"을"),REPLACE(K1075,1,4,"를")))(MOD(_xlfn.UNICODE(RIGHT(J1075,1))-HEX2DEC("AC00"),28)),K1075)</f>
        <v xml:space="preserve"> 이식 중</v>
      </c>
      <c r="M1075" s="37" t="str" cm="1">
        <f t="array" ref="M1075">_xlfn.LAMBDA(_xlpm.x,IFERROR(_xlpm.x,""))(IF(J1075="","",_xlfn.CONCAT(J1075,L1075)))</f>
        <v>무형 가슴 이식 중</v>
      </c>
    </row>
    <row r="1076" spans="1:13" x14ac:dyDescent="0.45">
      <c r="A1076" t="s">
        <v>1718</v>
      </c>
      <c r="B1076" t="s">
        <v>659</v>
      </c>
      <c r="C1076" t="s">
        <v>1719</v>
      </c>
      <c r="D1076" t="s">
        <v>1720</v>
      </c>
      <c r="E1076" t="s">
        <v>3053</v>
      </c>
      <c r="H1076" s="35" t="str" cm="1">
        <f t="array" ref="H1076:I1076">_xlfn.IFS(IFERROR(FIND(" A pair of ",D1076),FALSE),_xlfn.TEXTSPLIT(D1076," A pair of "),IFERROR(FIND(" a pair of ",D1076),FALSE),_xlfn.TEXTSPLIT(D1076," a pair of "),IFERROR(FIND(" a mass of ",D1076),FALSE),_xlfn.TEXTSPLIT(D1076," a mass of "),IFERROR(FIND(" an ",D1076),FALSE),_xlfn.TEXTSPLIT(D1076," an "),IFERROR(FIND(" a ",D1076),FALSE),_xlfn.TEXTSPLIT(D1076," a "),TRUE,_xlfn.HSTACK(LEFT(D1076,FIND(" ",D1076)),_xlfn.TEXTAFTER(D1076," ")))</f>
        <v xml:space="preserve">attach </v>
      </c>
      <c r="I1076" s="36" t="str">
        <v>immaterial breasts</v>
      </c>
      <c r="J1076" s="36" t="str">
        <f t="shared" si="42"/>
        <v>무형 가슴</v>
      </c>
      <c r="K1076" s="36" t="str">
        <f>VLOOKUP(H1076,Sheet1!$A$30:$B$39,2,FALSE)</f>
        <v xml:space="preserve"> 이식</v>
      </c>
      <c r="L1076" s="36" t="str" cm="1">
        <f t="array" ref="L1076">IF(IFERROR(FIND("(을)를",K1076),FALSE),_xlfn.LAMBDA(_xlpm.x,IF(_xlpm.x,REPLACE(K1076,1,4,"을"),REPLACE(K1076,1,4,"를")))(MOD(_xlfn.UNICODE(RIGHT(J1076,1))-HEX2DEC("AC00"),28)),K1076)</f>
        <v xml:space="preserve"> 이식</v>
      </c>
      <c r="M1076" s="37" t="str" cm="1">
        <f t="array" ref="M1076">_xlfn.LAMBDA(_xlpm.x,IFERROR(_xlpm.x,""))(IF(J1076="","",_xlfn.CONCAT(J1076,L1076)))</f>
        <v>무형 가슴 이식</v>
      </c>
    </row>
    <row r="1077" spans="1:13" x14ac:dyDescent="0.45">
      <c r="A1077" t="s">
        <v>1721</v>
      </c>
      <c r="B1077" t="s">
        <v>659</v>
      </c>
      <c r="C1077" t="s">
        <v>1722</v>
      </c>
      <c r="D1077" t="s">
        <v>1723</v>
      </c>
      <c r="E1077" t="s">
        <v>3054</v>
      </c>
      <c r="H1077" s="35" t="str" cm="1">
        <f t="array" ref="H1077:I1077">_xlfn.IFS(IFERROR(FIND(" A pair of ",D1077),FALSE),_xlfn.TEXTSPLIT(D1077," A pair of "),IFERROR(FIND(" a pair of ",D1077),FALSE),_xlfn.TEXTSPLIT(D1077," a pair of "),IFERROR(FIND(" a mass of ",D1077),FALSE),_xlfn.TEXTSPLIT(D1077," a mass of "),IFERROR(FIND(" an ",D1077),FALSE),_xlfn.TEXTSPLIT(D1077," an "),IFERROR(FIND(" a ",D1077),FALSE),_xlfn.TEXTSPLIT(D1077," a "),TRUE,_xlfn.HSTACK(LEFT(D1077,FIND(" ",D1077)),_xlfn.TEXTAFTER(D1077," ")))</f>
        <v>Attaches</v>
      </c>
      <c r="I1077" s="36" t="str">
        <v>immaterial breasts</v>
      </c>
      <c r="J1077" s="36" t="str">
        <f t="shared" si="42"/>
        <v>무형 가슴</v>
      </c>
      <c r="K1077" s="36" t="str">
        <f>VLOOKUP(H1077,Sheet1!$A$30:$B$39,2,FALSE)</f>
        <v>(을)를 이식합니다.</v>
      </c>
      <c r="L1077" s="36" t="str" cm="1">
        <f t="array" ref="L1077">IF(IFERROR(FIND("(을)를",K1077),FALSE),_xlfn.LAMBDA(_xlpm.x,IF(_xlpm.x,REPLACE(K1077,1,4,"을"),REPLACE(K1077,1,4,"를")))(MOD(_xlfn.UNICODE(RIGHT(J1077,1))-HEX2DEC("AC00"),28)),K1077)</f>
        <v>을 이식합니다.</v>
      </c>
      <c r="M1077" s="37" t="str" cm="1">
        <f t="array" ref="M1077">_xlfn.LAMBDA(_xlpm.x,IFERROR(_xlpm.x,""))(IF(J1077="","",_xlfn.CONCAT(J1077,L1077)))</f>
        <v>무형 가슴을 이식합니다.</v>
      </c>
    </row>
    <row r="1078" spans="1:13" x14ac:dyDescent="0.45">
      <c r="A1078" t="s">
        <v>1724</v>
      </c>
      <c r="B1078" t="s">
        <v>659</v>
      </c>
      <c r="C1078" t="s">
        <v>1725</v>
      </c>
      <c r="D1078" t="s">
        <v>1726</v>
      </c>
      <c r="E1078" t="s">
        <v>3055</v>
      </c>
      <c r="H1078" s="35" t="str" cm="1">
        <f t="array" ref="H1078:I1078">_xlfn.IFS(IFERROR(FIND(" A pair of ",D1078),FALSE),_xlfn.TEXTSPLIT(D1078," A pair of "),IFERROR(FIND(" a pair of ",D1078),FALSE),_xlfn.TEXTSPLIT(D1078," a pair of "),IFERROR(FIND(" a mass of ",D1078),FALSE),_xlfn.TEXTSPLIT(D1078," a mass of "),IFERROR(FIND(" an ",D1078),FALSE),_xlfn.TEXTSPLIT(D1078," an "),IFERROR(FIND(" a ",D1078),FALSE),_xlfn.TEXTSPLIT(D1078," a "),TRUE,_xlfn.HSTACK(LEFT(D1078,FIND(" ",D1078)),_xlfn.TEXTAFTER(D1078," ")))</f>
        <v>Attaching</v>
      </c>
      <c r="I1078" s="36" t="str">
        <v>immaterial breasts</v>
      </c>
      <c r="J1078" s="36" t="str">
        <f t="shared" si="42"/>
        <v>무형 가슴</v>
      </c>
      <c r="K1078" s="36" t="str">
        <f>VLOOKUP(H1078,Sheet1!$A$30:$B$39,2,FALSE)</f>
        <v xml:space="preserve"> 이식 중</v>
      </c>
      <c r="L1078" s="36" t="str" cm="1">
        <f t="array" ref="L1078">IF(IFERROR(FIND("(을)를",K1078),FALSE),_xlfn.LAMBDA(_xlpm.x,IF(_xlpm.x,REPLACE(K1078,1,4,"을"),REPLACE(K1078,1,4,"를")))(MOD(_xlfn.UNICODE(RIGHT(J1078,1))-HEX2DEC("AC00"),28)),K1078)</f>
        <v xml:space="preserve"> 이식 중</v>
      </c>
      <c r="M1078" s="37" t="str" cm="1">
        <f t="array" ref="M1078">_xlfn.LAMBDA(_xlpm.x,IFERROR(_xlpm.x,""))(IF(J1078="","",_xlfn.CONCAT(J1078,L1078)))</f>
        <v>무형 가슴 이식 중</v>
      </c>
    </row>
    <row r="1079" spans="1:13" x14ac:dyDescent="0.45">
      <c r="A1079" t="s">
        <v>1727</v>
      </c>
      <c r="B1079" t="s">
        <v>659</v>
      </c>
      <c r="C1079" t="s">
        <v>1728</v>
      </c>
      <c r="D1079" t="s">
        <v>1729</v>
      </c>
      <c r="E1079" t="s">
        <v>2987</v>
      </c>
      <c r="H1079" s="35" t="str" cm="1">
        <f t="array" ref="H1079:I1079">_xlfn.IFS(IFERROR(FIND(" A pair of ",D1079),FALSE),_xlfn.TEXTSPLIT(D1079," A pair of "),IFERROR(FIND(" a pair of ",D1079),FALSE),_xlfn.TEXTSPLIT(D1079," a pair of "),IFERROR(FIND(" a mass of ",D1079),FALSE),_xlfn.TEXTSPLIT(D1079," a mass of "),IFERROR(FIND(" an ",D1079),FALSE),_xlfn.TEXTSPLIT(D1079," an "),IFERROR(FIND(" a ",D1079),FALSE),_xlfn.TEXTSPLIT(D1079," a "),TRUE,_xlfn.HSTACK(LEFT(D1079,FIND(" ",D1079)),_xlfn.TEXTAFTER(D1079," ")))</f>
        <v xml:space="preserve">add </v>
      </c>
      <c r="I1079" s="36" t="str">
        <v>cactoid breasts</v>
      </c>
      <c r="J1079" s="36" t="str">
        <f t="shared" si="42"/>
        <v>선인장 가슴</v>
      </c>
      <c r="K1079" s="36" t="str">
        <f>VLOOKUP(H1079,Sheet1!$A$30:$B$39,2,FALSE)</f>
        <v xml:space="preserve"> 이식</v>
      </c>
      <c r="L1079" s="36" t="str" cm="1">
        <f t="array" ref="L1079">IF(IFERROR(FIND("(을)를",K1079),FALSE),_xlfn.LAMBDA(_xlpm.x,IF(_xlpm.x,REPLACE(K1079,1,4,"을"),REPLACE(K1079,1,4,"를")))(MOD(_xlfn.UNICODE(RIGHT(J1079,1))-HEX2DEC("AC00"),28)),K1079)</f>
        <v xml:space="preserve"> 이식</v>
      </c>
      <c r="M1079" s="37" t="str" cm="1">
        <f t="array" ref="M1079">_xlfn.LAMBDA(_xlpm.x,IFERROR(_xlpm.x,""))(IF(J1079="","",_xlfn.CONCAT(J1079,L1079)))</f>
        <v>선인장 가슴 이식</v>
      </c>
    </row>
    <row r="1080" spans="1:13" x14ac:dyDescent="0.45">
      <c r="A1080" t="s">
        <v>1730</v>
      </c>
      <c r="B1080" t="s">
        <v>659</v>
      </c>
      <c r="C1080" t="s">
        <v>1731</v>
      </c>
      <c r="D1080" t="s">
        <v>1732</v>
      </c>
      <c r="E1080" t="s">
        <v>2988</v>
      </c>
      <c r="H1080" s="35" t="str" cm="1">
        <f t="array" ref="H1080:I1080">_xlfn.IFS(IFERROR(FIND(" A pair of ",D1080),FALSE),_xlfn.TEXTSPLIT(D1080," A pair of "),IFERROR(FIND(" a pair of ",D1080),FALSE),_xlfn.TEXTSPLIT(D1080," a pair of "),IFERROR(FIND(" a mass of ",D1080),FALSE),_xlfn.TEXTSPLIT(D1080," a mass of "),IFERROR(FIND(" an ",D1080),FALSE),_xlfn.TEXTSPLIT(D1080," an "),IFERROR(FIND(" a ",D1080),FALSE),_xlfn.TEXTSPLIT(D1080," a "),TRUE,_xlfn.HSTACK(LEFT(D1080,FIND(" ",D1080)),_xlfn.TEXTAFTER(D1080," ")))</f>
        <v>Adds</v>
      </c>
      <c r="I1080" s="36" t="str">
        <v>cactoid breasts</v>
      </c>
      <c r="J1080" s="36" t="str">
        <f t="shared" si="42"/>
        <v>선인장 가슴</v>
      </c>
      <c r="K1080" s="36" t="str">
        <f>VLOOKUP(H1080,Sheet1!$A$30:$B$39,2,FALSE)</f>
        <v>(을)를 이식합니다.</v>
      </c>
      <c r="L1080" s="36" t="str" cm="1">
        <f t="array" ref="L1080">IF(IFERROR(FIND("(을)를",K1080),FALSE),_xlfn.LAMBDA(_xlpm.x,IF(_xlpm.x,REPLACE(K1080,1,4,"을"),REPLACE(K1080,1,4,"를")))(MOD(_xlfn.UNICODE(RIGHT(J1080,1))-HEX2DEC("AC00"),28)),K1080)</f>
        <v>을 이식합니다.</v>
      </c>
      <c r="M1080" s="37" t="str" cm="1">
        <f t="array" ref="M1080">_xlfn.LAMBDA(_xlpm.x,IFERROR(_xlpm.x,""))(IF(J1080="","",_xlfn.CONCAT(J1080,L1080)))</f>
        <v>선인장 가슴을 이식합니다.</v>
      </c>
    </row>
    <row r="1081" spans="1:13" x14ac:dyDescent="0.45">
      <c r="A1081" t="s">
        <v>1733</v>
      </c>
      <c r="B1081" t="s">
        <v>659</v>
      </c>
      <c r="C1081" t="s">
        <v>1734</v>
      </c>
      <c r="D1081" t="s">
        <v>1735</v>
      </c>
      <c r="E1081" t="s">
        <v>2989</v>
      </c>
      <c r="H1081" s="35" t="str" cm="1">
        <f t="array" ref="H1081:I1081">_xlfn.IFS(IFERROR(FIND(" A pair of ",D1081),FALSE),_xlfn.TEXTSPLIT(D1081," A pair of "),IFERROR(FIND(" a pair of ",D1081),FALSE),_xlfn.TEXTSPLIT(D1081," a pair of "),IFERROR(FIND(" a mass of ",D1081),FALSE),_xlfn.TEXTSPLIT(D1081," a mass of "),IFERROR(FIND(" an ",D1081),FALSE),_xlfn.TEXTSPLIT(D1081," an "),IFERROR(FIND(" a ",D1081),FALSE),_xlfn.TEXTSPLIT(D1081," a "),TRUE,_xlfn.HSTACK(LEFT(D1081,FIND(" ",D1081)),_xlfn.TEXTAFTER(D1081," ")))</f>
        <v>Adding</v>
      </c>
      <c r="I1081" s="36" t="str">
        <v>cactoid breasts</v>
      </c>
      <c r="J1081" s="36" t="str">
        <f t="shared" si="42"/>
        <v>선인장 가슴</v>
      </c>
      <c r="K1081" s="36" t="str">
        <f>VLOOKUP(H1081,Sheet1!$A$30:$B$39,2,FALSE)</f>
        <v xml:space="preserve"> 이식 중</v>
      </c>
      <c r="L1081" s="36" t="str" cm="1">
        <f t="array" ref="L1081">IF(IFERROR(FIND("(을)를",K1081),FALSE),_xlfn.LAMBDA(_xlpm.x,IF(_xlpm.x,REPLACE(K1081,1,4,"을"),REPLACE(K1081,1,4,"를")))(MOD(_xlfn.UNICODE(RIGHT(J1081,1))-HEX2DEC("AC00"),28)),K1081)</f>
        <v xml:space="preserve"> 이식 중</v>
      </c>
      <c r="M1081" s="37" t="str" cm="1">
        <f t="array" ref="M1081">_xlfn.LAMBDA(_xlpm.x,IFERROR(_xlpm.x,""))(IF(J1081="","",_xlfn.CONCAT(J1081,L1081)))</f>
        <v>선인장 가슴 이식 중</v>
      </c>
    </row>
    <row r="1082" spans="1:13" x14ac:dyDescent="0.45">
      <c r="A1082" t="s">
        <v>1736</v>
      </c>
      <c r="B1082" t="s">
        <v>659</v>
      </c>
      <c r="C1082" t="s">
        <v>1737</v>
      </c>
      <c r="D1082" t="s">
        <v>1738</v>
      </c>
      <c r="E1082" t="s">
        <v>2987</v>
      </c>
      <c r="H1082" s="35" t="str" cm="1">
        <f t="array" ref="H1082:I1082">_xlfn.IFS(IFERROR(FIND(" A pair of ",D1082),FALSE),_xlfn.TEXTSPLIT(D1082," A pair of "),IFERROR(FIND(" a pair of ",D1082),FALSE),_xlfn.TEXTSPLIT(D1082," a pair of "),IFERROR(FIND(" a mass of ",D1082),FALSE),_xlfn.TEXTSPLIT(D1082," a mass of "),IFERROR(FIND(" an ",D1082),FALSE),_xlfn.TEXTSPLIT(D1082," an "),IFERROR(FIND(" a ",D1082),FALSE),_xlfn.TEXTSPLIT(D1082," a "),TRUE,_xlfn.HSTACK(LEFT(D1082,FIND(" ",D1082)),_xlfn.TEXTAFTER(D1082," ")))</f>
        <v xml:space="preserve">attach </v>
      </c>
      <c r="I1082" s="36" t="str">
        <v>cactoid breasts</v>
      </c>
      <c r="J1082" s="36" t="str">
        <f t="shared" si="42"/>
        <v>선인장 가슴</v>
      </c>
      <c r="K1082" s="36" t="str">
        <f>VLOOKUP(H1082,Sheet1!$A$30:$B$39,2,FALSE)</f>
        <v xml:space="preserve"> 이식</v>
      </c>
      <c r="L1082" s="36" t="str" cm="1">
        <f t="array" ref="L1082">IF(IFERROR(FIND("(을)를",K1082),FALSE),_xlfn.LAMBDA(_xlpm.x,IF(_xlpm.x,REPLACE(K1082,1,4,"을"),REPLACE(K1082,1,4,"를")))(MOD(_xlfn.UNICODE(RIGHT(J1082,1))-HEX2DEC("AC00"),28)),K1082)</f>
        <v xml:space="preserve"> 이식</v>
      </c>
      <c r="M1082" s="37" t="str" cm="1">
        <f t="array" ref="M1082">_xlfn.LAMBDA(_xlpm.x,IFERROR(_xlpm.x,""))(IF(J1082="","",_xlfn.CONCAT(J1082,L1082)))</f>
        <v>선인장 가슴 이식</v>
      </c>
    </row>
    <row r="1083" spans="1:13" x14ac:dyDescent="0.45">
      <c r="A1083" t="s">
        <v>1739</v>
      </c>
      <c r="B1083" t="s">
        <v>659</v>
      </c>
      <c r="C1083" t="s">
        <v>1740</v>
      </c>
      <c r="D1083" t="s">
        <v>1741</v>
      </c>
      <c r="E1083" t="s">
        <v>2988</v>
      </c>
      <c r="H1083" s="35" t="str" cm="1">
        <f t="array" ref="H1083:I1083">_xlfn.IFS(IFERROR(FIND(" A pair of ",D1083),FALSE),_xlfn.TEXTSPLIT(D1083," A pair of "),IFERROR(FIND(" a pair of ",D1083),FALSE),_xlfn.TEXTSPLIT(D1083," a pair of "),IFERROR(FIND(" a mass of ",D1083),FALSE),_xlfn.TEXTSPLIT(D1083," a mass of "),IFERROR(FIND(" an ",D1083),FALSE),_xlfn.TEXTSPLIT(D1083," an "),IFERROR(FIND(" a ",D1083),FALSE),_xlfn.TEXTSPLIT(D1083," a "),TRUE,_xlfn.HSTACK(LEFT(D1083,FIND(" ",D1083)),_xlfn.TEXTAFTER(D1083," ")))</f>
        <v>Attaches</v>
      </c>
      <c r="I1083" s="36" t="str">
        <v>cactoid breasts</v>
      </c>
      <c r="J1083" s="36" t="str">
        <f t="shared" si="42"/>
        <v>선인장 가슴</v>
      </c>
      <c r="K1083" s="36" t="str">
        <f>VLOOKUP(H1083,Sheet1!$A$30:$B$39,2,FALSE)</f>
        <v>(을)를 이식합니다.</v>
      </c>
      <c r="L1083" s="36" t="str" cm="1">
        <f t="array" ref="L1083">IF(IFERROR(FIND("(을)를",K1083),FALSE),_xlfn.LAMBDA(_xlpm.x,IF(_xlpm.x,REPLACE(K1083,1,4,"을"),REPLACE(K1083,1,4,"를")))(MOD(_xlfn.UNICODE(RIGHT(J1083,1))-HEX2DEC("AC00"),28)),K1083)</f>
        <v>을 이식합니다.</v>
      </c>
      <c r="M1083" s="37" t="str" cm="1">
        <f t="array" ref="M1083">_xlfn.LAMBDA(_xlpm.x,IFERROR(_xlpm.x,""))(IF(J1083="","",_xlfn.CONCAT(J1083,L1083)))</f>
        <v>선인장 가슴을 이식합니다.</v>
      </c>
    </row>
    <row r="1084" spans="1:13" x14ac:dyDescent="0.45">
      <c r="A1084" t="s">
        <v>1742</v>
      </c>
      <c r="B1084" t="s">
        <v>659</v>
      </c>
      <c r="C1084" t="s">
        <v>1743</v>
      </c>
      <c r="D1084" t="s">
        <v>1744</v>
      </c>
      <c r="E1084" t="s">
        <v>2989</v>
      </c>
      <c r="H1084" s="35" t="str" cm="1">
        <f t="array" ref="H1084:I1084">_xlfn.IFS(IFERROR(FIND(" A pair of ",D1084),FALSE),_xlfn.TEXTSPLIT(D1084," A pair of "),IFERROR(FIND(" a pair of ",D1084),FALSE),_xlfn.TEXTSPLIT(D1084," a pair of "),IFERROR(FIND(" a mass of ",D1084),FALSE),_xlfn.TEXTSPLIT(D1084," a mass of "),IFERROR(FIND(" an ",D1084),FALSE),_xlfn.TEXTSPLIT(D1084," an "),IFERROR(FIND(" a ",D1084),FALSE),_xlfn.TEXTSPLIT(D1084," a "),TRUE,_xlfn.HSTACK(LEFT(D1084,FIND(" ",D1084)),_xlfn.TEXTAFTER(D1084," ")))</f>
        <v>Attaching</v>
      </c>
      <c r="I1084" s="36" t="str">
        <v>cactoid breasts</v>
      </c>
      <c r="J1084" s="36" t="str">
        <f t="shared" si="42"/>
        <v>선인장 가슴</v>
      </c>
      <c r="K1084" s="36" t="str">
        <f>VLOOKUP(H1084,Sheet1!$A$30:$B$39,2,FALSE)</f>
        <v xml:space="preserve"> 이식 중</v>
      </c>
      <c r="L1084" s="36" t="str" cm="1">
        <f t="array" ref="L1084">IF(IFERROR(FIND("(을)를",K1084),FALSE),_xlfn.LAMBDA(_xlpm.x,IF(_xlpm.x,REPLACE(K1084,1,4,"을"),REPLACE(K1084,1,4,"를")))(MOD(_xlfn.UNICODE(RIGHT(J1084,1))-HEX2DEC("AC00"),28)),K1084)</f>
        <v xml:space="preserve"> 이식 중</v>
      </c>
      <c r="M1084" s="37" t="str" cm="1">
        <f t="array" ref="M1084">_xlfn.LAMBDA(_xlpm.x,IFERROR(_xlpm.x,""))(IF(J1084="","",_xlfn.CONCAT(J1084,L1084)))</f>
        <v>선인장 가슴 이식 중</v>
      </c>
    </row>
    <row r="1085" spans="1:13" x14ac:dyDescent="0.45">
      <c r="A1085" t="s">
        <v>1745</v>
      </c>
      <c r="B1085" t="s">
        <v>659</v>
      </c>
      <c r="C1085" t="s">
        <v>1746</v>
      </c>
      <c r="D1085" t="s">
        <v>1747</v>
      </c>
      <c r="E1085" t="s">
        <v>3056</v>
      </c>
      <c r="H1085" s="35" t="str" cm="1">
        <f t="array" ref="H1085:I1085">_xlfn.IFS(IFERROR(FIND(" A pair of ",D1085),FALSE),_xlfn.TEXTSPLIT(D1085," A pair of "),IFERROR(FIND(" a pair of ",D1085),FALSE),_xlfn.TEXTSPLIT(D1085," a pair of "),IFERROR(FIND(" a mass of ",D1085),FALSE),_xlfn.TEXTSPLIT(D1085," a mass of "),IFERROR(FIND(" an ",D1085),FALSE),_xlfn.TEXTSPLIT(D1085," an "),IFERROR(FIND(" a ",D1085),FALSE),_xlfn.TEXTSPLIT(D1085," a "),TRUE,_xlfn.HSTACK(LEFT(D1085,FIND(" ",D1085)),_xlfn.TEXTAFTER(D1085," ")))</f>
        <v xml:space="preserve">add </v>
      </c>
      <c r="I1085" s="36" t="str">
        <v>irradiated breasts</v>
      </c>
      <c r="J1085" s="36" t="str">
        <f t="shared" si="42"/>
        <v>방사능 가슴</v>
      </c>
      <c r="K1085" s="36" t="str">
        <f>VLOOKUP(H1085,Sheet1!$A$30:$B$39,2,FALSE)</f>
        <v xml:space="preserve"> 이식</v>
      </c>
      <c r="L1085" s="36" t="str" cm="1">
        <f t="array" ref="L1085">IF(IFERROR(FIND("(을)를",K1085),FALSE),_xlfn.LAMBDA(_xlpm.x,IF(_xlpm.x,REPLACE(K1085,1,4,"을"),REPLACE(K1085,1,4,"를")))(MOD(_xlfn.UNICODE(RIGHT(J1085,1))-HEX2DEC("AC00"),28)),K1085)</f>
        <v xml:space="preserve"> 이식</v>
      </c>
      <c r="M1085" s="37" t="str" cm="1">
        <f t="array" ref="M1085">_xlfn.LAMBDA(_xlpm.x,IFERROR(_xlpm.x,""))(IF(J1085="","",_xlfn.CONCAT(J1085,L1085)))</f>
        <v>방사능 가슴 이식</v>
      </c>
    </row>
    <row r="1086" spans="1:13" x14ac:dyDescent="0.45">
      <c r="A1086" t="s">
        <v>1748</v>
      </c>
      <c r="B1086" t="s">
        <v>659</v>
      </c>
      <c r="C1086" t="s">
        <v>1749</v>
      </c>
      <c r="D1086" t="s">
        <v>1750</v>
      </c>
      <c r="E1086" t="s">
        <v>3057</v>
      </c>
      <c r="H1086" s="35" t="str" cm="1">
        <f t="array" ref="H1086:I1086">_xlfn.IFS(IFERROR(FIND(" A pair of ",D1086),FALSE),_xlfn.TEXTSPLIT(D1086," A pair of "),IFERROR(FIND(" a pair of ",D1086),FALSE),_xlfn.TEXTSPLIT(D1086," a pair of "),IFERROR(FIND(" a mass of ",D1086),FALSE),_xlfn.TEXTSPLIT(D1086," a mass of "),IFERROR(FIND(" an ",D1086),FALSE),_xlfn.TEXTSPLIT(D1086," an "),IFERROR(FIND(" a ",D1086),FALSE),_xlfn.TEXTSPLIT(D1086," a "),TRUE,_xlfn.HSTACK(LEFT(D1086,FIND(" ",D1086)),_xlfn.TEXTAFTER(D1086," ")))</f>
        <v>Adds</v>
      </c>
      <c r="I1086" s="36" t="str">
        <v>irradiated breasts</v>
      </c>
      <c r="J1086" s="36" t="str">
        <f t="shared" si="42"/>
        <v>방사능 가슴</v>
      </c>
      <c r="K1086" s="36" t="str">
        <f>VLOOKUP(H1086,Sheet1!$A$30:$B$39,2,FALSE)</f>
        <v>(을)를 이식합니다.</v>
      </c>
      <c r="L1086" s="36" t="str" cm="1">
        <f t="array" ref="L1086">IF(IFERROR(FIND("(을)를",K1086),FALSE),_xlfn.LAMBDA(_xlpm.x,IF(_xlpm.x,REPLACE(K1086,1,4,"을"),REPLACE(K1086,1,4,"를")))(MOD(_xlfn.UNICODE(RIGHT(J1086,1))-HEX2DEC("AC00"),28)),K1086)</f>
        <v>을 이식합니다.</v>
      </c>
      <c r="M1086" s="37" t="str" cm="1">
        <f t="array" ref="M1086">_xlfn.LAMBDA(_xlpm.x,IFERROR(_xlpm.x,""))(IF(J1086="","",_xlfn.CONCAT(J1086,L1086)))</f>
        <v>방사능 가슴을 이식합니다.</v>
      </c>
    </row>
    <row r="1087" spans="1:13" x14ac:dyDescent="0.45">
      <c r="A1087" t="s">
        <v>1751</v>
      </c>
      <c r="B1087" t="s">
        <v>659</v>
      </c>
      <c r="C1087" t="s">
        <v>1752</v>
      </c>
      <c r="D1087" t="s">
        <v>1753</v>
      </c>
      <c r="E1087" t="s">
        <v>3058</v>
      </c>
      <c r="H1087" s="35" t="str" cm="1">
        <f t="array" ref="H1087:I1087">_xlfn.IFS(IFERROR(FIND(" A pair of ",D1087),FALSE),_xlfn.TEXTSPLIT(D1087," A pair of "),IFERROR(FIND(" a pair of ",D1087),FALSE),_xlfn.TEXTSPLIT(D1087," a pair of "),IFERROR(FIND(" a mass of ",D1087),FALSE),_xlfn.TEXTSPLIT(D1087," a mass of "),IFERROR(FIND(" an ",D1087),FALSE),_xlfn.TEXTSPLIT(D1087," an "),IFERROR(FIND(" a ",D1087),FALSE),_xlfn.TEXTSPLIT(D1087," a "),TRUE,_xlfn.HSTACK(LEFT(D1087,FIND(" ",D1087)),_xlfn.TEXTAFTER(D1087," ")))</f>
        <v>Adding</v>
      </c>
      <c r="I1087" s="36" t="str">
        <v>irradiated breasts</v>
      </c>
      <c r="J1087" s="36" t="str">
        <f t="shared" si="42"/>
        <v>방사능 가슴</v>
      </c>
      <c r="K1087" s="36" t="str">
        <f>VLOOKUP(H1087,Sheet1!$A$30:$B$39,2,FALSE)</f>
        <v xml:space="preserve"> 이식 중</v>
      </c>
      <c r="L1087" s="36" t="str" cm="1">
        <f t="array" ref="L1087">IF(IFERROR(FIND("(을)를",K1087),FALSE),_xlfn.LAMBDA(_xlpm.x,IF(_xlpm.x,REPLACE(K1087,1,4,"을"),REPLACE(K1087,1,4,"를")))(MOD(_xlfn.UNICODE(RIGHT(J1087,1))-HEX2DEC("AC00"),28)),K1087)</f>
        <v xml:space="preserve"> 이식 중</v>
      </c>
      <c r="M1087" s="37" t="str" cm="1">
        <f t="array" ref="M1087">_xlfn.LAMBDA(_xlpm.x,IFERROR(_xlpm.x,""))(IF(J1087="","",_xlfn.CONCAT(J1087,L1087)))</f>
        <v>방사능 가슴 이식 중</v>
      </c>
    </row>
    <row r="1088" spans="1:13" x14ac:dyDescent="0.45">
      <c r="A1088" t="s">
        <v>1754</v>
      </c>
      <c r="B1088" t="s">
        <v>659</v>
      </c>
      <c r="C1088" t="s">
        <v>1755</v>
      </c>
      <c r="D1088" t="s">
        <v>1756</v>
      </c>
      <c r="E1088" t="s">
        <v>3056</v>
      </c>
      <c r="H1088" s="35" t="str" cm="1">
        <f t="array" ref="H1088:I1088">_xlfn.IFS(IFERROR(FIND(" A pair of ",D1088),FALSE),_xlfn.TEXTSPLIT(D1088," A pair of "),IFERROR(FIND(" a pair of ",D1088),FALSE),_xlfn.TEXTSPLIT(D1088," a pair of "),IFERROR(FIND(" a mass of ",D1088),FALSE),_xlfn.TEXTSPLIT(D1088," a mass of "),IFERROR(FIND(" an ",D1088),FALSE),_xlfn.TEXTSPLIT(D1088," an "),IFERROR(FIND(" a ",D1088),FALSE),_xlfn.TEXTSPLIT(D1088," a "),TRUE,_xlfn.HSTACK(LEFT(D1088,FIND(" ",D1088)),_xlfn.TEXTAFTER(D1088," ")))</f>
        <v xml:space="preserve">attach </v>
      </c>
      <c r="I1088" s="36" t="str">
        <v>irradiated breasts</v>
      </c>
      <c r="J1088" s="36" t="str">
        <f t="shared" si="42"/>
        <v>방사능 가슴</v>
      </c>
      <c r="K1088" s="36" t="str">
        <f>VLOOKUP(H1088,Sheet1!$A$30:$B$39,2,FALSE)</f>
        <v xml:space="preserve"> 이식</v>
      </c>
      <c r="L1088" s="36" t="str" cm="1">
        <f t="array" ref="L1088">IF(IFERROR(FIND("(을)를",K1088),FALSE),_xlfn.LAMBDA(_xlpm.x,IF(_xlpm.x,REPLACE(K1088,1,4,"을"),REPLACE(K1088,1,4,"를")))(MOD(_xlfn.UNICODE(RIGHT(J1088,1))-HEX2DEC("AC00"),28)),K1088)</f>
        <v xml:space="preserve"> 이식</v>
      </c>
      <c r="M1088" s="37" t="str" cm="1">
        <f t="array" ref="M1088">_xlfn.LAMBDA(_xlpm.x,IFERROR(_xlpm.x,""))(IF(J1088="","",_xlfn.CONCAT(J1088,L1088)))</f>
        <v>방사능 가슴 이식</v>
      </c>
    </row>
    <row r="1089" spans="1:13" x14ac:dyDescent="0.45">
      <c r="A1089" t="s">
        <v>1757</v>
      </c>
      <c r="B1089" t="s">
        <v>659</v>
      </c>
      <c r="C1089" t="s">
        <v>1758</v>
      </c>
      <c r="D1089" t="s">
        <v>1759</v>
      </c>
      <c r="E1089" t="s">
        <v>3057</v>
      </c>
      <c r="H1089" s="35" t="str" cm="1">
        <f t="array" ref="H1089:I1089">_xlfn.IFS(IFERROR(FIND(" A pair of ",D1089),FALSE),_xlfn.TEXTSPLIT(D1089," A pair of "),IFERROR(FIND(" a pair of ",D1089),FALSE),_xlfn.TEXTSPLIT(D1089," a pair of "),IFERROR(FIND(" a mass of ",D1089),FALSE),_xlfn.TEXTSPLIT(D1089," a mass of "),IFERROR(FIND(" an ",D1089),FALSE),_xlfn.TEXTSPLIT(D1089," an "),IFERROR(FIND(" a ",D1089),FALSE),_xlfn.TEXTSPLIT(D1089," a "),TRUE,_xlfn.HSTACK(LEFT(D1089,FIND(" ",D1089)),_xlfn.TEXTAFTER(D1089," ")))</f>
        <v>Attaches</v>
      </c>
      <c r="I1089" s="36" t="str">
        <v>irradiated breasts</v>
      </c>
      <c r="J1089" s="36" t="str">
        <f t="shared" si="42"/>
        <v>방사능 가슴</v>
      </c>
      <c r="K1089" s="36" t="str">
        <f>VLOOKUP(H1089,Sheet1!$A$30:$B$39,2,FALSE)</f>
        <v>(을)를 이식합니다.</v>
      </c>
      <c r="L1089" s="36" t="str" cm="1">
        <f t="array" ref="L1089">IF(IFERROR(FIND("(을)를",K1089),FALSE),_xlfn.LAMBDA(_xlpm.x,IF(_xlpm.x,REPLACE(K1089,1,4,"을"),REPLACE(K1089,1,4,"를")))(MOD(_xlfn.UNICODE(RIGHT(J1089,1))-HEX2DEC("AC00"),28)),K1089)</f>
        <v>을 이식합니다.</v>
      </c>
      <c r="M1089" s="37" t="str" cm="1">
        <f t="array" ref="M1089">_xlfn.LAMBDA(_xlpm.x,IFERROR(_xlpm.x,""))(IF(J1089="","",_xlfn.CONCAT(J1089,L1089)))</f>
        <v>방사능 가슴을 이식합니다.</v>
      </c>
    </row>
    <row r="1090" spans="1:13" x14ac:dyDescent="0.45">
      <c r="A1090" t="s">
        <v>1760</v>
      </c>
      <c r="B1090" t="s">
        <v>659</v>
      </c>
      <c r="C1090" t="s">
        <v>1761</v>
      </c>
      <c r="D1090" t="s">
        <v>1762</v>
      </c>
      <c r="E1090" t="s">
        <v>3058</v>
      </c>
      <c r="H1090" s="35" t="str" cm="1">
        <f t="array" ref="H1090:I1090">_xlfn.IFS(IFERROR(FIND(" A pair of ",D1090),FALSE),_xlfn.TEXTSPLIT(D1090," A pair of "),IFERROR(FIND(" a pair of ",D1090),FALSE),_xlfn.TEXTSPLIT(D1090," a pair of "),IFERROR(FIND(" a mass of ",D1090),FALSE),_xlfn.TEXTSPLIT(D1090," a mass of "),IFERROR(FIND(" an ",D1090),FALSE),_xlfn.TEXTSPLIT(D1090," an "),IFERROR(FIND(" a ",D1090),FALSE),_xlfn.TEXTSPLIT(D1090," a "),TRUE,_xlfn.HSTACK(LEFT(D1090,FIND(" ",D1090)),_xlfn.TEXTAFTER(D1090," ")))</f>
        <v>Attaching</v>
      </c>
      <c r="I1090" s="36" t="str">
        <v>irradiated breasts</v>
      </c>
      <c r="J1090" s="36" t="str">
        <f t="shared" si="42"/>
        <v>방사능 가슴</v>
      </c>
      <c r="K1090" s="36" t="str">
        <f>VLOOKUP(H1090,Sheet1!$A$30:$B$39,2,FALSE)</f>
        <v xml:space="preserve"> 이식 중</v>
      </c>
      <c r="L1090" s="36" t="str" cm="1">
        <f t="array" ref="L1090">IF(IFERROR(FIND("(을)를",K1090),FALSE),_xlfn.LAMBDA(_xlpm.x,IF(_xlpm.x,REPLACE(K1090,1,4,"을"),REPLACE(K1090,1,4,"를")))(MOD(_xlfn.UNICODE(RIGHT(J1090,1))-HEX2DEC("AC00"),28)),K1090)</f>
        <v xml:space="preserve"> 이식 중</v>
      </c>
      <c r="M1090" s="37" t="str" cm="1">
        <f t="array" ref="M1090">_xlfn.LAMBDA(_xlpm.x,IFERROR(_xlpm.x,""))(IF(J1090="","",_xlfn.CONCAT(J1090,L1090)))</f>
        <v>방사능 가슴 이식 중</v>
      </c>
    </row>
    <row r="1091" spans="1:13" x14ac:dyDescent="0.45">
      <c r="A1091" t="s">
        <v>1763</v>
      </c>
      <c r="B1091" t="s">
        <v>659</v>
      </c>
      <c r="C1091" t="s">
        <v>1764</v>
      </c>
      <c r="D1091" t="s">
        <v>1765</v>
      </c>
      <c r="E1091" t="s">
        <v>3059</v>
      </c>
      <c r="H1091" s="35" t="str" cm="1">
        <f t="array" ref="H1091:I1091">_xlfn.IFS(IFERROR(FIND(" A pair of ",D1091),FALSE),_xlfn.TEXTSPLIT(D1091," A pair of "),IFERROR(FIND(" a pair of ",D1091),FALSE),_xlfn.TEXTSPLIT(D1091," a pair of "),IFERROR(FIND(" a mass of ",D1091),FALSE),_xlfn.TEXTSPLIT(D1091," a mass of "),IFERROR(FIND(" an ",D1091),FALSE),_xlfn.TEXTSPLIT(D1091," an "),IFERROR(FIND(" a ",D1091),FALSE),_xlfn.TEXTSPLIT(D1091," a "),TRUE,_xlfn.HSTACK(LEFT(D1091,FIND(" ",D1091)),_xlfn.TEXTAFTER(D1091," ")))</f>
        <v xml:space="preserve">add </v>
      </c>
      <c r="I1091" s="36" t="str">
        <v>decayed breasts</v>
      </c>
      <c r="J1091" s="36" t="str">
        <f t="shared" si="42"/>
        <v>부패 가슴</v>
      </c>
      <c r="K1091" s="36" t="str">
        <f>VLOOKUP(H1091,Sheet1!$A$30:$B$39,2,FALSE)</f>
        <v xml:space="preserve"> 이식</v>
      </c>
      <c r="L1091" s="36" t="str" cm="1">
        <f t="array" ref="L1091">IF(IFERROR(FIND("(을)를",K1091),FALSE),_xlfn.LAMBDA(_xlpm.x,IF(_xlpm.x,REPLACE(K1091,1,4,"을"),REPLACE(K1091,1,4,"를")))(MOD(_xlfn.UNICODE(RIGHT(J1091,1))-HEX2DEC("AC00"),28)),K1091)</f>
        <v xml:space="preserve"> 이식</v>
      </c>
      <c r="M1091" s="37" t="str" cm="1">
        <f t="array" ref="M1091">_xlfn.LAMBDA(_xlpm.x,IFERROR(_xlpm.x,""))(IF(J1091="","",_xlfn.CONCAT(J1091,L1091)))</f>
        <v>부패 가슴 이식</v>
      </c>
    </row>
    <row r="1092" spans="1:13" x14ac:dyDescent="0.45">
      <c r="A1092" t="s">
        <v>1766</v>
      </c>
      <c r="B1092" t="s">
        <v>659</v>
      </c>
      <c r="C1092" t="s">
        <v>1767</v>
      </c>
      <c r="D1092" t="s">
        <v>1768</v>
      </c>
      <c r="E1092" t="s">
        <v>3060</v>
      </c>
      <c r="H1092" s="35" t="str" cm="1">
        <f t="array" ref="H1092:I1092">_xlfn.IFS(IFERROR(FIND(" A pair of ",D1092),FALSE),_xlfn.TEXTSPLIT(D1092," A pair of "),IFERROR(FIND(" a pair of ",D1092),FALSE),_xlfn.TEXTSPLIT(D1092," a pair of "),IFERROR(FIND(" a mass of ",D1092),FALSE),_xlfn.TEXTSPLIT(D1092," a mass of "),IFERROR(FIND(" an ",D1092),FALSE),_xlfn.TEXTSPLIT(D1092," an "),IFERROR(FIND(" a ",D1092),FALSE),_xlfn.TEXTSPLIT(D1092," a "),TRUE,_xlfn.HSTACK(LEFT(D1092,FIND(" ",D1092)),_xlfn.TEXTAFTER(D1092," ")))</f>
        <v>Adds</v>
      </c>
      <c r="I1092" s="36" t="str">
        <v>decayed breasts</v>
      </c>
      <c r="J1092" s="36" t="str">
        <f t="shared" si="42"/>
        <v>부패 가슴</v>
      </c>
      <c r="K1092" s="36" t="str">
        <f>VLOOKUP(H1092,Sheet1!$A$30:$B$39,2,FALSE)</f>
        <v>(을)를 이식합니다.</v>
      </c>
      <c r="L1092" s="36" t="str" cm="1">
        <f t="array" ref="L1092">IF(IFERROR(FIND("(을)를",K1092),FALSE),_xlfn.LAMBDA(_xlpm.x,IF(_xlpm.x,REPLACE(K1092,1,4,"을"),REPLACE(K1092,1,4,"를")))(MOD(_xlfn.UNICODE(RIGHT(J1092,1))-HEX2DEC("AC00"),28)),K1092)</f>
        <v>을 이식합니다.</v>
      </c>
      <c r="M1092" s="37" t="str" cm="1">
        <f t="array" ref="M1092">_xlfn.LAMBDA(_xlpm.x,IFERROR(_xlpm.x,""))(IF(J1092="","",_xlfn.CONCAT(J1092,L1092)))</f>
        <v>부패 가슴을 이식합니다.</v>
      </c>
    </row>
    <row r="1093" spans="1:13" x14ac:dyDescent="0.45">
      <c r="A1093" t="s">
        <v>1769</v>
      </c>
      <c r="B1093" t="s">
        <v>659</v>
      </c>
      <c r="C1093" t="s">
        <v>1770</v>
      </c>
      <c r="D1093" t="s">
        <v>1771</v>
      </c>
      <c r="E1093" t="s">
        <v>3061</v>
      </c>
      <c r="H1093" s="35" t="str" cm="1">
        <f t="array" ref="H1093:I1093">_xlfn.IFS(IFERROR(FIND(" A pair of ",D1093),FALSE),_xlfn.TEXTSPLIT(D1093," A pair of "),IFERROR(FIND(" a pair of ",D1093),FALSE),_xlfn.TEXTSPLIT(D1093," a pair of "),IFERROR(FIND(" a mass of ",D1093),FALSE),_xlfn.TEXTSPLIT(D1093," a mass of "),IFERROR(FIND(" an ",D1093),FALSE),_xlfn.TEXTSPLIT(D1093," an "),IFERROR(FIND(" a ",D1093),FALSE),_xlfn.TEXTSPLIT(D1093," a "),TRUE,_xlfn.HSTACK(LEFT(D1093,FIND(" ",D1093)),_xlfn.TEXTAFTER(D1093," ")))</f>
        <v>Adding</v>
      </c>
      <c r="I1093" s="36" t="str">
        <v>decayed breasts</v>
      </c>
      <c r="J1093" s="36" t="str">
        <f t="shared" si="42"/>
        <v>부패 가슴</v>
      </c>
      <c r="K1093" s="36" t="str">
        <f>VLOOKUP(H1093,Sheet1!$A$30:$B$39,2,FALSE)</f>
        <v xml:space="preserve"> 이식 중</v>
      </c>
      <c r="L1093" s="36" t="str" cm="1">
        <f t="array" ref="L1093">IF(IFERROR(FIND("(을)를",K1093),FALSE),_xlfn.LAMBDA(_xlpm.x,IF(_xlpm.x,REPLACE(K1093,1,4,"을"),REPLACE(K1093,1,4,"를")))(MOD(_xlfn.UNICODE(RIGHT(J1093,1))-HEX2DEC("AC00"),28)),K1093)</f>
        <v xml:space="preserve"> 이식 중</v>
      </c>
      <c r="M1093" s="37" t="str" cm="1">
        <f t="array" ref="M1093">_xlfn.LAMBDA(_xlpm.x,IFERROR(_xlpm.x,""))(IF(J1093="","",_xlfn.CONCAT(J1093,L1093)))</f>
        <v>부패 가슴 이식 중</v>
      </c>
    </row>
    <row r="1094" spans="1:13" x14ac:dyDescent="0.45">
      <c r="A1094" t="s">
        <v>1772</v>
      </c>
      <c r="B1094" t="s">
        <v>659</v>
      </c>
      <c r="C1094" t="s">
        <v>1773</v>
      </c>
      <c r="D1094" t="s">
        <v>1774</v>
      </c>
      <c r="E1094" t="s">
        <v>3059</v>
      </c>
      <c r="H1094" s="35" t="str" cm="1">
        <f t="array" ref="H1094:I1094">_xlfn.IFS(IFERROR(FIND(" A pair of ",D1094),FALSE),_xlfn.TEXTSPLIT(D1094," A pair of "),IFERROR(FIND(" a pair of ",D1094),FALSE),_xlfn.TEXTSPLIT(D1094," a pair of "),IFERROR(FIND(" a mass of ",D1094),FALSE),_xlfn.TEXTSPLIT(D1094," a mass of "),IFERROR(FIND(" an ",D1094),FALSE),_xlfn.TEXTSPLIT(D1094," an "),IFERROR(FIND(" a ",D1094),FALSE),_xlfn.TEXTSPLIT(D1094," a "),TRUE,_xlfn.HSTACK(LEFT(D1094,FIND(" ",D1094)),_xlfn.TEXTAFTER(D1094," ")))</f>
        <v xml:space="preserve">attach </v>
      </c>
      <c r="I1094" s="36" t="str">
        <v>decayed breasts</v>
      </c>
      <c r="J1094" s="36" t="str">
        <f t="shared" si="42"/>
        <v>부패 가슴</v>
      </c>
      <c r="K1094" s="36" t="str">
        <f>VLOOKUP(H1094,Sheet1!$A$30:$B$39,2,FALSE)</f>
        <v xml:space="preserve"> 이식</v>
      </c>
      <c r="L1094" s="36" t="str" cm="1">
        <f t="array" ref="L1094">IF(IFERROR(FIND("(을)를",K1094),FALSE),_xlfn.LAMBDA(_xlpm.x,IF(_xlpm.x,REPLACE(K1094,1,4,"을"),REPLACE(K1094,1,4,"를")))(MOD(_xlfn.UNICODE(RIGHT(J1094,1))-HEX2DEC("AC00"),28)),K1094)</f>
        <v xml:space="preserve"> 이식</v>
      </c>
      <c r="M1094" s="37" t="str" cm="1">
        <f t="array" ref="M1094">_xlfn.LAMBDA(_xlpm.x,IFERROR(_xlpm.x,""))(IF(J1094="","",_xlfn.CONCAT(J1094,L1094)))</f>
        <v>부패 가슴 이식</v>
      </c>
    </row>
    <row r="1095" spans="1:13" x14ac:dyDescent="0.45">
      <c r="A1095" t="s">
        <v>1775</v>
      </c>
      <c r="B1095" t="s">
        <v>659</v>
      </c>
      <c r="C1095" t="s">
        <v>1776</v>
      </c>
      <c r="D1095" t="s">
        <v>1777</v>
      </c>
      <c r="E1095" t="s">
        <v>3060</v>
      </c>
      <c r="H1095" s="35" t="str" cm="1">
        <f t="array" ref="H1095:I1095">_xlfn.IFS(IFERROR(FIND(" A pair of ",D1095),FALSE),_xlfn.TEXTSPLIT(D1095," A pair of "),IFERROR(FIND(" a pair of ",D1095),FALSE),_xlfn.TEXTSPLIT(D1095," a pair of "),IFERROR(FIND(" a mass of ",D1095),FALSE),_xlfn.TEXTSPLIT(D1095," a mass of "),IFERROR(FIND(" an ",D1095),FALSE),_xlfn.TEXTSPLIT(D1095," an "),IFERROR(FIND(" a ",D1095),FALSE),_xlfn.TEXTSPLIT(D1095," a "),TRUE,_xlfn.HSTACK(LEFT(D1095,FIND(" ",D1095)),_xlfn.TEXTAFTER(D1095," ")))</f>
        <v>Attaches</v>
      </c>
      <c r="I1095" s="36" t="str">
        <v>decayed breasts</v>
      </c>
      <c r="J1095" s="36" t="str">
        <f t="shared" si="42"/>
        <v>부패 가슴</v>
      </c>
      <c r="K1095" s="36" t="str">
        <f>VLOOKUP(H1095,Sheet1!$A$30:$B$39,2,FALSE)</f>
        <v>(을)를 이식합니다.</v>
      </c>
      <c r="L1095" s="36" t="str" cm="1">
        <f t="array" ref="L1095">IF(IFERROR(FIND("(을)를",K1095),FALSE),_xlfn.LAMBDA(_xlpm.x,IF(_xlpm.x,REPLACE(K1095,1,4,"을"),REPLACE(K1095,1,4,"를")))(MOD(_xlfn.UNICODE(RIGHT(J1095,1))-HEX2DEC("AC00"),28)),K1095)</f>
        <v>을 이식합니다.</v>
      </c>
      <c r="M1095" s="37" t="str" cm="1">
        <f t="array" ref="M1095">_xlfn.LAMBDA(_xlpm.x,IFERROR(_xlpm.x,""))(IF(J1095="","",_xlfn.CONCAT(J1095,L1095)))</f>
        <v>부패 가슴을 이식합니다.</v>
      </c>
    </row>
    <row r="1096" spans="1:13" x14ac:dyDescent="0.45">
      <c r="A1096" t="s">
        <v>1778</v>
      </c>
      <c r="B1096" t="s">
        <v>659</v>
      </c>
      <c r="C1096" t="s">
        <v>1779</v>
      </c>
      <c r="D1096" t="s">
        <v>1780</v>
      </c>
      <c r="E1096" t="s">
        <v>3061</v>
      </c>
      <c r="H1096" s="35" t="str" cm="1">
        <f t="array" ref="H1096:I1096">_xlfn.IFS(IFERROR(FIND(" A pair of ",D1096),FALSE),_xlfn.TEXTSPLIT(D1096," A pair of "),IFERROR(FIND(" a pair of ",D1096),FALSE),_xlfn.TEXTSPLIT(D1096," a pair of "),IFERROR(FIND(" a mass of ",D1096),FALSE),_xlfn.TEXTSPLIT(D1096," a mass of "),IFERROR(FIND(" an ",D1096),FALSE),_xlfn.TEXTSPLIT(D1096," an "),IFERROR(FIND(" a ",D1096),FALSE),_xlfn.TEXTSPLIT(D1096," a "),TRUE,_xlfn.HSTACK(LEFT(D1096,FIND(" ",D1096)),_xlfn.TEXTAFTER(D1096," ")))</f>
        <v>Attaching</v>
      </c>
      <c r="I1096" s="36" t="str">
        <v>decayed breasts</v>
      </c>
      <c r="J1096" s="36" t="str">
        <f t="shared" si="42"/>
        <v>부패 가슴</v>
      </c>
      <c r="K1096" s="36" t="str">
        <f>VLOOKUP(H1096,Sheet1!$A$30:$B$39,2,FALSE)</f>
        <v xml:space="preserve"> 이식 중</v>
      </c>
      <c r="L1096" s="36" t="str" cm="1">
        <f t="array" ref="L1096">IF(IFERROR(FIND("(을)를",K1096),FALSE),_xlfn.LAMBDA(_xlpm.x,IF(_xlpm.x,REPLACE(K1096,1,4,"을"),REPLACE(K1096,1,4,"를")))(MOD(_xlfn.UNICODE(RIGHT(J1096,1))-HEX2DEC("AC00"),28)),K1096)</f>
        <v xml:space="preserve"> 이식 중</v>
      </c>
      <c r="M1096" s="37" t="str" cm="1">
        <f t="array" ref="M1096">_xlfn.LAMBDA(_xlpm.x,IFERROR(_xlpm.x,""))(IF(J1096="","",_xlfn.CONCAT(J1096,L1096)))</f>
        <v>부패 가슴 이식 중</v>
      </c>
    </row>
    <row r="1097" spans="1:13" x14ac:dyDescent="0.45">
      <c r="A1097" t="s">
        <v>1781</v>
      </c>
      <c r="B1097" t="s">
        <v>659</v>
      </c>
      <c r="C1097" t="s">
        <v>1782</v>
      </c>
      <c r="D1097" t="s">
        <v>1783</v>
      </c>
      <c r="E1097" t="s">
        <v>2990</v>
      </c>
      <c r="H1097" s="35" t="str" cm="1">
        <f t="array" ref="H1097:I1097">_xlfn.IFS(IFERROR(FIND(" A pair of ",D1097),FALSE),_xlfn.TEXTSPLIT(D1097," A pair of "),IFERROR(FIND(" a pair of ",D1097),FALSE),_xlfn.TEXTSPLIT(D1097," a pair of "),IFERROR(FIND(" a mass of ",D1097),FALSE),_xlfn.TEXTSPLIT(D1097," a mass of "),IFERROR(FIND(" an ",D1097),FALSE),_xlfn.TEXTSPLIT(D1097," an "),IFERROR(FIND(" a ",D1097),FALSE),_xlfn.TEXTSPLIT(D1097," a "),TRUE,_xlfn.HSTACK(LEFT(D1097,FIND(" ",D1097)),_xlfn.TEXTAFTER(D1097," ")))</f>
        <v xml:space="preserve">add </v>
      </c>
      <c r="I1097" s="36" t="str">
        <v>orc breasts</v>
      </c>
      <c r="J1097" s="36" t="str">
        <f t="shared" si="42"/>
        <v>오크 가슴</v>
      </c>
      <c r="K1097" s="36" t="str">
        <f>VLOOKUP(H1097,Sheet1!$A$30:$B$39,2,FALSE)</f>
        <v xml:space="preserve"> 이식</v>
      </c>
      <c r="L1097" s="36" t="str" cm="1">
        <f t="array" ref="L1097">IF(IFERROR(FIND("(을)를",K1097),FALSE),_xlfn.LAMBDA(_xlpm.x,IF(_xlpm.x,REPLACE(K1097,1,4,"을"),REPLACE(K1097,1,4,"를")))(MOD(_xlfn.UNICODE(RIGHT(J1097,1))-HEX2DEC("AC00"),28)),K1097)</f>
        <v xml:space="preserve"> 이식</v>
      </c>
      <c r="M1097" s="37" t="str" cm="1">
        <f t="array" ref="M1097">_xlfn.LAMBDA(_xlpm.x,IFERROR(_xlpm.x,""))(IF(J1097="","",_xlfn.CONCAT(J1097,L1097)))</f>
        <v>오크 가슴 이식</v>
      </c>
    </row>
    <row r="1098" spans="1:13" x14ac:dyDescent="0.45">
      <c r="A1098" t="s">
        <v>1784</v>
      </c>
      <c r="B1098" t="s">
        <v>659</v>
      </c>
      <c r="C1098" t="s">
        <v>1785</v>
      </c>
      <c r="D1098" t="s">
        <v>1786</v>
      </c>
      <c r="E1098" t="s">
        <v>2991</v>
      </c>
      <c r="H1098" s="35" t="str" cm="1">
        <f t="array" ref="H1098:I1098">_xlfn.IFS(IFERROR(FIND(" A pair of ",D1098),FALSE),_xlfn.TEXTSPLIT(D1098," A pair of "),IFERROR(FIND(" a pair of ",D1098),FALSE),_xlfn.TEXTSPLIT(D1098," a pair of "),IFERROR(FIND(" a mass of ",D1098),FALSE),_xlfn.TEXTSPLIT(D1098," a mass of "),IFERROR(FIND(" an ",D1098),FALSE),_xlfn.TEXTSPLIT(D1098," an "),IFERROR(FIND(" a ",D1098),FALSE),_xlfn.TEXTSPLIT(D1098," a "),TRUE,_xlfn.HSTACK(LEFT(D1098,FIND(" ",D1098)),_xlfn.TEXTAFTER(D1098," ")))</f>
        <v>Adds</v>
      </c>
      <c r="I1098" s="36" t="str">
        <v>orc breasts</v>
      </c>
      <c r="J1098" s="36" t="str">
        <f t="shared" si="42"/>
        <v>오크 가슴</v>
      </c>
      <c r="K1098" s="36" t="str">
        <f>VLOOKUP(H1098,Sheet1!$A$30:$B$39,2,FALSE)</f>
        <v>(을)를 이식합니다.</v>
      </c>
      <c r="L1098" s="36" t="str" cm="1">
        <f t="array" ref="L1098">IF(IFERROR(FIND("(을)를",K1098),FALSE),_xlfn.LAMBDA(_xlpm.x,IF(_xlpm.x,REPLACE(K1098,1,4,"을"),REPLACE(K1098,1,4,"를")))(MOD(_xlfn.UNICODE(RIGHT(J1098,1))-HEX2DEC("AC00"),28)),K1098)</f>
        <v>을 이식합니다.</v>
      </c>
      <c r="M1098" s="37" t="str" cm="1">
        <f t="array" ref="M1098">_xlfn.LAMBDA(_xlpm.x,IFERROR(_xlpm.x,""))(IF(J1098="","",_xlfn.CONCAT(J1098,L1098)))</f>
        <v>오크 가슴을 이식합니다.</v>
      </c>
    </row>
    <row r="1099" spans="1:13" x14ac:dyDescent="0.45">
      <c r="A1099" t="s">
        <v>1787</v>
      </c>
      <c r="B1099" t="s">
        <v>659</v>
      </c>
      <c r="C1099" t="s">
        <v>1788</v>
      </c>
      <c r="D1099" t="s">
        <v>1789</v>
      </c>
      <c r="E1099" t="s">
        <v>2992</v>
      </c>
      <c r="H1099" s="35" t="str" cm="1">
        <f t="array" ref="H1099:I1099">_xlfn.IFS(IFERROR(FIND(" A pair of ",D1099),FALSE),_xlfn.TEXTSPLIT(D1099," A pair of "),IFERROR(FIND(" a pair of ",D1099),FALSE),_xlfn.TEXTSPLIT(D1099," a pair of "),IFERROR(FIND(" a mass of ",D1099),FALSE),_xlfn.TEXTSPLIT(D1099," a mass of "),IFERROR(FIND(" an ",D1099),FALSE),_xlfn.TEXTSPLIT(D1099," an "),IFERROR(FIND(" a ",D1099),FALSE),_xlfn.TEXTSPLIT(D1099," a "),TRUE,_xlfn.HSTACK(LEFT(D1099,FIND(" ",D1099)),_xlfn.TEXTAFTER(D1099," ")))</f>
        <v>Adding</v>
      </c>
      <c r="I1099" s="36" t="str">
        <v>orc breasts</v>
      </c>
      <c r="J1099" s="36" t="str">
        <f t="shared" si="42"/>
        <v>오크 가슴</v>
      </c>
      <c r="K1099" s="36" t="str">
        <f>VLOOKUP(H1099,Sheet1!$A$30:$B$39,2,FALSE)</f>
        <v xml:space="preserve"> 이식 중</v>
      </c>
      <c r="L1099" s="36" t="str" cm="1">
        <f t="array" ref="L1099">IF(IFERROR(FIND("(을)를",K1099),FALSE),_xlfn.LAMBDA(_xlpm.x,IF(_xlpm.x,REPLACE(K1099,1,4,"을"),REPLACE(K1099,1,4,"를")))(MOD(_xlfn.UNICODE(RIGHT(J1099,1))-HEX2DEC("AC00"),28)),K1099)</f>
        <v xml:space="preserve"> 이식 중</v>
      </c>
      <c r="M1099" s="37" t="str" cm="1">
        <f t="array" ref="M1099">_xlfn.LAMBDA(_xlpm.x,IFERROR(_xlpm.x,""))(IF(J1099="","",_xlfn.CONCAT(J1099,L1099)))</f>
        <v>오크 가슴 이식 중</v>
      </c>
    </row>
    <row r="1100" spans="1:13" x14ac:dyDescent="0.45">
      <c r="A1100" t="s">
        <v>1790</v>
      </c>
      <c r="B1100" t="s">
        <v>659</v>
      </c>
      <c r="C1100" t="s">
        <v>1791</v>
      </c>
      <c r="D1100" t="s">
        <v>1792</v>
      </c>
      <c r="E1100" t="s">
        <v>2990</v>
      </c>
      <c r="H1100" s="35" t="str" cm="1">
        <f t="array" ref="H1100:I1100">_xlfn.IFS(IFERROR(FIND(" A pair of ",D1100),FALSE),_xlfn.TEXTSPLIT(D1100," A pair of "),IFERROR(FIND(" a pair of ",D1100),FALSE),_xlfn.TEXTSPLIT(D1100," a pair of "),IFERROR(FIND(" a mass of ",D1100),FALSE),_xlfn.TEXTSPLIT(D1100," a mass of "),IFERROR(FIND(" an ",D1100),FALSE),_xlfn.TEXTSPLIT(D1100," an "),IFERROR(FIND(" a ",D1100),FALSE),_xlfn.TEXTSPLIT(D1100," a "),TRUE,_xlfn.HSTACK(LEFT(D1100,FIND(" ",D1100)),_xlfn.TEXTAFTER(D1100," ")))</f>
        <v xml:space="preserve">attach </v>
      </c>
      <c r="I1100" s="36" t="str">
        <v>orc breasts</v>
      </c>
      <c r="J1100" s="36" t="str">
        <f t="shared" si="42"/>
        <v>오크 가슴</v>
      </c>
      <c r="K1100" s="36" t="str">
        <f>VLOOKUP(H1100,Sheet1!$A$30:$B$39,2,FALSE)</f>
        <v xml:space="preserve"> 이식</v>
      </c>
      <c r="L1100" s="36" t="str" cm="1">
        <f t="array" ref="L1100">IF(IFERROR(FIND("(을)를",K1100),FALSE),_xlfn.LAMBDA(_xlpm.x,IF(_xlpm.x,REPLACE(K1100,1,4,"을"),REPLACE(K1100,1,4,"를")))(MOD(_xlfn.UNICODE(RIGHT(J1100,1))-HEX2DEC("AC00"),28)),K1100)</f>
        <v xml:space="preserve"> 이식</v>
      </c>
      <c r="M1100" s="37" t="str" cm="1">
        <f t="array" ref="M1100">_xlfn.LAMBDA(_xlpm.x,IFERROR(_xlpm.x,""))(IF(J1100="","",_xlfn.CONCAT(J1100,L1100)))</f>
        <v>오크 가슴 이식</v>
      </c>
    </row>
    <row r="1101" spans="1:13" x14ac:dyDescent="0.45">
      <c r="A1101" t="s">
        <v>1793</v>
      </c>
      <c r="B1101" t="s">
        <v>659</v>
      </c>
      <c r="C1101" t="s">
        <v>1794</v>
      </c>
      <c r="D1101" t="s">
        <v>1795</v>
      </c>
      <c r="E1101" t="s">
        <v>2991</v>
      </c>
      <c r="H1101" s="35" t="str" cm="1">
        <f t="array" ref="H1101:I1101">_xlfn.IFS(IFERROR(FIND(" A pair of ",D1101),FALSE),_xlfn.TEXTSPLIT(D1101," A pair of "),IFERROR(FIND(" a pair of ",D1101),FALSE),_xlfn.TEXTSPLIT(D1101," a pair of "),IFERROR(FIND(" a mass of ",D1101),FALSE),_xlfn.TEXTSPLIT(D1101," a mass of "),IFERROR(FIND(" an ",D1101),FALSE),_xlfn.TEXTSPLIT(D1101," an "),IFERROR(FIND(" a ",D1101),FALSE),_xlfn.TEXTSPLIT(D1101," a "),TRUE,_xlfn.HSTACK(LEFT(D1101,FIND(" ",D1101)),_xlfn.TEXTAFTER(D1101," ")))</f>
        <v>Attaches</v>
      </c>
      <c r="I1101" s="36" t="str">
        <v>orc breasts</v>
      </c>
      <c r="J1101" s="36" t="str">
        <f t="shared" si="42"/>
        <v>오크 가슴</v>
      </c>
      <c r="K1101" s="36" t="str">
        <f>VLOOKUP(H1101,Sheet1!$A$30:$B$39,2,FALSE)</f>
        <v>(을)를 이식합니다.</v>
      </c>
      <c r="L1101" s="36" t="str" cm="1">
        <f t="array" ref="L1101">IF(IFERROR(FIND("(을)를",K1101),FALSE),_xlfn.LAMBDA(_xlpm.x,IF(_xlpm.x,REPLACE(K1101,1,4,"을"),REPLACE(K1101,1,4,"를")))(MOD(_xlfn.UNICODE(RIGHT(J1101,1))-HEX2DEC("AC00"),28)),K1101)</f>
        <v>을 이식합니다.</v>
      </c>
      <c r="M1101" s="37" t="str" cm="1">
        <f t="array" ref="M1101">_xlfn.LAMBDA(_xlpm.x,IFERROR(_xlpm.x,""))(IF(J1101="","",_xlfn.CONCAT(J1101,L1101)))</f>
        <v>오크 가슴을 이식합니다.</v>
      </c>
    </row>
    <row r="1102" spans="1:13" x14ac:dyDescent="0.45">
      <c r="A1102" t="s">
        <v>1796</v>
      </c>
      <c r="B1102" t="s">
        <v>659</v>
      </c>
      <c r="C1102" t="s">
        <v>1797</v>
      </c>
      <c r="D1102" t="s">
        <v>1798</v>
      </c>
      <c r="E1102" t="s">
        <v>2992</v>
      </c>
      <c r="H1102" s="35" t="str" cm="1">
        <f t="array" ref="H1102:I1102">_xlfn.IFS(IFERROR(FIND(" A pair of ",D1102),FALSE),_xlfn.TEXTSPLIT(D1102," A pair of "),IFERROR(FIND(" a pair of ",D1102),FALSE),_xlfn.TEXTSPLIT(D1102," a pair of "),IFERROR(FIND(" a mass of ",D1102),FALSE),_xlfn.TEXTSPLIT(D1102," a mass of "),IFERROR(FIND(" an ",D1102),FALSE),_xlfn.TEXTSPLIT(D1102," an "),IFERROR(FIND(" a ",D1102),FALSE),_xlfn.TEXTSPLIT(D1102," a "),TRUE,_xlfn.HSTACK(LEFT(D1102,FIND(" ",D1102)),_xlfn.TEXTAFTER(D1102," ")))</f>
        <v>Attaching</v>
      </c>
      <c r="I1102" s="36" t="str">
        <v>orc breasts</v>
      </c>
      <c r="J1102" s="36" t="str">
        <f t="shared" si="42"/>
        <v>오크 가슴</v>
      </c>
      <c r="K1102" s="36" t="str">
        <f>VLOOKUP(H1102,Sheet1!$A$30:$B$39,2,FALSE)</f>
        <v xml:space="preserve"> 이식 중</v>
      </c>
      <c r="L1102" s="36" t="str" cm="1">
        <f t="array" ref="L1102">IF(IFERROR(FIND("(을)를",K1102),FALSE),_xlfn.LAMBDA(_xlpm.x,IF(_xlpm.x,REPLACE(K1102,1,4,"을"),REPLACE(K1102,1,4,"를")))(MOD(_xlfn.UNICODE(RIGHT(J1102,1))-HEX2DEC("AC00"),28)),K1102)</f>
        <v xml:space="preserve"> 이식 중</v>
      </c>
      <c r="M1102" s="37" t="str" cm="1">
        <f t="array" ref="M1102">_xlfn.LAMBDA(_xlpm.x,IFERROR(_xlpm.x,""))(IF(J1102="","",_xlfn.CONCAT(J1102,L1102)))</f>
        <v>오크 가슴 이식 중</v>
      </c>
    </row>
    <row r="1103" spans="1:13" x14ac:dyDescent="0.45">
      <c r="A1103" t="s">
        <v>1799</v>
      </c>
      <c r="B1103" t="s">
        <v>659</v>
      </c>
      <c r="C1103" t="s">
        <v>1800</v>
      </c>
      <c r="D1103" t="s">
        <v>1801</v>
      </c>
      <c r="E1103" t="s">
        <v>3062</v>
      </c>
      <c r="H1103" s="35" t="str" cm="1">
        <f t="array" ref="H1103:I1103">_xlfn.IFS(IFERROR(FIND(" A pair of ",D1103),FALSE),_xlfn.TEXTSPLIT(D1103," A pair of "),IFERROR(FIND(" a pair of ",D1103),FALSE),_xlfn.TEXTSPLIT(D1103," a pair of "),IFERROR(FIND(" a mass of ",D1103),FALSE),_xlfn.TEXTSPLIT(D1103," a mass of "),IFERROR(FIND(" an ",D1103),FALSE),_xlfn.TEXTSPLIT(D1103," an "),IFERROR(FIND(" a ",D1103),FALSE),_xlfn.TEXTSPLIT(D1103," a "),TRUE,_xlfn.HSTACK(LEFT(D1103,FIND(" ",D1103)),_xlfn.TEXTAFTER(D1103," ")))</f>
        <v xml:space="preserve">add </v>
      </c>
      <c r="I1103" s="36" t="str">
        <v>scaly breasts</v>
      </c>
      <c r="J1103" s="36" t="str">
        <f t="shared" si="42"/>
        <v>비늘 가슴</v>
      </c>
      <c r="K1103" s="36" t="str">
        <f>VLOOKUP(H1103,Sheet1!$A$30:$B$39,2,FALSE)</f>
        <v xml:space="preserve"> 이식</v>
      </c>
      <c r="L1103" s="36" t="str" cm="1">
        <f t="array" ref="L1103">IF(IFERROR(FIND("(을)를",K1103),FALSE),_xlfn.LAMBDA(_xlpm.x,IF(_xlpm.x,REPLACE(K1103,1,4,"을"),REPLACE(K1103,1,4,"를")))(MOD(_xlfn.UNICODE(RIGHT(J1103,1))-HEX2DEC("AC00"),28)),K1103)</f>
        <v xml:space="preserve"> 이식</v>
      </c>
      <c r="M1103" s="37" t="str" cm="1">
        <f t="array" ref="M1103">_xlfn.LAMBDA(_xlpm.x,IFERROR(_xlpm.x,""))(IF(J1103="","",_xlfn.CONCAT(J1103,L1103)))</f>
        <v>비늘 가슴 이식</v>
      </c>
    </row>
    <row r="1104" spans="1:13" x14ac:dyDescent="0.45">
      <c r="A1104" t="s">
        <v>1802</v>
      </c>
      <c r="B1104" t="s">
        <v>659</v>
      </c>
      <c r="C1104" t="s">
        <v>1803</v>
      </c>
      <c r="D1104" t="s">
        <v>1804</v>
      </c>
      <c r="E1104" t="s">
        <v>3063</v>
      </c>
      <c r="H1104" s="35" t="str" cm="1">
        <f t="array" ref="H1104:I1104">_xlfn.IFS(IFERROR(FIND(" A pair of ",D1104),FALSE),_xlfn.TEXTSPLIT(D1104," A pair of "),IFERROR(FIND(" a pair of ",D1104),FALSE),_xlfn.TEXTSPLIT(D1104," a pair of "),IFERROR(FIND(" a mass of ",D1104),FALSE),_xlfn.TEXTSPLIT(D1104," a mass of "),IFERROR(FIND(" an ",D1104),FALSE),_xlfn.TEXTSPLIT(D1104," an "),IFERROR(FIND(" a ",D1104),FALSE),_xlfn.TEXTSPLIT(D1104," a "),TRUE,_xlfn.HSTACK(LEFT(D1104,FIND(" ",D1104)),_xlfn.TEXTAFTER(D1104," ")))</f>
        <v>Adds</v>
      </c>
      <c r="I1104" s="36" t="str">
        <v>scaly breasts</v>
      </c>
      <c r="J1104" s="36" t="str">
        <f t="shared" si="42"/>
        <v>비늘 가슴</v>
      </c>
      <c r="K1104" s="36" t="str">
        <f>VLOOKUP(H1104,Sheet1!$A$30:$B$39,2,FALSE)</f>
        <v>(을)를 이식합니다.</v>
      </c>
      <c r="L1104" s="36" t="str" cm="1">
        <f t="array" ref="L1104">IF(IFERROR(FIND("(을)를",K1104),FALSE),_xlfn.LAMBDA(_xlpm.x,IF(_xlpm.x,REPLACE(K1104,1,4,"을"),REPLACE(K1104,1,4,"를")))(MOD(_xlfn.UNICODE(RIGHT(J1104,1))-HEX2DEC("AC00"),28)),K1104)</f>
        <v>을 이식합니다.</v>
      </c>
      <c r="M1104" s="37" t="str" cm="1">
        <f t="array" ref="M1104">_xlfn.LAMBDA(_xlpm.x,IFERROR(_xlpm.x,""))(IF(J1104="","",_xlfn.CONCAT(J1104,L1104)))</f>
        <v>비늘 가슴을 이식합니다.</v>
      </c>
    </row>
    <row r="1105" spans="1:13" x14ac:dyDescent="0.45">
      <c r="A1105" t="s">
        <v>1805</v>
      </c>
      <c r="B1105" t="s">
        <v>659</v>
      </c>
      <c r="C1105" t="s">
        <v>1806</v>
      </c>
      <c r="D1105" t="s">
        <v>1807</v>
      </c>
      <c r="E1105" t="s">
        <v>3064</v>
      </c>
      <c r="H1105" s="35" t="str" cm="1">
        <f t="array" ref="H1105:I1105">_xlfn.IFS(IFERROR(FIND(" A pair of ",D1105),FALSE),_xlfn.TEXTSPLIT(D1105," A pair of "),IFERROR(FIND(" a pair of ",D1105),FALSE),_xlfn.TEXTSPLIT(D1105," a pair of "),IFERROR(FIND(" a mass of ",D1105),FALSE),_xlfn.TEXTSPLIT(D1105," a mass of "),IFERROR(FIND(" an ",D1105),FALSE),_xlfn.TEXTSPLIT(D1105," an "),IFERROR(FIND(" a ",D1105),FALSE),_xlfn.TEXTSPLIT(D1105," a "),TRUE,_xlfn.HSTACK(LEFT(D1105,FIND(" ",D1105)),_xlfn.TEXTAFTER(D1105," ")))</f>
        <v>Adding</v>
      </c>
      <c r="I1105" s="36" t="str">
        <v>scaly breasts</v>
      </c>
      <c r="J1105" s="36" t="str">
        <f t="shared" si="42"/>
        <v>비늘 가슴</v>
      </c>
      <c r="K1105" s="36" t="str">
        <f>VLOOKUP(H1105,Sheet1!$A$30:$B$39,2,FALSE)</f>
        <v xml:space="preserve"> 이식 중</v>
      </c>
      <c r="L1105" s="36" t="str" cm="1">
        <f t="array" ref="L1105">IF(IFERROR(FIND("(을)를",K1105),FALSE),_xlfn.LAMBDA(_xlpm.x,IF(_xlpm.x,REPLACE(K1105,1,4,"을"),REPLACE(K1105,1,4,"를")))(MOD(_xlfn.UNICODE(RIGHT(J1105,1))-HEX2DEC("AC00"),28)),K1105)</f>
        <v xml:space="preserve"> 이식 중</v>
      </c>
      <c r="M1105" s="37" t="str" cm="1">
        <f t="array" ref="M1105">_xlfn.LAMBDA(_xlpm.x,IFERROR(_xlpm.x,""))(IF(J1105="","",_xlfn.CONCAT(J1105,L1105)))</f>
        <v>비늘 가슴 이식 중</v>
      </c>
    </row>
    <row r="1106" spans="1:13" x14ac:dyDescent="0.45">
      <c r="A1106" t="s">
        <v>1808</v>
      </c>
      <c r="B1106" t="s">
        <v>659</v>
      </c>
      <c r="C1106" t="s">
        <v>1809</v>
      </c>
      <c r="D1106" t="s">
        <v>1810</v>
      </c>
      <c r="E1106" t="s">
        <v>3062</v>
      </c>
      <c r="H1106" s="35" t="str" cm="1">
        <f t="array" ref="H1106:I1106">_xlfn.IFS(IFERROR(FIND(" A pair of ",D1106),FALSE),_xlfn.TEXTSPLIT(D1106," A pair of "),IFERROR(FIND(" a pair of ",D1106),FALSE),_xlfn.TEXTSPLIT(D1106," a pair of "),IFERROR(FIND(" a mass of ",D1106),FALSE),_xlfn.TEXTSPLIT(D1106," a mass of "),IFERROR(FIND(" an ",D1106),FALSE),_xlfn.TEXTSPLIT(D1106," an "),IFERROR(FIND(" a ",D1106),FALSE),_xlfn.TEXTSPLIT(D1106," a "),TRUE,_xlfn.HSTACK(LEFT(D1106,FIND(" ",D1106)),_xlfn.TEXTAFTER(D1106," ")))</f>
        <v xml:space="preserve">attach </v>
      </c>
      <c r="I1106" s="36" t="str">
        <v>scaly breasts</v>
      </c>
      <c r="J1106" s="36" t="str">
        <f t="shared" si="42"/>
        <v>비늘 가슴</v>
      </c>
      <c r="K1106" s="36" t="str">
        <f>VLOOKUP(H1106,Sheet1!$A$30:$B$39,2,FALSE)</f>
        <v xml:space="preserve"> 이식</v>
      </c>
      <c r="L1106" s="36" t="str" cm="1">
        <f t="array" ref="L1106">IF(IFERROR(FIND("(을)를",K1106),FALSE),_xlfn.LAMBDA(_xlpm.x,IF(_xlpm.x,REPLACE(K1106,1,4,"을"),REPLACE(K1106,1,4,"를")))(MOD(_xlfn.UNICODE(RIGHT(J1106,1))-HEX2DEC("AC00"),28)),K1106)</f>
        <v xml:space="preserve"> 이식</v>
      </c>
      <c r="M1106" s="37" t="str" cm="1">
        <f t="array" ref="M1106">_xlfn.LAMBDA(_xlpm.x,IFERROR(_xlpm.x,""))(IF(J1106="","",_xlfn.CONCAT(J1106,L1106)))</f>
        <v>비늘 가슴 이식</v>
      </c>
    </row>
    <row r="1107" spans="1:13" x14ac:dyDescent="0.45">
      <c r="A1107" t="s">
        <v>1811</v>
      </c>
      <c r="B1107" t="s">
        <v>659</v>
      </c>
      <c r="C1107" t="s">
        <v>1812</v>
      </c>
      <c r="D1107" t="s">
        <v>1813</v>
      </c>
      <c r="E1107" t="s">
        <v>3063</v>
      </c>
      <c r="H1107" s="35" t="str" cm="1">
        <f t="array" ref="H1107:I1107">_xlfn.IFS(IFERROR(FIND(" A pair of ",D1107),FALSE),_xlfn.TEXTSPLIT(D1107," A pair of "),IFERROR(FIND(" a pair of ",D1107),FALSE),_xlfn.TEXTSPLIT(D1107," a pair of "),IFERROR(FIND(" a mass of ",D1107),FALSE),_xlfn.TEXTSPLIT(D1107," a mass of "),IFERROR(FIND(" an ",D1107),FALSE),_xlfn.TEXTSPLIT(D1107," an "),IFERROR(FIND(" a ",D1107),FALSE),_xlfn.TEXTSPLIT(D1107," a "),TRUE,_xlfn.HSTACK(LEFT(D1107,FIND(" ",D1107)),_xlfn.TEXTAFTER(D1107," ")))</f>
        <v>Attaches</v>
      </c>
      <c r="I1107" s="36" t="str">
        <v>scaly breasts</v>
      </c>
      <c r="J1107" s="36" t="str">
        <f t="shared" si="42"/>
        <v>비늘 가슴</v>
      </c>
      <c r="K1107" s="36" t="str">
        <f>VLOOKUP(H1107,Sheet1!$A$30:$B$39,2,FALSE)</f>
        <v>(을)를 이식합니다.</v>
      </c>
      <c r="L1107" s="36" t="str" cm="1">
        <f t="array" ref="L1107">IF(IFERROR(FIND("(을)를",K1107),FALSE),_xlfn.LAMBDA(_xlpm.x,IF(_xlpm.x,REPLACE(K1107,1,4,"을"),REPLACE(K1107,1,4,"를")))(MOD(_xlfn.UNICODE(RIGHT(J1107,1))-HEX2DEC("AC00"),28)),K1107)</f>
        <v>을 이식합니다.</v>
      </c>
      <c r="M1107" s="37" t="str" cm="1">
        <f t="array" ref="M1107">_xlfn.LAMBDA(_xlpm.x,IFERROR(_xlpm.x,""))(IF(J1107="","",_xlfn.CONCAT(J1107,L1107)))</f>
        <v>비늘 가슴을 이식합니다.</v>
      </c>
    </row>
    <row r="1108" spans="1:13" x14ac:dyDescent="0.45">
      <c r="A1108" t="s">
        <v>1814</v>
      </c>
      <c r="B1108" t="s">
        <v>659</v>
      </c>
      <c r="C1108" t="s">
        <v>1815</v>
      </c>
      <c r="D1108" t="s">
        <v>1816</v>
      </c>
      <c r="E1108" t="s">
        <v>3064</v>
      </c>
      <c r="H1108" s="35" t="str" cm="1">
        <f t="array" ref="H1108:I1108">_xlfn.IFS(IFERROR(FIND(" A pair of ",D1108),FALSE),_xlfn.TEXTSPLIT(D1108," A pair of "),IFERROR(FIND(" a pair of ",D1108),FALSE),_xlfn.TEXTSPLIT(D1108," a pair of "),IFERROR(FIND(" a mass of ",D1108),FALSE),_xlfn.TEXTSPLIT(D1108," a mass of "),IFERROR(FIND(" an ",D1108),FALSE),_xlfn.TEXTSPLIT(D1108," an "),IFERROR(FIND(" a ",D1108),FALSE),_xlfn.TEXTSPLIT(D1108," a "),TRUE,_xlfn.HSTACK(LEFT(D1108,FIND(" ",D1108)),_xlfn.TEXTAFTER(D1108," ")))</f>
        <v>Attaching</v>
      </c>
      <c r="I1108" s="36" t="str">
        <v>scaly breasts</v>
      </c>
      <c r="J1108" s="36" t="str">
        <f t="shared" si="42"/>
        <v>비늘 가슴</v>
      </c>
      <c r="K1108" s="36" t="str">
        <f>VLOOKUP(H1108,Sheet1!$A$30:$B$39,2,FALSE)</f>
        <v xml:space="preserve"> 이식 중</v>
      </c>
      <c r="L1108" s="36" t="str" cm="1">
        <f t="array" ref="L1108">IF(IFERROR(FIND("(을)를",K1108),FALSE),_xlfn.LAMBDA(_xlpm.x,IF(_xlpm.x,REPLACE(K1108,1,4,"을"),REPLACE(K1108,1,4,"를")))(MOD(_xlfn.UNICODE(RIGHT(J1108,1))-HEX2DEC("AC00"),28)),K1108)</f>
        <v xml:space="preserve"> 이식 중</v>
      </c>
      <c r="M1108" s="37" t="str" cm="1">
        <f t="array" ref="M1108">_xlfn.LAMBDA(_xlpm.x,IFERROR(_xlpm.x,""))(IF(J1108="","",_xlfn.CONCAT(J1108,L1108)))</f>
        <v>비늘 가슴 이식 중</v>
      </c>
    </row>
    <row r="1109" spans="1:13" x14ac:dyDescent="0.45">
      <c r="A1109" t="s">
        <v>1817</v>
      </c>
      <c r="B1109" t="s">
        <v>659</v>
      </c>
      <c r="C1109" t="s">
        <v>1818</v>
      </c>
      <c r="D1109" t="s">
        <v>1819</v>
      </c>
      <c r="E1109" t="s">
        <v>3065</v>
      </c>
      <c r="H1109" s="35" t="str" cm="1">
        <f t="array" ref="H1109:I1109">_xlfn.IFS(IFERROR(FIND(" A pair of ",D1109),FALSE),_xlfn.TEXTSPLIT(D1109," A pair of "),IFERROR(FIND(" a pair of ",D1109),FALSE),_xlfn.TEXTSPLIT(D1109," a pair of "),IFERROR(FIND(" a mass of ",D1109),FALSE),_xlfn.TEXTSPLIT(D1109," a mass of "),IFERROR(FIND(" an ",D1109),FALSE),_xlfn.TEXTSPLIT(D1109," an "),IFERROR(FIND(" a ",D1109),FALSE),_xlfn.TEXTSPLIT(D1109," a "),TRUE,_xlfn.HSTACK(LEFT(D1109,FIND(" ",D1109)),_xlfn.TEXTAFTER(D1109," ")))</f>
        <v xml:space="preserve">add </v>
      </c>
      <c r="I1109" s="36" t="str">
        <v>bark breasts</v>
      </c>
      <c r="J1109" s="36" t="str">
        <f t="shared" si="42"/>
        <v>나무 가슴</v>
      </c>
      <c r="K1109" s="36" t="str">
        <f>VLOOKUP(H1109,Sheet1!$A$30:$B$39,2,FALSE)</f>
        <v xml:space="preserve"> 이식</v>
      </c>
      <c r="L1109" s="36" t="str" cm="1">
        <f t="array" ref="L1109">IF(IFERROR(FIND("(을)를",K1109),FALSE),_xlfn.LAMBDA(_xlpm.x,IF(_xlpm.x,REPLACE(K1109,1,4,"을"),REPLACE(K1109,1,4,"를")))(MOD(_xlfn.UNICODE(RIGHT(J1109,1))-HEX2DEC("AC00"),28)),K1109)</f>
        <v xml:space="preserve"> 이식</v>
      </c>
      <c r="M1109" s="37" t="str" cm="1">
        <f t="array" ref="M1109">_xlfn.LAMBDA(_xlpm.x,IFERROR(_xlpm.x,""))(IF(J1109="","",_xlfn.CONCAT(J1109,L1109)))</f>
        <v>나무 가슴 이식</v>
      </c>
    </row>
    <row r="1110" spans="1:13" x14ac:dyDescent="0.45">
      <c r="A1110" t="s">
        <v>1820</v>
      </c>
      <c r="B1110" t="s">
        <v>659</v>
      </c>
      <c r="C1110" t="s">
        <v>1821</v>
      </c>
      <c r="D1110" t="s">
        <v>1822</v>
      </c>
      <c r="E1110" t="s">
        <v>2458</v>
      </c>
      <c r="H1110" s="35" t="str" cm="1">
        <f t="array" ref="H1110:I1110">_xlfn.IFS(IFERROR(FIND(" A pair of ",D1110),FALSE),_xlfn.TEXTSPLIT(D1110," A pair of "),IFERROR(FIND(" a pair of ",D1110),FALSE),_xlfn.TEXTSPLIT(D1110," a pair of "),IFERROR(FIND(" a mass of ",D1110),FALSE),_xlfn.TEXTSPLIT(D1110," a mass of "),IFERROR(FIND(" an ",D1110),FALSE),_xlfn.TEXTSPLIT(D1110," an "),IFERROR(FIND(" a ",D1110),FALSE),_xlfn.TEXTSPLIT(D1110," a "),TRUE,_xlfn.HSTACK(LEFT(D1110,FIND(" ",D1110)),_xlfn.TEXTAFTER(D1110," ")))</f>
        <v>Adds</v>
      </c>
      <c r="I1110" s="36" t="str">
        <v>wooden breasts</v>
      </c>
      <c r="J1110" s="36" t="e">
        <f t="shared" si="42"/>
        <v>#N/A</v>
      </c>
      <c r="K1110" s="36" t="str">
        <f>VLOOKUP(H1110,Sheet1!$A$30:$B$39,2,FALSE)</f>
        <v>(을)를 이식합니다.</v>
      </c>
      <c r="L1110" s="36" t="e" cm="1">
        <f t="array" ref="L1110">IF(IFERROR(FIND("(을)를",K1110),FALSE),_xlfn.LAMBDA(_xlpm.x,IF(_xlpm.x,REPLACE(K1110,1,4,"을"),REPLACE(K1110,1,4,"를")))(MOD(_xlfn.UNICODE(RIGHT(J1110,1))-HEX2DEC("AC00"),28)),K1110)</f>
        <v>#N/A</v>
      </c>
      <c r="M1110" s="37" t="str" cm="1">
        <f t="array" ref="M1110">_xlfn.LAMBDA(_xlpm.x,IFERROR(_xlpm.x,""))(IF(J1110="","",_xlfn.CONCAT(J1110,L1110)))</f>
        <v/>
      </c>
    </row>
    <row r="1111" spans="1:13" x14ac:dyDescent="0.45">
      <c r="A1111" t="s">
        <v>1823</v>
      </c>
      <c r="B1111" t="s">
        <v>659</v>
      </c>
      <c r="C1111" t="s">
        <v>1824</v>
      </c>
      <c r="D1111" t="s">
        <v>1825</v>
      </c>
      <c r="E1111" t="s">
        <v>2458</v>
      </c>
      <c r="H1111" s="35" t="str" cm="1">
        <f t="array" ref="H1111:I1111">_xlfn.IFS(IFERROR(FIND(" A pair of ",D1111),FALSE),_xlfn.TEXTSPLIT(D1111," A pair of "),IFERROR(FIND(" a pair of ",D1111),FALSE),_xlfn.TEXTSPLIT(D1111," a pair of "),IFERROR(FIND(" a mass of ",D1111),FALSE),_xlfn.TEXTSPLIT(D1111," a mass of "),IFERROR(FIND(" an ",D1111),FALSE),_xlfn.TEXTSPLIT(D1111," an "),IFERROR(FIND(" a ",D1111),FALSE),_xlfn.TEXTSPLIT(D1111," a "),TRUE,_xlfn.HSTACK(LEFT(D1111,FIND(" ",D1111)),_xlfn.TEXTAFTER(D1111," ")))</f>
        <v>Adding</v>
      </c>
      <c r="I1111" s="36" t="str">
        <v>wooden breasts</v>
      </c>
      <c r="J1111" s="36" t="e">
        <f t="shared" si="42"/>
        <v>#N/A</v>
      </c>
      <c r="K1111" s="36" t="str">
        <f>VLOOKUP(H1111,Sheet1!$A$30:$B$39,2,FALSE)</f>
        <v xml:space="preserve"> 이식 중</v>
      </c>
      <c r="L1111" s="36" t="str" cm="1">
        <f t="array" ref="L1111">IF(IFERROR(FIND("(을)를",K1111),FALSE),_xlfn.LAMBDA(_xlpm.x,IF(_xlpm.x,REPLACE(K1111,1,4,"을"),REPLACE(K1111,1,4,"를")))(MOD(_xlfn.UNICODE(RIGHT(J1111,1))-HEX2DEC("AC00"),28)),K1111)</f>
        <v xml:space="preserve"> 이식 중</v>
      </c>
      <c r="M1111" s="37" t="str" cm="1">
        <f t="array" ref="M1111">_xlfn.LAMBDA(_xlpm.x,IFERROR(_xlpm.x,""))(IF(J1111="","",_xlfn.CONCAT(J1111,L1111)))</f>
        <v/>
      </c>
    </row>
    <row r="1112" spans="1:13" x14ac:dyDescent="0.45">
      <c r="A1112" t="s">
        <v>1826</v>
      </c>
      <c r="B1112" t="s">
        <v>659</v>
      </c>
      <c r="C1112" t="s">
        <v>1827</v>
      </c>
      <c r="D1112" t="s">
        <v>1828</v>
      </c>
      <c r="E1112" t="s">
        <v>3083</v>
      </c>
      <c r="H1112" s="35" t="str" cm="1">
        <f t="array" ref="H1112:I1112">_xlfn.IFS(IFERROR(FIND(" A pair of ",D1112),FALSE),_xlfn.TEXTSPLIT(D1112," A pair of "),IFERROR(FIND(" a pair of ",D1112),FALSE),_xlfn.TEXTSPLIT(D1112," a pair of "),IFERROR(FIND(" a mass of ",D1112),FALSE),_xlfn.TEXTSPLIT(D1112," a mass of "),IFERROR(FIND(" an ",D1112),FALSE),_xlfn.TEXTSPLIT(D1112," an "),IFERROR(FIND(" a ",D1112),FALSE),_xlfn.TEXTSPLIT(D1112," a "),TRUE,_xlfn.HSTACK(LEFT(D1112,FIND(" ",D1112)),_xlfn.TEXTAFTER(D1112," ")))</f>
        <v xml:space="preserve">attach </v>
      </c>
      <c r="I1112" s="36" t="str">
        <v>bark breasts</v>
      </c>
      <c r="J1112" s="36" t="str">
        <f t="shared" si="42"/>
        <v>나무 가슴</v>
      </c>
      <c r="K1112" s="36" t="str">
        <f>VLOOKUP(H1112,Sheet1!$A$30:$B$39,2,FALSE)</f>
        <v xml:space="preserve"> 이식</v>
      </c>
      <c r="L1112" s="36" t="str" cm="1">
        <f t="array" ref="L1112">IF(IFERROR(FIND("(을)를",K1112),FALSE),_xlfn.LAMBDA(_xlpm.x,IF(_xlpm.x,REPLACE(K1112,1,4,"을"),REPLACE(K1112,1,4,"를")))(MOD(_xlfn.UNICODE(RIGHT(J1112,1))-HEX2DEC("AC00"),28)),K1112)</f>
        <v xml:space="preserve"> 이식</v>
      </c>
      <c r="M1112" s="37" t="str" cm="1">
        <f t="array" ref="M1112">_xlfn.LAMBDA(_xlpm.x,IFERROR(_xlpm.x,""))(IF(J1112="","",_xlfn.CONCAT(J1112,L1112)))</f>
        <v>나무 가슴 이식</v>
      </c>
    </row>
    <row r="1113" spans="1:13" x14ac:dyDescent="0.45">
      <c r="A1113" t="s">
        <v>1829</v>
      </c>
      <c r="B1113" t="s">
        <v>659</v>
      </c>
      <c r="C1113" t="s">
        <v>1830</v>
      </c>
      <c r="D1113" t="s">
        <v>1831</v>
      </c>
      <c r="E1113" t="s">
        <v>2458</v>
      </c>
      <c r="H1113" s="35" t="str" cm="1">
        <f t="array" ref="H1113:I1113">_xlfn.IFS(IFERROR(FIND(" A pair of ",D1113),FALSE),_xlfn.TEXTSPLIT(D1113," A pair of "),IFERROR(FIND(" a pair of ",D1113),FALSE),_xlfn.TEXTSPLIT(D1113," a pair of "),IFERROR(FIND(" a mass of ",D1113),FALSE),_xlfn.TEXTSPLIT(D1113," a mass of "),IFERROR(FIND(" an ",D1113),FALSE),_xlfn.TEXTSPLIT(D1113," an "),IFERROR(FIND(" a ",D1113),FALSE),_xlfn.TEXTSPLIT(D1113," a "),TRUE,_xlfn.HSTACK(LEFT(D1113,FIND(" ",D1113)),_xlfn.TEXTAFTER(D1113," ")))</f>
        <v>Attaches</v>
      </c>
      <c r="I1113" s="36" t="str">
        <v>wooden breasts</v>
      </c>
      <c r="J1113" s="36" t="e">
        <f t="shared" si="42"/>
        <v>#N/A</v>
      </c>
      <c r="K1113" s="36" t="str">
        <f>VLOOKUP(H1113,Sheet1!$A$30:$B$39,2,FALSE)</f>
        <v>(을)를 이식합니다.</v>
      </c>
      <c r="L1113" s="36" t="e" cm="1">
        <f t="array" ref="L1113">IF(IFERROR(FIND("(을)를",K1113),FALSE),_xlfn.LAMBDA(_xlpm.x,IF(_xlpm.x,REPLACE(K1113,1,4,"을"),REPLACE(K1113,1,4,"를")))(MOD(_xlfn.UNICODE(RIGHT(J1113,1))-HEX2DEC("AC00"),28)),K1113)</f>
        <v>#N/A</v>
      </c>
      <c r="M1113" s="37" t="str" cm="1">
        <f t="array" ref="M1113">_xlfn.LAMBDA(_xlpm.x,IFERROR(_xlpm.x,""))(IF(J1113="","",_xlfn.CONCAT(J1113,L1113)))</f>
        <v/>
      </c>
    </row>
    <row r="1114" spans="1:13" x14ac:dyDescent="0.45">
      <c r="A1114" t="s">
        <v>1832</v>
      </c>
      <c r="B1114" t="s">
        <v>659</v>
      </c>
      <c r="C1114" t="s">
        <v>1833</v>
      </c>
      <c r="D1114" t="s">
        <v>1834</v>
      </c>
      <c r="E1114" t="s">
        <v>2458</v>
      </c>
      <c r="H1114" s="35" t="str" cm="1">
        <f t="array" ref="H1114:I1114">_xlfn.IFS(IFERROR(FIND(" A pair of ",D1114),FALSE),_xlfn.TEXTSPLIT(D1114," A pair of "),IFERROR(FIND(" a pair of ",D1114),FALSE),_xlfn.TEXTSPLIT(D1114," a pair of "),IFERROR(FIND(" a mass of ",D1114),FALSE),_xlfn.TEXTSPLIT(D1114," a mass of "),IFERROR(FIND(" an ",D1114),FALSE),_xlfn.TEXTSPLIT(D1114," an "),IFERROR(FIND(" a ",D1114),FALSE),_xlfn.TEXTSPLIT(D1114," a "),TRUE,_xlfn.HSTACK(LEFT(D1114,FIND(" ",D1114)),_xlfn.TEXTAFTER(D1114," ")))</f>
        <v>Attaching</v>
      </c>
      <c r="I1114" s="36" t="str">
        <v>wooden breasts</v>
      </c>
      <c r="J1114" s="36" t="e">
        <f t="shared" si="42"/>
        <v>#N/A</v>
      </c>
      <c r="K1114" s="36" t="str">
        <f>VLOOKUP(H1114,Sheet1!$A$30:$B$39,2,FALSE)</f>
        <v xml:space="preserve"> 이식 중</v>
      </c>
      <c r="L1114" s="36" t="str" cm="1">
        <f t="array" ref="L1114">IF(IFERROR(FIND("(을)를",K1114),FALSE),_xlfn.LAMBDA(_xlpm.x,IF(_xlpm.x,REPLACE(K1114,1,4,"을"),REPLACE(K1114,1,4,"를")))(MOD(_xlfn.UNICODE(RIGHT(J1114,1))-HEX2DEC("AC00"),28)),K1114)</f>
        <v xml:space="preserve"> 이식 중</v>
      </c>
      <c r="M1114" s="37" t="str" cm="1">
        <f t="array" ref="M1114">_xlfn.LAMBDA(_xlpm.x,IFERROR(_xlpm.x,""))(IF(J1114="","",_xlfn.CONCAT(J1114,L1114)))</f>
        <v/>
      </c>
    </row>
    <row r="1115" spans="1:13" x14ac:dyDescent="0.45">
      <c r="A1115" t="s">
        <v>1835</v>
      </c>
      <c r="B1115" t="s">
        <v>659</v>
      </c>
      <c r="C1115" t="s">
        <v>1836</v>
      </c>
      <c r="D1115" t="s">
        <v>1837</v>
      </c>
      <c r="E1115" t="s">
        <v>3066</v>
      </c>
      <c r="H1115" s="35" t="str" cm="1">
        <f t="array" ref="H1115:I1115">_xlfn.IFS(IFERROR(FIND(" A pair of ",D1115),FALSE),_xlfn.TEXTSPLIT(D1115," A pair of "),IFERROR(FIND(" a pair of ",D1115),FALSE),_xlfn.TEXTSPLIT(D1115," a pair of "),IFERROR(FIND(" a mass of ",D1115),FALSE),_xlfn.TEXTSPLIT(D1115," a mass of "),IFERROR(FIND(" an ",D1115),FALSE),_xlfn.TEXTSPLIT(D1115," an "),IFERROR(FIND(" a ",D1115),FALSE),_xlfn.TEXTSPLIT(D1115," a "),TRUE,_xlfn.HSTACK(LEFT(D1115,FIND(" ",D1115)),_xlfn.TEXTAFTER(D1115," ")))</f>
        <v xml:space="preserve">add </v>
      </c>
      <c r="I1115" s="36" t="str">
        <v>immaterial penis</v>
      </c>
      <c r="J1115" s="36" t="str">
        <f t="shared" si="42"/>
        <v>무형 자지</v>
      </c>
      <c r="K1115" s="36" t="str">
        <f>VLOOKUP(H1115,Sheet1!$A$30:$B$39,2,FALSE)</f>
        <v xml:space="preserve"> 이식</v>
      </c>
      <c r="L1115" s="36" t="str" cm="1">
        <f t="array" ref="L1115">IF(IFERROR(FIND("(을)를",K1115),FALSE),_xlfn.LAMBDA(_xlpm.x,IF(_xlpm.x,REPLACE(K1115,1,4,"을"),REPLACE(K1115,1,4,"를")))(MOD(_xlfn.UNICODE(RIGHT(J1115,1))-HEX2DEC("AC00"),28)),K1115)</f>
        <v xml:space="preserve"> 이식</v>
      </c>
      <c r="M1115" s="37" t="str" cm="1">
        <f t="array" ref="M1115">_xlfn.LAMBDA(_xlpm.x,IFERROR(_xlpm.x,""))(IF(J1115="","",_xlfn.CONCAT(J1115,L1115)))</f>
        <v>무형 자지 이식</v>
      </c>
    </row>
    <row r="1116" spans="1:13" x14ac:dyDescent="0.45">
      <c r="A1116" t="s">
        <v>1838</v>
      </c>
      <c r="B1116" t="s">
        <v>659</v>
      </c>
      <c r="C1116" t="s">
        <v>1839</v>
      </c>
      <c r="D1116" t="s">
        <v>1840</v>
      </c>
      <c r="E1116" t="s">
        <v>3067</v>
      </c>
      <c r="H1116" s="35" t="str" cm="1">
        <f t="array" ref="H1116:I1116">_xlfn.IFS(IFERROR(FIND(" A pair of ",D1116),FALSE),_xlfn.TEXTSPLIT(D1116," A pair of "),IFERROR(FIND(" a pair of ",D1116),FALSE),_xlfn.TEXTSPLIT(D1116," a pair of "),IFERROR(FIND(" a mass of ",D1116),FALSE),_xlfn.TEXTSPLIT(D1116," a mass of "),IFERROR(FIND(" an ",D1116),FALSE),_xlfn.TEXTSPLIT(D1116," an "),IFERROR(FIND(" a ",D1116),FALSE),_xlfn.TEXTSPLIT(D1116," a "),TRUE,_xlfn.HSTACK(LEFT(D1116,FIND(" ",D1116)),_xlfn.TEXTAFTER(D1116," ")))</f>
        <v>Adds</v>
      </c>
      <c r="I1116" s="36" t="str">
        <v>immaterial penis</v>
      </c>
      <c r="J1116" s="36" t="str">
        <f t="shared" si="42"/>
        <v>무형 자지</v>
      </c>
      <c r="K1116" s="36" t="str">
        <f>VLOOKUP(H1116,Sheet1!$A$30:$B$39,2,FALSE)</f>
        <v>(을)를 이식합니다.</v>
      </c>
      <c r="L1116" s="36" t="str" cm="1">
        <f t="array" ref="L1116">IF(IFERROR(FIND("(을)를",K1116),FALSE),_xlfn.LAMBDA(_xlpm.x,IF(_xlpm.x,REPLACE(K1116,1,4,"을"),REPLACE(K1116,1,4,"를")))(MOD(_xlfn.UNICODE(RIGHT(J1116,1))-HEX2DEC("AC00"),28)),K1116)</f>
        <v>를 이식합니다.</v>
      </c>
      <c r="M1116" s="37" t="str" cm="1">
        <f t="array" ref="M1116">_xlfn.LAMBDA(_xlpm.x,IFERROR(_xlpm.x,""))(IF(J1116="","",_xlfn.CONCAT(J1116,L1116)))</f>
        <v>무형 자지를 이식합니다.</v>
      </c>
    </row>
    <row r="1117" spans="1:13" x14ac:dyDescent="0.45">
      <c r="A1117" t="s">
        <v>1841</v>
      </c>
      <c r="B1117" t="s">
        <v>659</v>
      </c>
      <c r="C1117" t="s">
        <v>1842</v>
      </c>
      <c r="D1117" t="s">
        <v>1843</v>
      </c>
      <c r="E1117" t="s">
        <v>3068</v>
      </c>
      <c r="H1117" s="35" t="str" cm="1">
        <f t="array" ref="H1117:I1117">_xlfn.IFS(IFERROR(FIND(" A pair of ",D1117),FALSE),_xlfn.TEXTSPLIT(D1117," A pair of "),IFERROR(FIND(" a pair of ",D1117),FALSE),_xlfn.TEXTSPLIT(D1117," a pair of "),IFERROR(FIND(" a mass of ",D1117),FALSE),_xlfn.TEXTSPLIT(D1117," a mass of "),IFERROR(FIND(" an ",D1117),FALSE),_xlfn.TEXTSPLIT(D1117," an "),IFERROR(FIND(" a ",D1117),FALSE),_xlfn.TEXTSPLIT(D1117," a "),TRUE,_xlfn.HSTACK(LEFT(D1117,FIND(" ",D1117)),_xlfn.TEXTAFTER(D1117," ")))</f>
        <v>Adding</v>
      </c>
      <c r="I1117" s="36" t="str">
        <v>immaterial penis</v>
      </c>
      <c r="J1117" s="36" t="str">
        <f t="shared" si="42"/>
        <v>무형 자지</v>
      </c>
      <c r="K1117" s="36" t="str">
        <f>VLOOKUP(H1117,Sheet1!$A$30:$B$39,2,FALSE)</f>
        <v xml:space="preserve"> 이식 중</v>
      </c>
      <c r="L1117" s="36" t="str" cm="1">
        <f t="array" ref="L1117">IF(IFERROR(FIND("(을)를",K1117),FALSE),_xlfn.LAMBDA(_xlpm.x,IF(_xlpm.x,REPLACE(K1117,1,4,"을"),REPLACE(K1117,1,4,"를")))(MOD(_xlfn.UNICODE(RIGHT(J1117,1))-HEX2DEC("AC00"),28)),K1117)</f>
        <v xml:space="preserve"> 이식 중</v>
      </c>
      <c r="M1117" s="37" t="str" cm="1">
        <f t="array" ref="M1117">_xlfn.LAMBDA(_xlpm.x,IFERROR(_xlpm.x,""))(IF(J1117="","",_xlfn.CONCAT(J1117,L1117)))</f>
        <v>무형 자지 이식 중</v>
      </c>
    </row>
    <row r="1118" spans="1:13" x14ac:dyDescent="0.45">
      <c r="A1118" t="s">
        <v>1844</v>
      </c>
      <c r="B1118" t="s">
        <v>659</v>
      </c>
      <c r="C1118" t="s">
        <v>1845</v>
      </c>
      <c r="D1118" t="s">
        <v>1837</v>
      </c>
      <c r="E1118" t="s">
        <v>3066</v>
      </c>
      <c r="H1118" s="35" t="str" cm="1">
        <f t="array" ref="H1118:I1118">_xlfn.IFS(IFERROR(FIND(" A pair of ",D1118),FALSE),_xlfn.TEXTSPLIT(D1118," A pair of "),IFERROR(FIND(" a pair of ",D1118),FALSE),_xlfn.TEXTSPLIT(D1118," a pair of "),IFERROR(FIND(" a mass of ",D1118),FALSE),_xlfn.TEXTSPLIT(D1118," a mass of "),IFERROR(FIND(" an ",D1118),FALSE),_xlfn.TEXTSPLIT(D1118," an "),IFERROR(FIND(" a ",D1118),FALSE),_xlfn.TEXTSPLIT(D1118," a "),TRUE,_xlfn.HSTACK(LEFT(D1118,FIND(" ",D1118)),_xlfn.TEXTAFTER(D1118," ")))</f>
        <v xml:space="preserve">add </v>
      </c>
      <c r="I1118" s="36" t="str">
        <v>immaterial penis</v>
      </c>
      <c r="J1118" s="36" t="str">
        <f t="shared" si="42"/>
        <v>무형 자지</v>
      </c>
      <c r="K1118" s="36" t="str">
        <f>VLOOKUP(H1118,Sheet1!$A$30:$B$39,2,FALSE)</f>
        <v xml:space="preserve"> 이식</v>
      </c>
      <c r="L1118" s="36" t="str" cm="1">
        <f t="array" ref="L1118">IF(IFERROR(FIND("(을)를",K1118),FALSE),_xlfn.LAMBDA(_xlpm.x,IF(_xlpm.x,REPLACE(K1118,1,4,"을"),REPLACE(K1118,1,4,"를")))(MOD(_xlfn.UNICODE(RIGHT(J1118,1))-HEX2DEC("AC00"),28)),K1118)</f>
        <v xml:space="preserve"> 이식</v>
      </c>
      <c r="M1118" s="37" t="str" cm="1">
        <f t="array" ref="M1118">_xlfn.LAMBDA(_xlpm.x,IFERROR(_xlpm.x,""))(IF(J1118="","",_xlfn.CONCAT(J1118,L1118)))</f>
        <v>무형 자지 이식</v>
      </c>
    </row>
    <row r="1119" spans="1:13" x14ac:dyDescent="0.45">
      <c r="A1119" t="s">
        <v>1846</v>
      </c>
      <c r="B1119" t="s">
        <v>659</v>
      </c>
      <c r="C1119" t="s">
        <v>1847</v>
      </c>
      <c r="D1119" t="s">
        <v>1840</v>
      </c>
      <c r="E1119" t="s">
        <v>3067</v>
      </c>
      <c r="H1119" s="35" t="str" cm="1">
        <f t="array" ref="H1119:I1119">_xlfn.IFS(IFERROR(FIND(" A pair of ",D1119),FALSE),_xlfn.TEXTSPLIT(D1119," A pair of "),IFERROR(FIND(" a pair of ",D1119),FALSE),_xlfn.TEXTSPLIT(D1119," a pair of "),IFERROR(FIND(" a mass of ",D1119),FALSE),_xlfn.TEXTSPLIT(D1119," a mass of "),IFERROR(FIND(" an ",D1119),FALSE),_xlfn.TEXTSPLIT(D1119," an "),IFERROR(FIND(" a ",D1119),FALSE),_xlfn.TEXTSPLIT(D1119," a "),TRUE,_xlfn.HSTACK(LEFT(D1119,FIND(" ",D1119)),_xlfn.TEXTAFTER(D1119," ")))</f>
        <v>Adds</v>
      </c>
      <c r="I1119" s="36" t="str">
        <v>immaterial penis</v>
      </c>
      <c r="J1119" s="36" t="str">
        <f t="shared" si="42"/>
        <v>무형 자지</v>
      </c>
      <c r="K1119" s="36" t="str">
        <f>VLOOKUP(H1119,Sheet1!$A$30:$B$39,2,FALSE)</f>
        <v>(을)를 이식합니다.</v>
      </c>
      <c r="L1119" s="36" t="str" cm="1">
        <f t="array" ref="L1119">IF(IFERROR(FIND("(을)를",K1119),FALSE),_xlfn.LAMBDA(_xlpm.x,IF(_xlpm.x,REPLACE(K1119,1,4,"을"),REPLACE(K1119,1,4,"를")))(MOD(_xlfn.UNICODE(RIGHT(J1119,1))-HEX2DEC("AC00"),28)),K1119)</f>
        <v>를 이식합니다.</v>
      </c>
      <c r="M1119" s="37" t="str" cm="1">
        <f t="array" ref="M1119">_xlfn.LAMBDA(_xlpm.x,IFERROR(_xlpm.x,""))(IF(J1119="","",_xlfn.CONCAT(J1119,L1119)))</f>
        <v>무형 자지를 이식합니다.</v>
      </c>
    </row>
    <row r="1120" spans="1:13" x14ac:dyDescent="0.45">
      <c r="A1120" t="s">
        <v>1848</v>
      </c>
      <c r="B1120" t="s">
        <v>659</v>
      </c>
      <c r="C1120" t="s">
        <v>1849</v>
      </c>
      <c r="D1120" t="s">
        <v>1843</v>
      </c>
      <c r="E1120" t="s">
        <v>3068</v>
      </c>
      <c r="H1120" s="35" t="str" cm="1">
        <f t="array" ref="H1120:I1120">_xlfn.IFS(IFERROR(FIND(" A pair of ",D1120),FALSE),_xlfn.TEXTSPLIT(D1120," A pair of "),IFERROR(FIND(" a pair of ",D1120),FALSE),_xlfn.TEXTSPLIT(D1120," a pair of "),IFERROR(FIND(" a mass of ",D1120),FALSE),_xlfn.TEXTSPLIT(D1120," a mass of "),IFERROR(FIND(" an ",D1120),FALSE),_xlfn.TEXTSPLIT(D1120," an "),IFERROR(FIND(" a ",D1120),FALSE),_xlfn.TEXTSPLIT(D1120," a "),TRUE,_xlfn.HSTACK(LEFT(D1120,FIND(" ",D1120)),_xlfn.TEXTAFTER(D1120," ")))</f>
        <v>Adding</v>
      </c>
      <c r="I1120" s="36" t="str">
        <v>immaterial penis</v>
      </c>
      <c r="J1120" s="36" t="str">
        <f t="shared" si="42"/>
        <v>무형 자지</v>
      </c>
      <c r="K1120" s="36" t="str">
        <f>VLOOKUP(H1120,Sheet1!$A$30:$B$39,2,FALSE)</f>
        <v xml:space="preserve"> 이식 중</v>
      </c>
      <c r="L1120" s="36" t="str" cm="1">
        <f t="array" ref="L1120">IF(IFERROR(FIND("(을)를",K1120),FALSE),_xlfn.LAMBDA(_xlpm.x,IF(_xlpm.x,REPLACE(K1120,1,4,"을"),REPLACE(K1120,1,4,"를")))(MOD(_xlfn.UNICODE(RIGHT(J1120,1))-HEX2DEC("AC00"),28)),K1120)</f>
        <v xml:space="preserve"> 이식 중</v>
      </c>
      <c r="M1120" s="37" t="str" cm="1">
        <f t="array" ref="M1120">_xlfn.LAMBDA(_xlpm.x,IFERROR(_xlpm.x,""))(IF(J1120="","",_xlfn.CONCAT(J1120,L1120)))</f>
        <v>무형 자지 이식 중</v>
      </c>
    </row>
    <row r="1121" spans="1:13" x14ac:dyDescent="0.45">
      <c r="A1121" t="s">
        <v>1850</v>
      </c>
      <c r="B1121" t="s">
        <v>659</v>
      </c>
      <c r="C1121" t="s">
        <v>1851</v>
      </c>
      <c r="D1121" t="s">
        <v>1852</v>
      </c>
      <c r="E1121" t="s">
        <v>3066</v>
      </c>
      <c r="H1121" s="35" t="str" cm="1">
        <f t="array" ref="H1121:I1121">_xlfn.IFS(IFERROR(FIND(" A pair of ",D1121),FALSE),_xlfn.TEXTSPLIT(D1121," A pair of "),IFERROR(FIND(" a pair of ",D1121),FALSE),_xlfn.TEXTSPLIT(D1121," a pair of "),IFERROR(FIND(" a mass of ",D1121),FALSE),_xlfn.TEXTSPLIT(D1121," a mass of "),IFERROR(FIND(" an ",D1121),FALSE),_xlfn.TEXTSPLIT(D1121," an "),IFERROR(FIND(" a ",D1121),FALSE),_xlfn.TEXTSPLIT(D1121," a "),TRUE,_xlfn.HSTACK(LEFT(D1121,FIND(" ",D1121)),_xlfn.TEXTAFTER(D1121," ")))</f>
        <v xml:space="preserve">attach </v>
      </c>
      <c r="I1121" s="36" t="str">
        <v>immaterial penis</v>
      </c>
      <c r="J1121" s="36" t="str">
        <f t="shared" si="42"/>
        <v>무형 자지</v>
      </c>
      <c r="K1121" s="36" t="str">
        <f>VLOOKUP(H1121,Sheet1!$A$30:$B$39,2,FALSE)</f>
        <v xml:space="preserve"> 이식</v>
      </c>
      <c r="L1121" s="36" t="str" cm="1">
        <f t="array" ref="L1121">IF(IFERROR(FIND("(을)를",K1121),FALSE),_xlfn.LAMBDA(_xlpm.x,IF(_xlpm.x,REPLACE(K1121,1,4,"을"),REPLACE(K1121,1,4,"를")))(MOD(_xlfn.UNICODE(RIGHT(J1121,1))-HEX2DEC("AC00"),28)),K1121)</f>
        <v xml:space="preserve"> 이식</v>
      </c>
      <c r="M1121" s="37" t="str" cm="1">
        <f t="array" ref="M1121">_xlfn.LAMBDA(_xlpm.x,IFERROR(_xlpm.x,""))(IF(J1121="","",_xlfn.CONCAT(J1121,L1121)))</f>
        <v>무형 자지 이식</v>
      </c>
    </row>
    <row r="1122" spans="1:13" x14ac:dyDescent="0.45">
      <c r="A1122" t="s">
        <v>1853</v>
      </c>
      <c r="B1122" t="s">
        <v>659</v>
      </c>
      <c r="C1122" t="s">
        <v>1854</v>
      </c>
      <c r="D1122" t="s">
        <v>1855</v>
      </c>
      <c r="E1122" t="s">
        <v>3067</v>
      </c>
      <c r="H1122" s="35" t="str" cm="1">
        <f t="array" ref="H1122:I1122">_xlfn.IFS(IFERROR(FIND(" A pair of ",D1122),FALSE),_xlfn.TEXTSPLIT(D1122," A pair of "),IFERROR(FIND(" a pair of ",D1122),FALSE),_xlfn.TEXTSPLIT(D1122," a pair of "),IFERROR(FIND(" a mass of ",D1122),FALSE),_xlfn.TEXTSPLIT(D1122," a mass of "),IFERROR(FIND(" an ",D1122),FALSE),_xlfn.TEXTSPLIT(D1122," an "),IFERROR(FIND(" a ",D1122),FALSE),_xlfn.TEXTSPLIT(D1122," a "),TRUE,_xlfn.HSTACK(LEFT(D1122,FIND(" ",D1122)),_xlfn.TEXTAFTER(D1122," ")))</f>
        <v>Attaches</v>
      </c>
      <c r="I1122" s="36" t="str">
        <v>immaterial penis</v>
      </c>
      <c r="J1122" s="36" t="str">
        <f t="shared" si="42"/>
        <v>무형 자지</v>
      </c>
      <c r="K1122" s="36" t="str">
        <f>VLOOKUP(H1122,Sheet1!$A$30:$B$39,2,FALSE)</f>
        <v>(을)를 이식합니다.</v>
      </c>
      <c r="L1122" s="36" t="str" cm="1">
        <f t="array" ref="L1122">IF(IFERROR(FIND("(을)를",K1122),FALSE),_xlfn.LAMBDA(_xlpm.x,IF(_xlpm.x,REPLACE(K1122,1,4,"을"),REPLACE(K1122,1,4,"를")))(MOD(_xlfn.UNICODE(RIGHT(J1122,1))-HEX2DEC("AC00"),28)),K1122)</f>
        <v>를 이식합니다.</v>
      </c>
      <c r="M1122" s="37" t="str" cm="1">
        <f t="array" ref="M1122">_xlfn.LAMBDA(_xlpm.x,IFERROR(_xlpm.x,""))(IF(J1122="","",_xlfn.CONCAT(J1122,L1122)))</f>
        <v>무형 자지를 이식합니다.</v>
      </c>
    </row>
    <row r="1123" spans="1:13" x14ac:dyDescent="0.45">
      <c r="A1123" t="s">
        <v>1856</v>
      </c>
      <c r="B1123" t="s">
        <v>659</v>
      </c>
      <c r="C1123" t="s">
        <v>1857</v>
      </c>
      <c r="D1123" t="s">
        <v>1858</v>
      </c>
      <c r="E1123" t="s">
        <v>3068</v>
      </c>
      <c r="H1123" s="35" t="str" cm="1">
        <f t="array" ref="H1123:I1123">_xlfn.IFS(IFERROR(FIND(" A pair of ",D1123),FALSE),_xlfn.TEXTSPLIT(D1123," A pair of "),IFERROR(FIND(" a pair of ",D1123),FALSE),_xlfn.TEXTSPLIT(D1123," a pair of "),IFERROR(FIND(" a mass of ",D1123),FALSE),_xlfn.TEXTSPLIT(D1123," a mass of "),IFERROR(FIND(" an ",D1123),FALSE),_xlfn.TEXTSPLIT(D1123," an "),IFERROR(FIND(" a ",D1123),FALSE),_xlfn.TEXTSPLIT(D1123," a "),TRUE,_xlfn.HSTACK(LEFT(D1123,FIND(" ",D1123)),_xlfn.TEXTAFTER(D1123," ")))</f>
        <v>Attaching</v>
      </c>
      <c r="I1123" s="36" t="str">
        <v>immaterial penis</v>
      </c>
      <c r="J1123" s="36" t="str">
        <f t="shared" si="42"/>
        <v>무형 자지</v>
      </c>
      <c r="K1123" s="36" t="str">
        <f>VLOOKUP(H1123,Sheet1!$A$30:$B$39,2,FALSE)</f>
        <v xml:space="preserve"> 이식 중</v>
      </c>
      <c r="L1123" s="36" t="str" cm="1">
        <f t="array" ref="L1123">IF(IFERROR(FIND("(을)를",K1123),FALSE),_xlfn.LAMBDA(_xlpm.x,IF(_xlpm.x,REPLACE(K1123,1,4,"을"),REPLACE(K1123,1,4,"를")))(MOD(_xlfn.UNICODE(RIGHT(J1123,1))-HEX2DEC("AC00"),28)),K1123)</f>
        <v xml:space="preserve"> 이식 중</v>
      </c>
      <c r="M1123" s="37" t="str" cm="1">
        <f t="array" ref="M1123">_xlfn.LAMBDA(_xlpm.x,IFERROR(_xlpm.x,""))(IF(J1123="","",_xlfn.CONCAT(J1123,L1123)))</f>
        <v>무형 자지 이식 중</v>
      </c>
    </row>
    <row r="1124" spans="1:13" x14ac:dyDescent="0.45">
      <c r="A1124" t="s">
        <v>1859</v>
      </c>
      <c r="B1124" t="s">
        <v>659</v>
      </c>
      <c r="C1124" t="s">
        <v>1860</v>
      </c>
      <c r="D1124" t="s">
        <v>1861</v>
      </c>
      <c r="E1124" t="s">
        <v>3069</v>
      </c>
      <c r="H1124" s="35" t="str" cm="1">
        <f t="array" ref="H1124:I1124">_xlfn.IFS(IFERROR(FIND(" A pair of ",D1124),FALSE),_xlfn.TEXTSPLIT(D1124," A pair of "),IFERROR(FIND(" a pair of ",D1124),FALSE),_xlfn.TEXTSPLIT(D1124," a pair of "),IFERROR(FIND(" a mass of ",D1124),FALSE),_xlfn.TEXTSPLIT(D1124," a mass of "),IFERROR(FIND(" an ",D1124),FALSE),_xlfn.TEXTSPLIT(D1124," an "),IFERROR(FIND(" a ",D1124),FALSE),_xlfn.TEXTSPLIT(D1124," a "),TRUE,_xlfn.HSTACK(LEFT(D1124,FIND(" ",D1124)),_xlfn.TEXTAFTER(D1124," ")))</f>
        <v xml:space="preserve">add </v>
      </c>
      <c r="I1124" s="36" t="str">
        <v>immaterial vagina</v>
      </c>
      <c r="J1124" s="36" t="str">
        <f t="shared" si="42"/>
        <v>무형 보지</v>
      </c>
      <c r="K1124" s="36" t="str">
        <f>VLOOKUP(H1124,Sheet1!$A$30:$B$39,2,FALSE)</f>
        <v xml:space="preserve"> 이식</v>
      </c>
      <c r="L1124" s="36" t="str" cm="1">
        <f t="array" ref="L1124">IF(IFERROR(FIND("(을)를",K1124),FALSE),_xlfn.LAMBDA(_xlpm.x,IF(_xlpm.x,REPLACE(K1124,1,4,"을"),REPLACE(K1124,1,4,"를")))(MOD(_xlfn.UNICODE(RIGHT(J1124,1))-HEX2DEC("AC00"),28)),K1124)</f>
        <v xml:space="preserve"> 이식</v>
      </c>
      <c r="M1124" s="37" t="str" cm="1">
        <f t="array" ref="M1124">_xlfn.LAMBDA(_xlpm.x,IFERROR(_xlpm.x,""))(IF(J1124="","",_xlfn.CONCAT(J1124,L1124)))</f>
        <v>무형 보지 이식</v>
      </c>
    </row>
    <row r="1125" spans="1:13" x14ac:dyDescent="0.45">
      <c r="A1125" t="s">
        <v>1862</v>
      </c>
      <c r="B1125" t="s">
        <v>659</v>
      </c>
      <c r="C1125" t="s">
        <v>1863</v>
      </c>
      <c r="D1125" t="s">
        <v>1864</v>
      </c>
      <c r="E1125" t="s">
        <v>3070</v>
      </c>
      <c r="H1125" s="35" t="str" cm="1">
        <f t="array" ref="H1125:I1125">_xlfn.IFS(IFERROR(FIND(" A pair of ",D1125),FALSE),_xlfn.TEXTSPLIT(D1125," A pair of "),IFERROR(FIND(" a pair of ",D1125),FALSE),_xlfn.TEXTSPLIT(D1125," a pair of "),IFERROR(FIND(" a mass of ",D1125),FALSE),_xlfn.TEXTSPLIT(D1125," a mass of "),IFERROR(FIND(" an ",D1125),FALSE),_xlfn.TEXTSPLIT(D1125," an "),IFERROR(FIND(" a ",D1125),FALSE),_xlfn.TEXTSPLIT(D1125," a "),TRUE,_xlfn.HSTACK(LEFT(D1125,FIND(" ",D1125)),_xlfn.TEXTAFTER(D1125," ")))</f>
        <v>Adds</v>
      </c>
      <c r="I1125" s="36" t="str">
        <v>immaterial vagina</v>
      </c>
      <c r="J1125" s="36" t="str">
        <f t="shared" si="42"/>
        <v>무형 보지</v>
      </c>
      <c r="K1125" s="36" t="str">
        <f>VLOOKUP(H1125,Sheet1!$A$30:$B$39,2,FALSE)</f>
        <v>(을)를 이식합니다.</v>
      </c>
      <c r="L1125" s="36" t="str" cm="1">
        <f t="array" ref="L1125">IF(IFERROR(FIND("(을)를",K1125),FALSE),_xlfn.LAMBDA(_xlpm.x,IF(_xlpm.x,REPLACE(K1125,1,4,"을"),REPLACE(K1125,1,4,"를")))(MOD(_xlfn.UNICODE(RIGHT(J1125,1))-HEX2DEC("AC00"),28)),K1125)</f>
        <v>를 이식합니다.</v>
      </c>
      <c r="M1125" s="37" t="str" cm="1">
        <f t="array" ref="M1125">_xlfn.LAMBDA(_xlpm.x,IFERROR(_xlpm.x,""))(IF(J1125="","",_xlfn.CONCAT(J1125,L1125)))</f>
        <v>무형 보지를 이식합니다.</v>
      </c>
    </row>
    <row r="1126" spans="1:13" x14ac:dyDescent="0.45">
      <c r="A1126" t="s">
        <v>1865</v>
      </c>
      <c r="B1126" t="s">
        <v>659</v>
      </c>
      <c r="C1126" t="s">
        <v>1866</v>
      </c>
      <c r="D1126" t="s">
        <v>1867</v>
      </c>
      <c r="E1126" t="s">
        <v>3071</v>
      </c>
      <c r="H1126" s="35" t="str" cm="1">
        <f t="array" ref="H1126:I1126">_xlfn.IFS(IFERROR(FIND(" A pair of ",D1126),FALSE),_xlfn.TEXTSPLIT(D1126," A pair of "),IFERROR(FIND(" a pair of ",D1126),FALSE),_xlfn.TEXTSPLIT(D1126," a pair of "),IFERROR(FIND(" a mass of ",D1126),FALSE),_xlfn.TEXTSPLIT(D1126," a mass of "),IFERROR(FIND(" an ",D1126),FALSE),_xlfn.TEXTSPLIT(D1126," an "),IFERROR(FIND(" a ",D1126),FALSE),_xlfn.TEXTSPLIT(D1126," a "),TRUE,_xlfn.HSTACK(LEFT(D1126,FIND(" ",D1126)),_xlfn.TEXTAFTER(D1126," ")))</f>
        <v>Adding</v>
      </c>
      <c r="I1126" s="36" t="str">
        <v>immaterial vagina</v>
      </c>
      <c r="J1126" s="36" t="str">
        <f t="shared" si="42"/>
        <v>무형 보지</v>
      </c>
      <c r="K1126" s="36" t="str">
        <f>VLOOKUP(H1126,Sheet1!$A$30:$B$39,2,FALSE)</f>
        <v xml:space="preserve"> 이식 중</v>
      </c>
      <c r="L1126" s="36" t="str" cm="1">
        <f t="array" ref="L1126">IF(IFERROR(FIND("(을)를",K1126),FALSE),_xlfn.LAMBDA(_xlpm.x,IF(_xlpm.x,REPLACE(K1126,1,4,"을"),REPLACE(K1126,1,4,"를")))(MOD(_xlfn.UNICODE(RIGHT(J1126,1))-HEX2DEC("AC00"),28)),K1126)</f>
        <v xml:space="preserve"> 이식 중</v>
      </c>
      <c r="M1126" s="37" t="str" cm="1">
        <f t="array" ref="M1126">_xlfn.LAMBDA(_xlpm.x,IFERROR(_xlpm.x,""))(IF(J1126="","",_xlfn.CONCAT(J1126,L1126)))</f>
        <v>무형 보지 이식 중</v>
      </c>
    </row>
    <row r="1127" spans="1:13" x14ac:dyDescent="0.45">
      <c r="A1127" t="s">
        <v>1868</v>
      </c>
      <c r="B1127" t="s">
        <v>659</v>
      </c>
      <c r="C1127" t="s">
        <v>1869</v>
      </c>
      <c r="D1127" t="s">
        <v>1861</v>
      </c>
      <c r="E1127" t="s">
        <v>3069</v>
      </c>
      <c r="H1127" s="35" t="str" cm="1">
        <f t="array" ref="H1127:I1127">_xlfn.IFS(IFERROR(FIND(" A pair of ",D1127),FALSE),_xlfn.TEXTSPLIT(D1127," A pair of "),IFERROR(FIND(" a pair of ",D1127),FALSE),_xlfn.TEXTSPLIT(D1127," a pair of "),IFERROR(FIND(" a mass of ",D1127),FALSE),_xlfn.TEXTSPLIT(D1127," a mass of "),IFERROR(FIND(" an ",D1127),FALSE),_xlfn.TEXTSPLIT(D1127," an "),IFERROR(FIND(" a ",D1127),FALSE),_xlfn.TEXTSPLIT(D1127," a "),TRUE,_xlfn.HSTACK(LEFT(D1127,FIND(" ",D1127)),_xlfn.TEXTAFTER(D1127," ")))</f>
        <v xml:space="preserve">add </v>
      </c>
      <c r="I1127" s="36" t="str">
        <v>immaterial vagina</v>
      </c>
      <c r="J1127" s="36" t="str">
        <f t="shared" si="42"/>
        <v>무형 보지</v>
      </c>
      <c r="K1127" s="36" t="str">
        <f>VLOOKUP(H1127,Sheet1!$A$30:$B$39,2,FALSE)</f>
        <v xml:space="preserve"> 이식</v>
      </c>
      <c r="L1127" s="36" t="str" cm="1">
        <f t="array" ref="L1127">IF(IFERROR(FIND("(을)를",K1127),FALSE),_xlfn.LAMBDA(_xlpm.x,IF(_xlpm.x,REPLACE(K1127,1,4,"을"),REPLACE(K1127,1,4,"를")))(MOD(_xlfn.UNICODE(RIGHT(J1127,1))-HEX2DEC("AC00"),28)),K1127)</f>
        <v xml:space="preserve"> 이식</v>
      </c>
      <c r="M1127" s="37" t="str" cm="1">
        <f t="array" ref="M1127">_xlfn.LAMBDA(_xlpm.x,IFERROR(_xlpm.x,""))(IF(J1127="","",_xlfn.CONCAT(J1127,L1127)))</f>
        <v>무형 보지 이식</v>
      </c>
    </row>
    <row r="1128" spans="1:13" x14ac:dyDescent="0.45">
      <c r="A1128" t="s">
        <v>1870</v>
      </c>
      <c r="B1128" t="s">
        <v>659</v>
      </c>
      <c r="C1128" t="s">
        <v>1871</v>
      </c>
      <c r="D1128" t="s">
        <v>1864</v>
      </c>
      <c r="E1128" t="s">
        <v>3070</v>
      </c>
      <c r="H1128" s="35" t="str" cm="1">
        <f t="array" ref="H1128:I1128">_xlfn.IFS(IFERROR(FIND(" A pair of ",D1128),FALSE),_xlfn.TEXTSPLIT(D1128," A pair of "),IFERROR(FIND(" a pair of ",D1128),FALSE),_xlfn.TEXTSPLIT(D1128," a pair of "),IFERROR(FIND(" a mass of ",D1128),FALSE),_xlfn.TEXTSPLIT(D1128," a mass of "),IFERROR(FIND(" an ",D1128),FALSE),_xlfn.TEXTSPLIT(D1128," an "),IFERROR(FIND(" a ",D1128),FALSE),_xlfn.TEXTSPLIT(D1128," a "),TRUE,_xlfn.HSTACK(LEFT(D1128,FIND(" ",D1128)),_xlfn.TEXTAFTER(D1128," ")))</f>
        <v>Adds</v>
      </c>
      <c r="I1128" s="36" t="str">
        <v>immaterial vagina</v>
      </c>
      <c r="J1128" s="36" t="str">
        <f t="shared" si="42"/>
        <v>무형 보지</v>
      </c>
      <c r="K1128" s="36" t="str">
        <f>VLOOKUP(H1128,Sheet1!$A$30:$B$39,2,FALSE)</f>
        <v>(을)를 이식합니다.</v>
      </c>
      <c r="L1128" s="36" t="str" cm="1">
        <f t="array" ref="L1128">IF(IFERROR(FIND("(을)를",K1128),FALSE),_xlfn.LAMBDA(_xlpm.x,IF(_xlpm.x,REPLACE(K1128,1,4,"을"),REPLACE(K1128,1,4,"를")))(MOD(_xlfn.UNICODE(RIGHT(J1128,1))-HEX2DEC("AC00"),28)),K1128)</f>
        <v>를 이식합니다.</v>
      </c>
      <c r="M1128" s="37" t="str" cm="1">
        <f t="array" ref="M1128">_xlfn.LAMBDA(_xlpm.x,IFERROR(_xlpm.x,""))(IF(J1128="","",_xlfn.CONCAT(J1128,L1128)))</f>
        <v>무형 보지를 이식합니다.</v>
      </c>
    </row>
    <row r="1129" spans="1:13" x14ac:dyDescent="0.45">
      <c r="A1129" t="s">
        <v>1872</v>
      </c>
      <c r="B1129" t="s">
        <v>659</v>
      </c>
      <c r="C1129" t="s">
        <v>1873</v>
      </c>
      <c r="D1129" t="s">
        <v>1867</v>
      </c>
      <c r="E1129" t="s">
        <v>3071</v>
      </c>
      <c r="H1129" s="35" t="str" cm="1">
        <f t="array" ref="H1129:I1129">_xlfn.IFS(IFERROR(FIND(" A pair of ",D1129),FALSE),_xlfn.TEXTSPLIT(D1129," A pair of "),IFERROR(FIND(" a pair of ",D1129),FALSE),_xlfn.TEXTSPLIT(D1129," a pair of "),IFERROR(FIND(" a mass of ",D1129),FALSE),_xlfn.TEXTSPLIT(D1129," a mass of "),IFERROR(FIND(" an ",D1129),FALSE),_xlfn.TEXTSPLIT(D1129," an "),IFERROR(FIND(" a ",D1129),FALSE),_xlfn.TEXTSPLIT(D1129," a "),TRUE,_xlfn.HSTACK(LEFT(D1129,FIND(" ",D1129)),_xlfn.TEXTAFTER(D1129," ")))</f>
        <v>Adding</v>
      </c>
      <c r="I1129" s="36" t="str">
        <v>immaterial vagina</v>
      </c>
      <c r="J1129" s="36" t="str">
        <f t="shared" si="42"/>
        <v>무형 보지</v>
      </c>
      <c r="K1129" s="36" t="str">
        <f>VLOOKUP(H1129,Sheet1!$A$30:$B$39,2,FALSE)</f>
        <v xml:space="preserve"> 이식 중</v>
      </c>
      <c r="L1129" s="36" t="str" cm="1">
        <f t="array" ref="L1129">IF(IFERROR(FIND("(을)를",K1129),FALSE),_xlfn.LAMBDA(_xlpm.x,IF(_xlpm.x,REPLACE(K1129,1,4,"을"),REPLACE(K1129,1,4,"를")))(MOD(_xlfn.UNICODE(RIGHT(J1129,1))-HEX2DEC("AC00"),28)),K1129)</f>
        <v xml:space="preserve"> 이식 중</v>
      </c>
      <c r="M1129" s="37" t="str" cm="1">
        <f t="array" ref="M1129">_xlfn.LAMBDA(_xlpm.x,IFERROR(_xlpm.x,""))(IF(J1129="","",_xlfn.CONCAT(J1129,L1129)))</f>
        <v>무형 보지 이식 중</v>
      </c>
    </row>
    <row r="1130" spans="1:13" x14ac:dyDescent="0.45">
      <c r="A1130" t="s">
        <v>1874</v>
      </c>
      <c r="B1130" t="s">
        <v>659</v>
      </c>
      <c r="C1130" t="s">
        <v>1875</v>
      </c>
      <c r="D1130" t="s">
        <v>1876</v>
      </c>
      <c r="E1130" t="s">
        <v>3069</v>
      </c>
      <c r="H1130" s="35" t="str" cm="1">
        <f t="array" ref="H1130:I1130">_xlfn.IFS(IFERROR(FIND(" A pair of ",D1130),FALSE),_xlfn.TEXTSPLIT(D1130," A pair of "),IFERROR(FIND(" a pair of ",D1130),FALSE),_xlfn.TEXTSPLIT(D1130," a pair of "),IFERROR(FIND(" a mass of ",D1130),FALSE),_xlfn.TEXTSPLIT(D1130," a mass of "),IFERROR(FIND(" an ",D1130),FALSE),_xlfn.TEXTSPLIT(D1130," an "),IFERROR(FIND(" a ",D1130),FALSE),_xlfn.TEXTSPLIT(D1130," a "),TRUE,_xlfn.HSTACK(LEFT(D1130,FIND(" ",D1130)),_xlfn.TEXTAFTER(D1130," ")))</f>
        <v xml:space="preserve">attach </v>
      </c>
      <c r="I1130" s="36" t="str">
        <v>immaterial vagina</v>
      </c>
      <c r="J1130" s="36" t="str">
        <f t="shared" si="42"/>
        <v>무형 보지</v>
      </c>
      <c r="K1130" s="36" t="str">
        <f>VLOOKUP(H1130,Sheet1!$A$30:$B$39,2,FALSE)</f>
        <v xml:space="preserve"> 이식</v>
      </c>
      <c r="L1130" s="36" t="str" cm="1">
        <f t="array" ref="L1130">IF(IFERROR(FIND("(을)를",K1130),FALSE),_xlfn.LAMBDA(_xlpm.x,IF(_xlpm.x,REPLACE(K1130,1,4,"을"),REPLACE(K1130,1,4,"를")))(MOD(_xlfn.UNICODE(RIGHT(J1130,1))-HEX2DEC("AC00"),28)),K1130)</f>
        <v xml:space="preserve"> 이식</v>
      </c>
      <c r="M1130" s="37" t="str" cm="1">
        <f t="array" ref="M1130">_xlfn.LAMBDA(_xlpm.x,IFERROR(_xlpm.x,""))(IF(J1130="","",_xlfn.CONCAT(J1130,L1130)))</f>
        <v>무형 보지 이식</v>
      </c>
    </row>
    <row r="1131" spans="1:13" x14ac:dyDescent="0.45">
      <c r="A1131" t="s">
        <v>1877</v>
      </c>
      <c r="B1131" t="s">
        <v>659</v>
      </c>
      <c r="C1131" t="s">
        <v>1878</v>
      </c>
      <c r="D1131" t="s">
        <v>1879</v>
      </c>
      <c r="E1131" t="s">
        <v>3070</v>
      </c>
      <c r="H1131" s="35" t="str" cm="1">
        <f t="array" ref="H1131:I1131">_xlfn.IFS(IFERROR(FIND(" A pair of ",D1131),FALSE),_xlfn.TEXTSPLIT(D1131," A pair of "),IFERROR(FIND(" a pair of ",D1131),FALSE),_xlfn.TEXTSPLIT(D1131," a pair of "),IFERROR(FIND(" a mass of ",D1131),FALSE),_xlfn.TEXTSPLIT(D1131," a mass of "),IFERROR(FIND(" an ",D1131),FALSE),_xlfn.TEXTSPLIT(D1131," an "),IFERROR(FIND(" a ",D1131),FALSE),_xlfn.TEXTSPLIT(D1131," a "),TRUE,_xlfn.HSTACK(LEFT(D1131,FIND(" ",D1131)),_xlfn.TEXTAFTER(D1131," ")))</f>
        <v>Attaches</v>
      </c>
      <c r="I1131" s="36" t="str">
        <v>immaterial vagina</v>
      </c>
      <c r="J1131" s="36" t="str">
        <f t="shared" si="42"/>
        <v>무형 보지</v>
      </c>
      <c r="K1131" s="36" t="str">
        <f>VLOOKUP(H1131,Sheet1!$A$30:$B$39,2,FALSE)</f>
        <v>(을)를 이식합니다.</v>
      </c>
      <c r="L1131" s="36" t="str" cm="1">
        <f t="array" ref="L1131">IF(IFERROR(FIND("(을)를",K1131),FALSE),_xlfn.LAMBDA(_xlpm.x,IF(_xlpm.x,REPLACE(K1131,1,4,"을"),REPLACE(K1131,1,4,"를")))(MOD(_xlfn.UNICODE(RIGHT(J1131,1))-HEX2DEC("AC00"),28)),K1131)</f>
        <v>를 이식합니다.</v>
      </c>
      <c r="M1131" s="37" t="str" cm="1">
        <f t="array" ref="M1131">_xlfn.LAMBDA(_xlpm.x,IFERROR(_xlpm.x,""))(IF(J1131="","",_xlfn.CONCAT(J1131,L1131)))</f>
        <v>무형 보지를 이식합니다.</v>
      </c>
    </row>
    <row r="1132" spans="1:13" x14ac:dyDescent="0.45">
      <c r="A1132" t="s">
        <v>1880</v>
      </c>
      <c r="B1132" t="s">
        <v>659</v>
      </c>
      <c r="C1132" t="s">
        <v>1881</v>
      </c>
      <c r="D1132" t="s">
        <v>1882</v>
      </c>
      <c r="E1132" t="s">
        <v>3071</v>
      </c>
      <c r="H1132" s="35" t="str" cm="1">
        <f t="array" ref="H1132:I1132">_xlfn.IFS(IFERROR(FIND(" A pair of ",D1132),FALSE),_xlfn.TEXTSPLIT(D1132," A pair of "),IFERROR(FIND(" a pair of ",D1132),FALSE),_xlfn.TEXTSPLIT(D1132," a pair of "),IFERROR(FIND(" a mass of ",D1132),FALSE),_xlfn.TEXTSPLIT(D1132," a mass of "),IFERROR(FIND(" an ",D1132),FALSE),_xlfn.TEXTSPLIT(D1132," an "),IFERROR(FIND(" a ",D1132),FALSE),_xlfn.TEXTSPLIT(D1132," a "),TRUE,_xlfn.HSTACK(LEFT(D1132,FIND(" ",D1132)),_xlfn.TEXTAFTER(D1132," ")))</f>
        <v>Attaching</v>
      </c>
      <c r="I1132" s="36" t="str">
        <v>immaterial vagina</v>
      </c>
      <c r="J1132" s="36" t="str">
        <f t="shared" si="42"/>
        <v>무형 보지</v>
      </c>
      <c r="K1132" s="36" t="str">
        <f>VLOOKUP(H1132,Sheet1!$A$30:$B$39,2,FALSE)</f>
        <v xml:space="preserve"> 이식 중</v>
      </c>
      <c r="L1132" s="36" t="str" cm="1">
        <f t="array" ref="L1132">IF(IFERROR(FIND("(을)를",K1132),FALSE),_xlfn.LAMBDA(_xlpm.x,IF(_xlpm.x,REPLACE(K1132,1,4,"을"),REPLACE(K1132,1,4,"를")))(MOD(_xlfn.UNICODE(RIGHT(J1132,1))-HEX2DEC("AC00"),28)),K1132)</f>
        <v xml:space="preserve"> 이식 중</v>
      </c>
      <c r="M1132" s="37" t="str" cm="1">
        <f t="array" ref="M1132">_xlfn.LAMBDA(_xlpm.x,IFERROR(_xlpm.x,""))(IF(J1132="","",_xlfn.CONCAT(J1132,L1132)))</f>
        <v>무형 보지 이식 중</v>
      </c>
    </row>
    <row r="1133" spans="1:13" x14ac:dyDescent="0.45">
      <c r="A1133" t="s">
        <v>1883</v>
      </c>
      <c r="B1133" t="s">
        <v>659</v>
      </c>
      <c r="C1133" t="s">
        <v>1884</v>
      </c>
      <c r="D1133" t="s">
        <v>1885</v>
      </c>
      <c r="E1133" t="s">
        <v>3072</v>
      </c>
      <c r="H1133" s="35" t="str" cm="1">
        <f t="array" ref="H1133:I1133">_xlfn.IFS(IFERROR(FIND(" A pair of ",D1133),FALSE),_xlfn.TEXTSPLIT(D1133," A pair of "),IFERROR(FIND(" a pair of ",D1133),FALSE),_xlfn.TEXTSPLIT(D1133," a pair of "),IFERROR(FIND(" a mass of ",D1133),FALSE),_xlfn.TEXTSPLIT(D1133," a mass of "),IFERROR(FIND(" an ",D1133),FALSE),_xlfn.TEXTSPLIT(D1133," an "),IFERROR(FIND(" a ",D1133),FALSE),_xlfn.TEXTSPLIT(D1133," a "),TRUE,_xlfn.HSTACK(LEFT(D1133,FIND(" ",D1133)),_xlfn.TEXTAFTER(D1133," ")))</f>
        <v xml:space="preserve">add </v>
      </c>
      <c r="I1133" s="36" t="str">
        <v>immaterial anus</v>
      </c>
      <c r="J1133" s="36" t="str">
        <f t="shared" si="42"/>
        <v>무형 항문</v>
      </c>
      <c r="K1133" s="36" t="str">
        <f>VLOOKUP(H1133,Sheet1!$A$30:$B$39,2,FALSE)</f>
        <v xml:space="preserve"> 이식</v>
      </c>
      <c r="L1133" s="36" t="str" cm="1">
        <f t="array" ref="L1133">IF(IFERROR(FIND("(을)를",K1133),FALSE),_xlfn.LAMBDA(_xlpm.x,IF(_xlpm.x,REPLACE(K1133,1,4,"을"),REPLACE(K1133,1,4,"를")))(MOD(_xlfn.UNICODE(RIGHT(J1133,1))-HEX2DEC("AC00"),28)),K1133)</f>
        <v xml:space="preserve"> 이식</v>
      </c>
      <c r="M1133" s="37" t="str" cm="1">
        <f t="array" ref="M1133">_xlfn.LAMBDA(_xlpm.x,IFERROR(_xlpm.x,""))(IF(J1133="","",_xlfn.CONCAT(J1133,L1133)))</f>
        <v>무형 항문 이식</v>
      </c>
    </row>
    <row r="1134" spans="1:13" x14ac:dyDescent="0.45">
      <c r="A1134" t="s">
        <v>1886</v>
      </c>
      <c r="B1134" t="s">
        <v>659</v>
      </c>
      <c r="C1134" t="s">
        <v>1887</v>
      </c>
      <c r="D1134" t="s">
        <v>1888</v>
      </c>
      <c r="E1134" t="s">
        <v>3073</v>
      </c>
      <c r="H1134" s="35" t="str" cm="1">
        <f t="array" ref="H1134:I1134">_xlfn.IFS(IFERROR(FIND(" A pair of ",D1134),FALSE),_xlfn.TEXTSPLIT(D1134," A pair of "),IFERROR(FIND(" a pair of ",D1134),FALSE),_xlfn.TEXTSPLIT(D1134," a pair of "),IFERROR(FIND(" a mass of ",D1134),FALSE),_xlfn.TEXTSPLIT(D1134," a mass of "),IFERROR(FIND(" an ",D1134),FALSE),_xlfn.TEXTSPLIT(D1134," an "),IFERROR(FIND(" a ",D1134),FALSE),_xlfn.TEXTSPLIT(D1134," a "),TRUE,_xlfn.HSTACK(LEFT(D1134,FIND(" ",D1134)),_xlfn.TEXTAFTER(D1134," ")))</f>
        <v>Adds</v>
      </c>
      <c r="I1134" s="36" t="str">
        <v>immaterial anus</v>
      </c>
      <c r="J1134" s="36" t="str">
        <f t="shared" si="42"/>
        <v>무형 항문</v>
      </c>
      <c r="K1134" s="36" t="str">
        <f>VLOOKUP(H1134,Sheet1!$A$30:$B$39,2,FALSE)</f>
        <v>(을)를 이식합니다.</v>
      </c>
      <c r="L1134" s="36" t="str" cm="1">
        <f t="array" ref="L1134">IF(IFERROR(FIND("(을)를",K1134),FALSE),_xlfn.LAMBDA(_xlpm.x,IF(_xlpm.x,REPLACE(K1134,1,4,"을"),REPLACE(K1134,1,4,"를")))(MOD(_xlfn.UNICODE(RIGHT(J1134,1))-HEX2DEC("AC00"),28)),K1134)</f>
        <v>을 이식합니다.</v>
      </c>
      <c r="M1134" s="37" t="str" cm="1">
        <f t="array" ref="M1134">_xlfn.LAMBDA(_xlpm.x,IFERROR(_xlpm.x,""))(IF(J1134="","",_xlfn.CONCAT(J1134,L1134)))</f>
        <v>무형 항문을 이식합니다.</v>
      </c>
    </row>
    <row r="1135" spans="1:13" x14ac:dyDescent="0.45">
      <c r="A1135" t="s">
        <v>1889</v>
      </c>
      <c r="B1135" t="s">
        <v>659</v>
      </c>
      <c r="C1135" t="s">
        <v>1890</v>
      </c>
      <c r="D1135" t="s">
        <v>1891</v>
      </c>
      <c r="E1135" t="s">
        <v>3074</v>
      </c>
      <c r="H1135" s="35" t="str" cm="1">
        <f t="array" ref="H1135:I1135">_xlfn.IFS(IFERROR(FIND(" A pair of ",D1135),FALSE),_xlfn.TEXTSPLIT(D1135," A pair of "),IFERROR(FIND(" a pair of ",D1135),FALSE),_xlfn.TEXTSPLIT(D1135," a pair of "),IFERROR(FIND(" a mass of ",D1135),FALSE),_xlfn.TEXTSPLIT(D1135," a mass of "),IFERROR(FIND(" an ",D1135),FALSE),_xlfn.TEXTSPLIT(D1135," an "),IFERROR(FIND(" a ",D1135),FALSE),_xlfn.TEXTSPLIT(D1135," a "),TRUE,_xlfn.HSTACK(LEFT(D1135,FIND(" ",D1135)),_xlfn.TEXTAFTER(D1135," ")))</f>
        <v>Adding</v>
      </c>
      <c r="I1135" s="36" t="str">
        <v>immaterial anus</v>
      </c>
      <c r="J1135" s="36" t="str">
        <f t="shared" si="42"/>
        <v>무형 항문</v>
      </c>
      <c r="K1135" s="36" t="str">
        <f>VLOOKUP(H1135,Sheet1!$A$30:$B$39,2,FALSE)</f>
        <v xml:space="preserve"> 이식 중</v>
      </c>
      <c r="L1135" s="36" t="str" cm="1">
        <f t="array" ref="L1135">IF(IFERROR(FIND("(을)를",K1135),FALSE),_xlfn.LAMBDA(_xlpm.x,IF(_xlpm.x,REPLACE(K1135,1,4,"을"),REPLACE(K1135,1,4,"를")))(MOD(_xlfn.UNICODE(RIGHT(J1135,1))-HEX2DEC("AC00"),28)),K1135)</f>
        <v xml:space="preserve"> 이식 중</v>
      </c>
      <c r="M1135" s="37" t="str" cm="1">
        <f t="array" ref="M1135">_xlfn.LAMBDA(_xlpm.x,IFERROR(_xlpm.x,""))(IF(J1135="","",_xlfn.CONCAT(J1135,L1135)))</f>
        <v>무형 항문 이식 중</v>
      </c>
    </row>
    <row r="1136" spans="1:13" x14ac:dyDescent="0.45">
      <c r="A1136" t="s">
        <v>1892</v>
      </c>
      <c r="B1136" t="s">
        <v>659</v>
      </c>
      <c r="C1136" t="s">
        <v>1893</v>
      </c>
      <c r="D1136" t="s">
        <v>1894</v>
      </c>
      <c r="E1136" t="s">
        <v>3072</v>
      </c>
      <c r="H1136" s="35" t="str" cm="1">
        <f t="array" ref="H1136:I1136">_xlfn.IFS(IFERROR(FIND(" A pair of ",D1136),FALSE),_xlfn.TEXTSPLIT(D1136," A pair of "),IFERROR(FIND(" a pair of ",D1136),FALSE),_xlfn.TEXTSPLIT(D1136," a pair of "),IFERROR(FIND(" a mass of ",D1136),FALSE),_xlfn.TEXTSPLIT(D1136," a mass of "),IFERROR(FIND(" an ",D1136),FALSE),_xlfn.TEXTSPLIT(D1136," an "),IFERROR(FIND(" a ",D1136),FALSE),_xlfn.TEXTSPLIT(D1136," a "),TRUE,_xlfn.HSTACK(LEFT(D1136,FIND(" ",D1136)),_xlfn.TEXTAFTER(D1136," ")))</f>
        <v xml:space="preserve">attach </v>
      </c>
      <c r="I1136" s="36" t="str">
        <v>immaterial anus</v>
      </c>
      <c r="J1136" s="36" t="str">
        <f t="shared" si="42"/>
        <v>무형 항문</v>
      </c>
      <c r="K1136" s="36" t="str">
        <f>VLOOKUP(H1136,Sheet1!$A$30:$B$39,2,FALSE)</f>
        <v xml:space="preserve"> 이식</v>
      </c>
      <c r="L1136" s="36" t="str" cm="1">
        <f t="array" ref="L1136">IF(IFERROR(FIND("(을)를",K1136),FALSE),_xlfn.LAMBDA(_xlpm.x,IF(_xlpm.x,REPLACE(K1136,1,4,"을"),REPLACE(K1136,1,4,"를")))(MOD(_xlfn.UNICODE(RIGHT(J1136,1))-HEX2DEC("AC00"),28)),K1136)</f>
        <v xml:space="preserve"> 이식</v>
      </c>
      <c r="M1136" s="37" t="str" cm="1">
        <f t="array" ref="M1136">_xlfn.LAMBDA(_xlpm.x,IFERROR(_xlpm.x,""))(IF(J1136="","",_xlfn.CONCAT(J1136,L1136)))</f>
        <v>무형 항문 이식</v>
      </c>
    </row>
    <row r="1137" spans="1:13" x14ac:dyDescent="0.45">
      <c r="A1137" t="s">
        <v>1895</v>
      </c>
      <c r="B1137" t="s">
        <v>659</v>
      </c>
      <c r="C1137" t="s">
        <v>1896</v>
      </c>
      <c r="D1137" t="s">
        <v>1897</v>
      </c>
      <c r="E1137" t="s">
        <v>3073</v>
      </c>
      <c r="H1137" s="35" t="str" cm="1">
        <f t="array" ref="H1137:I1137">_xlfn.IFS(IFERROR(FIND(" A pair of ",D1137),FALSE),_xlfn.TEXTSPLIT(D1137," A pair of "),IFERROR(FIND(" a pair of ",D1137),FALSE),_xlfn.TEXTSPLIT(D1137," a pair of "),IFERROR(FIND(" a mass of ",D1137),FALSE),_xlfn.TEXTSPLIT(D1137," a mass of "),IFERROR(FIND(" an ",D1137),FALSE),_xlfn.TEXTSPLIT(D1137," an "),IFERROR(FIND(" a ",D1137),FALSE),_xlfn.TEXTSPLIT(D1137," a "),TRUE,_xlfn.HSTACK(LEFT(D1137,FIND(" ",D1137)),_xlfn.TEXTAFTER(D1137," ")))</f>
        <v>Attaches</v>
      </c>
      <c r="I1137" s="36" t="str">
        <v>immaterial anus</v>
      </c>
      <c r="J1137" s="36" t="str">
        <f t="shared" si="42"/>
        <v>무형 항문</v>
      </c>
      <c r="K1137" s="36" t="str">
        <f>VLOOKUP(H1137,Sheet1!$A$30:$B$39,2,FALSE)</f>
        <v>(을)를 이식합니다.</v>
      </c>
      <c r="L1137" s="36" t="str" cm="1">
        <f t="array" ref="L1137">IF(IFERROR(FIND("(을)를",K1137),FALSE),_xlfn.LAMBDA(_xlpm.x,IF(_xlpm.x,REPLACE(K1137,1,4,"을"),REPLACE(K1137,1,4,"를")))(MOD(_xlfn.UNICODE(RIGHT(J1137,1))-HEX2DEC("AC00"),28)),K1137)</f>
        <v>을 이식합니다.</v>
      </c>
      <c r="M1137" s="37" t="str" cm="1">
        <f t="array" ref="M1137">_xlfn.LAMBDA(_xlpm.x,IFERROR(_xlpm.x,""))(IF(J1137="","",_xlfn.CONCAT(J1137,L1137)))</f>
        <v>무형 항문을 이식합니다.</v>
      </c>
    </row>
    <row r="1138" spans="1:13" x14ac:dyDescent="0.45">
      <c r="A1138" t="s">
        <v>1898</v>
      </c>
      <c r="B1138" t="s">
        <v>659</v>
      </c>
      <c r="C1138" t="s">
        <v>1899</v>
      </c>
      <c r="D1138" t="s">
        <v>1900</v>
      </c>
      <c r="E1138" t="s">
        <v>3074</v>
      </c>
      <c r="H1138" s="35" t="str" cm="1">
        <f t="array" ref="H1138:I1138">_xlfn.IFS(IFERROR(FIND(" A pair of ",D1138),FALSE),_xlfn.TEXTSPLIT(D1138," A pair of "),IFERROR(FIND(" a pair of ",D1138),FALSE),_xlfn.TEXTSPLIT(D1138," a pair of "),IFERROR(FIND(" a mass of ",D1138),FALSE),_xlfn.TEXTSPLIT(D1138," a mass of "),IFERROR(FIND(" an ",D1138),FALSE),_xlfn.TEXTSPLIT(D1138," an "),IFERROR(FIND(" a ",D1138),FALSE),_xlfn.TEXTSPLIT(D1138," a "),TRUE,_xlfn.HSTACK(LEFT(D1138,FIND(" ",D1138)),_xlfn.TEXTAFTER(D1138," ")))</f>
        <v>Attaching</v>
      </c>
      <c r="I1138" s="36" t="str">
        <v>immaterial anus</v>
      </c>
      <c r="J1138" s="36" t="str">
        <f t="shared" ref="J1138:J1147" si="43">VLOOKUP(I1138,$D$6:$E$572,2,FALSE)</f>
        <v>무형 항문</v>
      </c>
      <c r="K1138" s="36" t="str">
        <f>VLOOKUP(H1138,Sheet1!$A$30:$B$39,2,FALSE)</f>
        <v xml:space="preserve"> 이식 중</v>
      </c>
      <c r="L1138" s="36" t="str" cm="1">
        <f t="array" ref="L1138">IF(IFERROR(FIND("(을)를",K1138),FALSE),_xlfn.LAMBDA(_xlpm.x,IF(_xlpm.x,REPLACE(K1138,1,4,"을"),REPLACE(K1138,1,4,"를")))(MOD(_xlfn.UNICODE(RIGHT(J1138,1))-HEX2DEC("AC00"),28)),K1138)</f>
        <v xml:space="preserve"> 이식 중</v>
      </c>
      <c r="M1138" s="37" t="str" cm="1">
        <f t="array" ref="M1138">_xlfn.LAMBDA(_xlpm.x,IFERROR(_xlpm.x,""))(IF(J1138="","",_xlfn.CONCAT(J1138,L1138)))</f>
        <v>무형 항문 이식 중</v>
      </c>
    </row>
    <row r="1139" spans="1:13" x14ac:dyDescent="0.45">
      <c r="A1139" t="s">
        <v>1901</v>
      </c>
      <c r="B1139" t="s">
        <v>659</v>
      </c>
      <c r="C1139" t="s">
        <v>1902</v>
      </c>
      <c r="D1139" t="s">
        <v>1903</v>
      </c>
      <c r="E1139" t="s">
        <v>2993</v>
      </c>
      <c r="H1139" s="35" t="str" cm="1">
        <f t="array" ref="H1139:I1139">_xlfn.IFS(IFERROR(FIND(" A pair of ",D1139),FALSE),_xlfn.TEXTSPLIT(D1139," A pair of "),IFERROR(FIND(" a pair of ",D1139),FALSE),_xlfn.TEXTSPLIT(D1139," a pair of "),IFERROR(FIND(" a mass of ",D1139),FALSE),_xlfn.TEXTSPLIT(D1139," a mass of "),IFERROR(FIND(" an ",D1139),FALSE),_xlfn.TEXTSPLIT(D1139," an "),IFERROR(FIND(" a ",D1139),FALSE),_xlfn.TEXTSPLIT(D1139," a "),TRUE,_xlfn.HSTACK(LEFT(D1139,FIND(" ",D1139)),_xlfn.TEXTAFTER(D1139," ")))</f>
        <v xml:space="preserve">add </v>
      </c>
      <c r="I1139" s="36" t="str">
        <v>demon tentacle</v>
      </c>
      <c r="J1139" s="36" t="str">
        <f t="shared" si="43"/>
        <v>악마 촉수</v>
      </c>
      <c r="K1139" s="36" t="str">
        <f>VLOOKUP(H1139,Sheet1!$A$30:$B$39,2,FALSE)</f>
        <v xml:space="preserve"> 이식</v>
      </c>
      <c r="L1139" s="36" t="str" cm="1">
        <f t="array" ref="L1139">IF(IFERROR(FIND("(을)를",K1139),FALSE),_xlfn.LAMBDA(_xlpm.x,IF(_xlpm.x,REPLACE(K1139,1,4,"을"),REPLACE(K1139,1,4,"를")))(MOD(_xlfn.UNICODE(RIGHT(J1139,1))-HEX2DEC("AC00"),28)),K1139)</f>
        <v xml:space="preserve"> 이식</v>
      </c>
      <c r="M1139" s="37" t="str" cm="1">
        <f t="array" ref="M1139">_xlfn.LAMBDA(_xlpm.x,IFERROR(_xlpm.x,""))(IF(J1139="","",_xlfn.CONCAT(J1139,L1139)))</f>
        <v>악마 촉수 이식</v>
      </c>
    </row>
    <row r="1140" spans="1:13" x14ac:dyDescent="0.45">
      <c r="A1140" t="s">
        <v>1904</v>
      </c>
      <c r="B1140" t="s">
        <v>659</v>
      </c>
      <c r="C1140" t="s">
        <v>1905</v>
      </c>
      <c r="D1140" t="s">
        <v>1906</v>
      </c>
      <c r="E1140" t="s">
        <v>2458</v>
      </c>
      <c r="H1140" s="35" t="str" cm="1">
        <f t="array" ref="H1140:I1140">_xlfn.IFS(IFERROR(FIND(" A pair of ",D1140),FALSE),_xlfn.TEXTSPLIT(D1140," A pair of "),IFERROR(FIND(" a pair of ",D1140),FALSE),_xlfn.TEXTSPLIT(D1140," a pair of "),IFERROR(FIND(" a mass of ",D1140),FALSE),_xlfn.TEXTSPLIT(D1140," a mass of "),IFERROR(FIND(" an ",D1140),FALSE),_xlfn.TEXTSPLIT(D1140," an "),IFERROR(FIND(" a ",D1140),FALSE),_xlfn.TEXTSPLIT(D1140," a "),TRUE,_xlfn.HSTACK(LEFT(D1140,FIND(" ",D1140)),_xlfn.TEXTAFTER(D1140," ")))</f>
        <v>Adds</v>
      </c>
      <c r="I1140" s="36" t="str">
        <v>female demon tentacle</v>
      </c>
      <c r="J1140" s="36" t="e">
        <f t="shared" si="43"/>
        <v>#N/A</v>
      </c>
      <c r="K1140" s="36" t="str">
        <f>VLOOKUP(H1140,Sheet1!$A$30:$B$39,2,FALSE)</f>
        <v>(을)를 이식합니다.</v>
      </c>
      <c r="L1140" s="36" t="e" cm="1">
        <f t="array" ref="L1140">IF(IFERROR(FIND("(을)를",K1140),FALSE),_xlfn.LAMBDA(_xlpm.x,IF(_xlpm.x,REPLACE(K1140,1,4,"을"),REPLACE(K1140,1,4,"를")))(MOD(_xlfn.UNICODE(RIGHT(J1140,1))-HEX2DEC("AC00"),28)),K1140)</f>
        <v>#N/A</v>
      </c>
      <c r="M1140" s="37" t="str" cm="1">
        <f t="array" ref="M1140">_xlfn.LAMBDA(_xlpm.x,IFERROR(_xlpm.x,""))(IF(J1140="","",_xlfn.CONCAT(J1140,L1140)))</f>
        <v/>
      </c>
    </row>
    <row r="1141" spans="1:13" x14ac:dyDescent="0.45">
      <c r="A1141" t="s">
        <v>1907</v>
      </c>
      <c r="B1141" t="s">
        <v>659</v>
      </c>
      <c r="C1141" t="s">
        <v>1908</v>
      </c>
      <c r="D1141" t="s">
        <v>1909</v>
      </c>
      <c r="E1141" t="s">
        <v>2458</v>
      </c>
      <c r="H1141" s="35" t="str" cm="1">
        <f t="array" ref="H1141:I1141">_xlfn.IFS(IFERROR(FIND(" A pair of ",D1141),FALSE),_xlfn.TEXTSPLIT(D1141," A pair of "),IFERROR(FIND(" a pair of ",D1141),FALSE),_xlfn.TEXTSPLIT(D1141," a pair of "),IFERROR(FIND(" a mass of ",D1141),FALSE),_xlfn.TEXTSPLIT(D1141," a mass of "),IFERROR(FIND(" an ",D1141),FALSE),_xlfn.TEXTSPLIT(D1141," an "),IFERROR(FIND(" a ",D1141),FALSE),_xlfn.TEXTSPLIT(D1141," a "),TRUE,_xlfn.HSTACK(LEFT(D1141,FIND(" ",D1141)),_xlfn.TEXTAFTER(D1141," ")))</f>
        <v>Adding</v>
      </c>
      <c r="I1141" s="36" t="str">
        <v>female demon tentacle</v>
      </c>
      <c r="J1141" s="36" t="e">
        <f t="shared" si="43"/>
        <v>#N/A</v>
      </c>
      <c r="K1141" s="36" t="str">
        <f>VLOOKUP(H1141,Sheet1!$A$30:$B$39,2,FALSE)</f>
        <v xml:space="preserve"> 이식 중</v>
      </c>
      <c r="L1141" s="36" t="str" cm="1">
        <f t="array" ref="L1141">IF(IFERROR(FIND("(을)를",K1141),FALSE),_xlfn.LAMBDA(_xlpm.x,IF(_xlpm.x,REPLACE(K1141,1,4,"을"),REPLACE(K1141,1,4,"를")))(MOD(_xlfn.UNICODE(RIGHT(J1141,1))-HEX2DEC("AC00"),28)),K1141)</f>
        <v xml:space="preserve"> 이식 중</v>
      </c>
      <c r="M1141" s="37" t="str" cm="1">
        <f t="array" ref="M1141">_xlfn.LAMBDA(_xlpm.x,IFERROR(_xlpm.x,""))(IF(J1141="","",_xlfn.CONCAT(J1141,L1141)))</f>
        <v/>
      </c>
    </row>
    <row r="1142" spans="1:13" x14ac:dyDescent="0.45">
      <c r="A1142" t="s">
        <v>1910</v>
      </c>
      <c r="B1142" t="s">
        <v>659</v>
      </c>
      <c r="C1142" t="s">
        <v>1911</v>
      </c>
      <c r="D1142" t="s">
        <v>1903</v>
      </c>
      <c r="E1142" t="s">
        <v>2993</v>
      </c>
      <c r="H1142" s="35" t="str" cm="1">
        <f t="array" ref="H1142:I1142">_xlfn.IFS(IFERROR(FIND(" A pair of ",D1142),FALSE),_xlfn.TEXTSPLIT(D1142," A pair of "),IFERROR(FIND(" a pair of ",D1142),FALSE),_xlfn.TEXTSPLIT(D1142," a pair of "),IFERROR(FIND(" a mass of ",D1142),FALSE),_xlfn.TEXTSPLIT(D1142," a mass of "),IFERROR(FIND(" an ",D1142),FALSE),_xlfn.TEXTSPLIT(D1142," an "),IFERROR(FIND(" a ",D1142),FALSE),_xlfn.TEXTSPLIT(D1142," a "),TRUE,_xlfn.HSTACK(LEFT(D1142,FIND(" ",D1142)),_xlfn.TEXTAFTER(D1142," ")))</f>
        <v xml:space="preserve">add </v>
      </c>
      <c r="I1142" s="36" t="str">
        <v>demon tentacle</v>
      </c>
      <c r="J1142" s="36" t="str">
        <f t="shared" si="43"/>
        <v>악마 촉수</v>
      </c>
      <c r="K1142" s="36" t="str">
        <f>VLOOKUP(H1142,Sheet1!$A$30:$B$39,2,FALSE)</f>
        <v xml:space="preserve"> 이식</v>
      </c>
      <c r="L1142" s="36" t="str" cm="1">
        <f t="array" ref="L1142">IF(IFERROR(FIND("(을)를",K1142),FALSE),_xlfn.LAMBDA(_xlpm.x,IF(_xlpm.x,REPLACE(K1142,1,4,"을"),REPLACE(K1142,1,4,"를")))(MOD(_xlfn.UNICODE(RIGHT(J1142,1))-HEX2DEC("AC00"),28)),K1142)</f>
        <v xml:space="preserve"> 이식</v>
      </c>
      <c r="M1142" s="37" t="str" cm="1">
        <f t="array" ref="M1142">_xlfn.LAMBDA(_xlpm.x,IFERROR(_xlpm.x,""))(IF(J1142="","",_xlfn.CONCAT(J1142,L1142)))</f>
        <v>악마 촉수 이식</v>
      </c>
    </row>
    <row r="1143" spans="1:13" x14ac:dyDescent="0.45">
      <c r="A1143" t="s">
        <v>1912</v>
      </c>
      <c r="B1143" t="s">
        <v>659</v>
      </c>
      <c r="C1143" t="s">
        <v>1913</v>
      </c>
      <c r="D1143" t="s">
        <v>1906</v>
      </c>
      <c r="E1143" t="s">
        <v>2458</v>
      </c>
      <c r="H1143" s="35" t="str" cm="1">
        <f t="array" ref="H1143:I1143">_xlfn.IFS(IFERROR(FIND(" A pair of ",D1143),FALSE),_xlfn.TEXTSPLIT(D1143," A pair of "),IFERROR(FIND(" a pair of ",D1143),FALSE),_xlfn.TEXTSPLIT(D1143," a pair of "),IFERROR(FIND(" a mass of ",D1143),FALSE),_xlfn.TEXTSPLIT(D1143," a mass of "),IFERROR(FIND(" an ",D1143),FALSE),_xlfn.TEXTSPLIT(D1143," an "),IFERROR(FIND(" a ",D1143),FALSE),_xlfn.TEXTSPLIT(D1143," a "),TRUE,_xlfn.HSTACK(LEFT(D1143,FIND(" ",D1143)),_xlfn.TEXTAFTER(D1143," ")))</f>
        <v>Adds</v>
      </c>
      <c r="I1143" s="36" t="str">
        <v>female demon tentacle</v>
      </c>
      <c r="J1143" s="36" t="e">
        <f t="shared" si="43"/>
        <v>#N/A</v>
      </c>
      <c r="K1143" s="36" t="str">
        <f>VLOOKUP(H1143,Sheet1!$A$30:$B$39,2,FALSE)</f>
        <v>(을)를 이식합니다.</v>
      </c>
      <c r="L1143" s="36" t="e" cm="1">
        <f t="array" ref="L1143">IF(IFERROR(FIND("(을)를",K1143),FALSE),_xlfn.LAMBDA(_xlpm.x,IF(_xlpm.x,REPLACE(K1143,1,4,"을"),REPLACE(K1143,1,4,"를")))(MOD(_xlfn.UNICODE(RIGHT(J1143,1))-HEX2DEC("AC00"),28)),K1143)</f>
        <v>#N/A</v>
      </c>
      <c r="M1143" s="37" t="str" cm="1">
        <f t="array" ref="M1143">_xlfn.LAMBDA(_xlpm.x,IFERROR(_xlpm.x,""))(IF(J1143="","",_xlfn.CONCAT(J1143,L1143)))</f>
        <v/>
      </c>
    </row>
    <row r="1144" spans="1:13" x14ac:dyDescent="0.45">
      <c r="A1144" t="s">
        <v>1914</v>
      </c>
      <c r="B1144" t="s">
        <v>659</v>
      </c>
      <c r="C1144" t="s">
        <v>1915</v>
      </c>
      <c r="D1144" t="s">
        <v>1909</v>
      </c>
      <c r="E1144" t="s">
        <v>2458</v>
      </c>
      <c r="H1144" s="35" t="str" cm="1">
        <f t="array" ref="H1144:I1144">_xlfn.IFS(IFERROR(FIND(" A pair of ",D1144),FALSE),_xlfn.TEXTSPLIT(D1144," A pair of "),IFERROR(FIND(" a pair of ",D1144),FALSE),_xlfn.TEXTSPLIT(D1144," a pair of "),IFERROR(FIND(" a mass of ",D1144),FALSE),_xlfn.TEXTSPLIT(D1144," a mass of "),IFERROR(FIND(" an ",D1144),FALSE),_xlfn.TEXTSPLIT(D1144," an "),IFERROR(FIND(" a ",D1144),FALSE),_xlfn.TEXTSPLIT(D1144," a "),TRUE,_xlfn.HSTACK(LEFT(D1144,FIND(" ",D1144)),_xlfn.TEXTAFTER(D1144," ")))</f>
        <v>Adding</v>
      </c>
      <c r="I1144" s="36" t="str">
        <v>female demon tentacle</v>
      </c>
      <c r="J1144" s="36" t="e">
        <f t="shared" si="43"/>
        <v>#N/A</v>
      </c>
      <c r="K1144" s="36" t="str">
        <f>VLOOKUP(H1144,Sheet1!$A$30:$B$39,2,FALSE)</f>
        <v xml:space="preserve"> 이식 중</v>
      </c>
      <c r="L1144" s="36" t="str" cm="1">
        <f t="array" ref="L1144">IF(IFERROR(FIND("(을)를",K1144),FALSE),_xlfn.LAMBDA(_xlpm.x,IF(_xlpm.x,REPLACE(K1144,1,4,"을"),REPLACE(K1144,1,4,"를")))(MOD(_xlfn.UNICODE(RIGHT(J1144,1))-HEX2DEC("AC00"),28)),K1144)</f>
        <v xml:space="preserve"> 이식 중</v>
      </c>
      <c r="M1144" s="37" t="str" cm="1">
        <f t="array" ref="M1144">_xlfn.LAMBDA(_xlpm.x,IFERROR(_xlpm.x,""))(IF(J1144="","",_xlfn.CONCAT(J1144,L1144)))</f>
        <v/>
      </c>
    </row>
    <row r="1145" spans="1:13" x14ac:dyDescent="0.45">
      <c r="A1145" t="s">
        <v>1916</v>
      </c>
      <c r="B1145" t="s">
        <v>659</v>
      </c>
      <c r="C1145" t="s">
        <v>1917</v>
      </c>
      <c r="D1145" t="s">
        <v>1918</v>
      </c>
      <c r="E1145" t="s">
        <v>2993</v>
      </c>
      <c r="H1145" s="35" t="str" cm="1">
        <f t="array" ref="H1145:I1145">_xlfn.IFS(IFERROR(FIND(" A pair of ",D1145),FALSE),_xlfn.TEXTSPLIT(D1145," A pair of "),IFERROR(FIND(" a pair of ",D1145),FALSE),_xlfn.TEXTSPLIT(D1145," a pair of "),IFERROR(FIND(" a mass of ",D1145),FALSE),_xlfn.TEXTSPLIT(D1145," a mass of "),IFERROR(FIND(" an ",D1145),FALSE),_xlfn.TEXTSPLIT(D1145," an "),IFERROR(FIND(" a ",D1145),FALSE),_xlfn.TEXTSPLIT(D1145," a "),TRUE,_xlfn.HSTACK(LEFT(D1145,FIND(" ",D1145)),_xlfn.TEXTAFTER(D1145," ")))</f>
        <v xml:space="preserve">attach </v>
      </c>
      <c r="I1145" s="36" t="str">
        <v>demon tentacle</v>
      </c>
      <c r="J1145" s="36" t="str">
        <f t="shared" si="43"/>
        <v>악마 촉수</v>
      </c>
      <c r="K1145" s="36" t="str">
        <f>VLOOKUP(H1145,Sheet1!$A$30:$B$39,2,FALSE)</f>
        <v xml:space="preserve"> 이식</v>
      </c>
      <c r="L1145" s="36" t="str" cm="1">
        <f t="array" ref="L1145">IF(IFERROR(FIND("(을)를",K1145),FALSE),_xlfn.LAMBDA(_xlpm.x,IF(_xlpm.x,REPLACE(K1145,1,4,"을"),REPLACE(K1145,1,4,"를")))(MOD(_xlfn.UNICODE(RIGHT(J1145,1))-HEX2DEC("AC00"),28)),K1145)</f>
        <v xml:space="preserve"> 이식</v>
      </c>
      <c r="M1145" s="37" t="str" cm="1">
        <f t="array" ref="M1145">_xlfn.LAMBDA(_xlpm.x,IFERROR(_xlpm.x,""))(IF(J1145="","",_xlfn.CONCAT(J1145,L1145)))</f>
        <v>악마 촉수 이식</v>
      </c>
    </row>
    <row r="1146" spans="1:13" x14ac:dyDescent="0.45">
      <c r="A1146" t="s">
        <v>1919</v>
      </c>
      <c r="B1146" t="s">
        <v>659</v>
      </c>
      <c r="C1146" t="s">
        <v>1920</v>
      </c>
      <c r="D1146" t="s">
        <v>1921</v>
      </c>
      <c r="E1146" t="s">
        <v>2458</v>
      </c>
      <c r="H1146" s="35" t="str" cm="1">
        <f t="array" ref="H1146:I1146">_xlfn.IFS(IFERROR(FIND(" A pair of ",D1146),FALSE),_xlfn.TEXTSPLIT(D1146," A pair of "),IFERROR(FIND(" a pair of ",D1146),FALSE),_xlfn.TEXTSPLIT(D1146," a pair of "),IFERROR(FIND(" a mass of ",D1146),FALSE),_xlfn.TEXTSPLIT(D1146," a mass of "),IFERROR(FIND(" an ",D1146),FALSE),_xlfn.TEXTSPLIT(D1146," an "),IFERROR(FIND(" a ",D1146),FALSE),_xlfn.TEXTSPLIT(D1146," a "),TRUE,_xlfn.HSTACK(LEFT(D1146,FIND(" ",D1146)),_xlfn.TEXTAFTER(D1146," ")))</f>
        <v>Attaches</v>
      </c>
      <c r="I1146" s="36" t="str">
        <v>female demon tentacle</v>
      </c>
      <c r="J1146" s="36" t="e">
        <f t="shared" si="43"/>
        <v>#N/A</v>
      </c>
      <c r="K1146" s="36" t="str">
        <f>VLOOKUP(H1146,Sheet1!$A$30:$B$39,2,FALSE)</f>
        <v>(을)를 이식합니다.</v>
      </c>
      <c r="L1146" s="36" t="e" cm="1">
        <f t="array" ref="L1146">IF(IFERROR(FIND("(을)를",K1146),FALSE),_xlfn.LAMBDA(_xlpm.x,IF(_xlpm.x,REPLACE(K1146,1,4,"을"),REPLACE(K1146,1,4,"를")))(MOD(_xlfn.UNICODE(RIGHT(J1146,1))-HEX2DEC("AC00"),28)),K1146)</f>
        <v>#N/A</v>
      </c>
      <c r="M1146" s="37" t="str" cm="1">
        <f t="array" ref="M1146">_xlfn.LAMBDA(_xlpm.x,IFERROR(_xlpm.x,""))(IF(J1146="","",_xlfn.CONCAT(J1146,L1146)))</f>
        <v/>
      </c>
    </row>
    <row r="1147" spans="1:13" ht="17.5" thickBot="1" x14ac:dyDescent="0.5">
      <c r="A1147" t="s">
        <v>1922</v>
      </c>
      <c r="B1147" t="s">
        <v>659</v>
      </c>
      <c r="C1147" t="s">
        <v>1923</v>
      </c>
      <c r="D1147" t="s">
        <v>1924</v>
      </c>
      <c r="E1147" t="s">
        <v>2458</v>
      </c>
      <c r="H1147" s="33" t="str" cm="1">
        <f t="array" ref="H1147:I1147">_xlfn.IFS(IFERROR(FIND(" A pair of ",D1147),FALSE),_xlfn.TEXTSPLIT(D1147," A pair of "),IFERROR(FIND(" a pair of ",D1147),FALSE),_xlfn.TEXTSPLIT(D1147," a pair of "),IFERROR(FIND(" a mass of ",D1147),FALSE),_xlfn.TEXTSPLIT(D1147," a mass of "),IFERROR(FIND(" an ",D1147),FALSE),_xlfn.TEXTSPLIT(D1147," an "),IFERROR(FIND(" a ",D1147),FALSE),_xlfn.TEXTSPLIT(D1147," a "),TRUE,_xlfn.HSTACK(LEFT(D1147,FIND(" ",D1147)),_xlfn.TEXTAFTER(D1147," ")))</f>
        <v>Attaching</v>
      </c>
      <c r="I1147" s="38" t="str">
        <v>female demon tentacle</v>
      </c>
      <c r="J1147" s="38" t="e">
        <f t="shared" si="43"/>
        <v>#N/A</v>
      </c>
      <c r="K1147" s="38" t="str">
        <f>VLOOKUP(H1147,Sheet1!$A$30:$B$39,2,FALSE)</f>
        <v xml:space="preserve"> 이식 중</v>
      </c>
      <c r="L1147" s="38" t="str" cm="1">
        <f t="array" ref="L1147">IF(IFERROR(FIND("(을)를",K1147),FALSE),_xlfn.LAMBDA(_xlpm.x,IF(_xlpm.x,REPLACE(K1147,1,4,"을"),REPLACE(K1147,1,4,"를")))(MOD(_xlfn.UNICODE(RIGHT(J1147,1))-HEX2DEC("AC00"),28)),K1147)</f>
        <v xml:space="preserve"> 이식 중</v>
      </c>
      <c r="M1147" s="39" t="str" cm="1">
        <f t="array" ref="M1147">_xlfn.LAMBDA(_xlpm.x,IFERROR(_xlpm.x,""))(IF(J1147="","",_xlfn.CONCAT(J1147,L1147)))</f>
        <v/>
      </c>
    </row>
  </sheetData>
  <mergeCells count="1">
    <mergeCell ref="G5:K5"/>
  </mergeCells>
  <phoneticPr fontId="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1B84-E3C2-404F-A75D-F2DF96087AC4}">
  <dimension ref="A1:E39"/>
  <sheetViews>
    <sheetView workbookViewId="0">
      <selection activeCell="F40" sqref="F40"/>
    </sheetView>
  </sheetViews>
  <sheetFormatPr defaultRowHeight="17" x14ac:dyDescent="0.45"/>
  <cols>
    <col min="1" max="1" width="11.6640625" bestFit="1" customWidth="1"/>
    <col min="2" max="2" width="21.5" bestFit="1" customWidth="1"/>
    <col min="3" max="3" width="22.75" bestFit="1" customWidth="1"/>
    <col min="4" max="4" width="22.25" bestFit="1" customWidth="1"/>
    <col min="5" max="5" width="21.1640625" bestFit="1" customWidth="1"/>
  </cols>
  <sheetData>
    <row r="1" spans="1:5" ht="18" thickTop="1" thickBot="1" x14ac:dyDescent="0.5">
      <c r="A1" s="4" t="s">
        <v>1996</v>
      </c>
      <c r="B1" s="4" t="s">
        <v>1963</v>
      </c>
      <c r="C1" s="4" t="s">
        <v>1976</v>
      </c>
      <c r="D1" s="4" t="s">
        <v>1985</v>
      </c>
      <c r="E1" s="4" t="s">
        <v>2001</v>
      </c>
    </row>
    <row r="2" spans="1:5" ht="18" thickTop="1" thickBot="1" x14ac:dyDescent="0.5">
      <c r="A2" s="15" t="s">
        <v>2032</v>
      </c>
      <c r="B2" s="13" t="s">
        <v>2033</v>
      </c>
      <c r="C2" s="13" t="s">
        <v>2034</v>
      </c>
      <c r="D2" s="13" t="s">
        <v>2036</v>
      </c>
      <c r="E2" s="14" t="s">
        <v>2035</v>
      </c>
    </row>
    <row r="3" spans="1:5" ht="17.5" thickTop="1" x14ac:dyDescent="0.45">
      <c r="A3" s="16">
        <v>0</v>
      </c>
      <c r="B3" t="s">
        <v>1965</v>
      </c>
      <c r="C3" t="s">
        <v>1965</v>
      </c>
      <c r="D3" s="7" t="s">
        <v>1987</v>
      </c>
      <c r="E3" s="6" t="s">
        <v>1965</v>
      </c>
    </row>
    <row r="4" spans="1:5" x14ac:dyDescent="0.45">
      <c r="A4" s="16">
        <v>1</v>
      </c>
      <c r="B4" t="s">
        <v>1967</v>
      </c>
      <c r="C4" t="s">
        <v>1978</v>
      </c>
      <c r="D4" t="s">
        <v>1989</v>
      </c>
      <c r="E4" s="6" t="s">
        <v>1978</v>
      </c>
    </row>
    <row r="5" spans="1:5" x14ac:dyDescent="0.45">
      <c r="A5" s="16">
        <v>2</v>
      </c>
      <c r="B5" t="s">
        <v>1969</v>
      </c>
      <c r="C5" t="s">
        <v>1969</v>
      </c>
      <c r="D5" t="s">
        <v>1967</v>
      </c>
      <c r="E5" s="6" t="s">
        <v>1969</v>
      </c>
    </row>
    <row r="6" spans="1:5" x14ac:dyDescent="0.45">
      <c r="A6" s="16">
        <v>3</v>
      </c>
      <c r="B6" t="s">
        <v>1971</v>
      </c>
      <c r="C6" t="s">
        <v>1980</v>
      </c>
      <c r="D6" t="s">
        <v>1969</v>
      </c>
      <c r="E6" s="6" t="s">
        <v>1980</v>
      </c>
    </row>
    <row r="7" spans="1:5" x14ac:dyDescent="0.45">
      <c r="A7" s="16">
        <v>4</v>
      </c>
      <c r="B7" t="s">
        <v>1973</v>
      </c>
      <c r="C7" t="s">
        <v>1982</v>
      </c>
      <c r="D7" t="s">
        <v>1971</v>
      </c>
      <c r="E7" s="6" t="s">
        <v>1982</v>
      </c>
    </row>
    <row r="8" spans="1:5" x14ac:dyDescent="0.45">
      <c r="A8" s="16">
        <v>5</v>
      </c>
      <c r="B8" s="8" t="s">
        <v>1975</v>
      </c>
      <c r="C8" t="s">
        <v>1984</v>
      </c>
      <c r="D8" t="s">
        <v>1973</v>
      </c>
      <c r="E8" s="6" t="s">
        <v>1984</v>
      </c>
    </row>
    <row r="9" spans="1:5" x14ac:dyDescent="0.45">
      <c r="A9" s="16">
        <v>6</v>
      </c>
      <c r="D9" t="s">
        <v>1991</v>
      </c>
      <c r="E9" s="6"/>
    </row>
    <row r="10" spans="1:5" x14ac:dyDescent="0.45">
      <c r="A10" s="16">
        <v>7</v>
      </c>
      <c r="D10" s="8" t="s">
        <v>1993</v>
      </c>
      <c r="E10" s="6"/>
    </row>
    <row r="11" spans="1:5" x14ac:dyDescent="0.45">
      <c r="A11" s="16">
        <v>8</v>
      </c>
      <c r="D11" s="8" t="s">
        <v>1995</v>
      </c>
      <c r="E11" s="6"/>
    </row>
    <row r="12" spans="1:5" x14ac:dyDescent="0.45">
      <c r="A12" s="16">
        <v>9</v>
      </c>
      <c r="D12" s="8" t="s">
        <v>1998</v>
      </c>
      <c r="E12" s="6"/>
    </row>
    <row r="13" spans="1:5" ht="17.5" thickBot="1" x14ac:dyDescent="0.5">
      <c r="A13" s="17">
        <v>10</v>
      </c>
      <c r="B13" s="10"/>
      <c r="C13" s="10"/>
      <c r="D13" s="11" t="s">
        <v>2000</v>
      </c>
      <c r="E13" s="12"/>
    </row>
    <row r="14" spans="1:5" ht="17.5" thickBot="1" x14ac:dyDescent="0.5"/>
    <row r="15" spans="1:5" ht="18" thickTop="1" thickBot="1" x14ac:dyDescent="0.5">
      <c r="A15" s="4" t="s">
        <v>1996</v>
      </c>
      <c r="B15" s="4" t="s">
        <v>1963</v>
      </c>
      <c r="C15" s="4" t="s">
        <v>1976</v>
      </c>
      <c r="D15" s="4" t="s">
        <v>1985</v>
      </c>
      <c r="E15" s="4" t="s">
        <v>2001</v>
      </c>
    </row>
    <row r="16" spans="1:5" ht="18" thickTop="1" thickBot="1" x14ac:dyDescent="0.5">
      <c r="A16" s="15" t="s">
        <v>2032</v>
      </c>
      <c r="B16" s="13" t="s">
        <v>2033</v>
      </c>
      <c r="C16" s="13" t="s">
        <v>2034</v>
      </c>
      <c r="D16" s="13" t="s">
        <v>2036</v>
      </c>
      <c r="E16" s="14" t="s">
        <v>2035</v>
      </c>
    </row>
    <row r="17" spans="1:5" ht="17.5" thickTop="1" x14ac:dyDescent="0.45">
      <c r="A17" s="16">
        <v>0</v>
      </c>
      <c r="B17" t="s">
        <v>2039</v>
      </c>
      <c r="C17" t="s">
        <v>2039</v>
      </c>
      <c r="D17" s="7" t="s">
        <v>2054</v>
      </c>
      <c r="E17" s="6" t="s">
        <v>2039</v>
      </c>
    </row>
    <row r="18" spans="1:5" x14ac:dyDescent="0.45">
      <c r="A18" s="16">
        <v>1</v>
      </c>
      <c r="B18" t="s">
        <v>2040</v>
      </c>
      <c r="C18" t="s">
        <v>2046</v>
      </c>
      <c r="D18" t="s">
        <v>2056</v>
      </c>
      <c r="E18" s="6" t="s">
        <v>2046</v>
      </c>
    </row>
    <row r="19" spans="1:5" x14ac:dyDescent="0.45">
      <c r="A19" s="16">
        <v>2</v>
      </c>
      <c r="B19" t="s">
        <v>2041</v>
      </c>
      <c r="C19" t="s">
        <v>2041</v>
      </c>
      <c r="D19" t="s">
        <v>2058</v>
      </c>
      <c r="E19" s="6" t="s">
        <v>2041</v>
      </c>
    </row>
    <row r="20" spans="1:5" x14ac:dyDescent="0.45">
      <c r="A20" s="16">
        <v>3</v>
      </c>
      <c r="B20" t="s">
        <v>2042</v>
      </c>
      <c r="C20" t="s">
        <v>2048</v>
      </c>
      <c r="D20" t="s">
        <v>2060</v>
      </c>
      <c r="E20" s="6" t="s">
        <v>2048</v>
      </c>
    </row>
    <row r="21" spans="1:5" x14ac:dyDescent="0.45">
      <c r="A21" s="16">
        <v>4</v>
      </c>
      <c r="B21" t="s">
        <v>2043</v>
      </c>
      <c r="C21" t="s">
        <v>2050</v>
      </c>
      <c r="D21" t="s">
        <v>2064</v>
      </c>
      <c r="E21" s="6" t="s">
        <v>2050</v>
      </c>
    </row>
    <row r="22" spans="1:5" x14ac:dyDescent="0.45">
      <c r="A22" s="16">
        <v>5</v>
      </c>
      <c r="B22" s="8" t="s">
        <v>2044</v>
      </c>
      <c r="C22" t="s">
        <v>2052</v>
      </c>
      <c r="D22" t="s">
        <v>2062</v>
      </c>
      <c r="E22" s="6" t="s">
        <v>2052</v>
      </c>
    </row>
    <row r="23" spans="1:5" x14ac:dyDescent="0.45">
      <c r="A23" s="16">
        <v>6</v>
      </c>
      <c r="D23" t="s">
        <v>2066</v>
      </c>
      <c r="E23" s="6"/>
    </row>
    <row r="24" spans="1:5" x14ac:dyDescent="0.45">
      <c r="A24" s="16">
        <v>7</v>
      </c>
      <c r="D24" s="8" t="s">
        <v>2068</v>
      </c>
      <c r="E24" s="6"/>
    </row>
    <row r="25" spans="1:5" x14ac:dyDescent="0.45">
      <c r="A25" s="16">
        <v>8</v>
      </c>
      <c r="D25" s="8" t="s">
        <v>2070</v>
      </c>
      <c r="E25" s="6"/>
    </row>
    <row r="26" spans="1:5" x14ac:dyDescent="0.45">
      <c r="A26" s="16">
        <v>9</v>
      </c>
      <c r="D26" s="8" t="s">
        <v>2072</v>
      </c>
      <c r="E26" s="6"/>
    </row>
    <row r="27" spans="1:5" ht="17.5" thickBot="1" x14ac:dyDescent="0.5">
      <c r="A27" s="17">
        <v>10</v>
      </c>
      <c r="B27" s="10"/>
      <c r="C27" s="10"/>
      <c r="D27" s="11" t="s">
        <v>2074</v>
      </c>
      <c r="E27" s="12"/>
    </row>
    <row r="28" spans="1:5" ht="17.5" thickBot="1" x14ac:dyDescent="0.5"/>
    <row r="29" spans="1:5" ht="17.5" thickBot="1" x14ac:dyDescent="0.5">
      <c r="A29" s="31" t="s">
        <v>2885</v>
      </c>
      <c r="B29" s="32" t="s">
        <v>2884</v>
      </c>
    </row>
    <row r="30" spans="1:5" ht="17.5" thickTop="1" x14ac:dyDescent="0.45">
      <c r="A30" s="5" t="str" cm="1">
        <f t="array" ref="A30:A39">_xlfn.UNIQUE(Sheet!$H$689:$H$1147)</f>
        <v xml:space="preserve">add </v>
      </c>
      <c r="B30" s="6" t="s">
        <v>2888</v>
      </c>
    </row>
    <row r="31" spans="1:5" x14ac:dyDescent="0.45">
      <c r="A31" s="5" t="str">
        <v>Adds</v>
      </c>
      <c r="B31" s="6" t="s">
        <v>2886</v>
      </c>
    </row>
    <row r="32" spans="1:5" x14ac:dyDescent="0.45">
      <c r="A32" s="5" t="str">
        <v>Adding</v>
      </c>
      <c r="B32" s="6" t="s">
        <v>2887</v>
      </c>
    </row>
    <row r="33" spans="1:2" x14ac:dyDescent="0.45">
      <c r="A33" s="5" t="str">
        <v xml:space="preserve">attach </v>
      </c>
      <c r="B33" s="6" t="s">
        <v>2888</v>
      </c>
    </row>
    <row r="34" spans="1:2" x14ac:dyDescent="0.45">
      <c r="A34" s="5" t="str">
        <v>Attaches</v>
      </c>
      <c r="B34" s="6" t="s">
        <v>2886</v>
      </c>
    </row>
    <row r="35" spans="1:2" x14ac:dyDescent="0.45">
      <c r="A35" s="5" t="str">
        <v>Attaching</v>
      </c>
      <c r="B35" s="6" t="s">
        <v>2887</v>
      </c>
    </row>
    <row r="36" spans="1:2" x14ac:dyDescent="0.45">
      <c r="A36" s="5" t="str">
        <v xml:space="preserve">Adds </v>
      </c>
      <c r="B36" s="6" t="s">
        <v>2886</v>
      </c>
    </row>
    <row r="37" spans="1:2" x14ac:dyDescent="0.45">
      <c r="A37" s="5" t="str">
        <v xml:space="preserve">Adding </v>
      </c>
      <c r="B37" s="6" t="s">
        <v>2887</v>
      </c>
    </row>
    <row r="38" spans="1:2" x14ac:dyDescent="0.45">
      <c r="A38" s="5" t="str">
        <v xml:space="preserve">Attaches </v>
      </c>
      <c r="B38" s="6" t="s">
        <v>2886</v>
      </c>
    </row>
    <row r="39" spans="1:2" ht="17.5" thickBot="1" x14ac:dyDescent="0.5">
      <c r="A39" s="9" t="str">
        <v xml:space="preserve">Attaching </v>
      </c>
      <c r="B39" s="12" t="s">
        <v>2887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2023-10-01T11:43:55Z</dcterms:created>
  <dcterms:modified xsi:type="dcterms:W3CDTF">2023-12-18T12:14:24Z</dcterms:modified>
</cp:coreProperties>
</file>