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tone\Desktop\Stack XXL - 826366050\"/>
    </mc:Choice>
  </mc:AlternateContent>
  <xr:revisionPtr revIDLastSave="0" documentId="13_ncr:1_{BECCFF70-821A-4B54-8BD8-BE47F3F42E0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2" i="2"/>
  <c r="G3" i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<sst xmlns="http://schemas.openxmlformats.org/spreadsheetml/2006/main" count="224" uniqueCount="137">
  <si>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</si>
  <si>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</si>
  <si>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</si>
  <si>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</si>
  <si>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</si>
  <si>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</si>
  <si>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Keyed+StackXXL.XLSize.Title</t>
  </si>
  <si>
    <t>Keyed</t>
  </si>
  <si>
    <t>StackXXL.XLSize.Title</t>
  </si>
  <si>
    <t>XL Multiplier</t>
  </si>
  <si>
    <t>pakageID</t>
  </si>
  <si>
    <t>Keyed+StackXXL.XLSize.Desc</t>
  </si>
  <si>
    <t>StackXXL.XLSize.Desc</t>
  </si>
  <si>
    <t>XL Multiplier(Default: 10x), not necessarily integer</t>
  </si>
  <si>
    <t>Indeed.StackXXL</t>
  </si>
  <si>
    <t>Keyed+StackXXL.XXLSize.Title</t>
  </si>
  <si>
    <t>StackXXL.XXLSize.Title</t>
  </si>
  <si>
    <t>XXL Multiplier</t>
  </si>
  <si>
    <t>modName (folderName)</t>
  </si>
  <si>
    <t>Keyed+StackXXL.XXLSize.Desc</t>
  </si>
  <si>
    <t>StackXXL.XXLSize.Desc</t>
  </si>
  <si>
    <t>XXL Multiplier(Default: 20x), not necessarily integer</t>
  </si>
  <si>
    <t>Keyed+StackXXL.Size.Default</t>
  </si>
  <si>
    <t>StackXXL.Size.Default</t>
  </si>
  <si>
    <t>Not Changed</t>
  </si>
  <si>
    <t>Keyed+StackXXL.Size.XL</t>
  </si>
  <si>
    <t>StackXXL.Size.XL</t>
  </si>
  <si>
    <t>XL</t>
  </si>
  <si>
    <t>Keyed+StackXXL.Size.XXL</t>
  </si>
  <si>
    <t>StackXXL.Size.XXL</t>
  </si>
  <si>
    <t>XXL</t>
  </si>
  <si>
    <t>Keyed+StackXXL.DebugMode.Title</t>
  </si>
  <si>
    <t>StackXXL.DebugMode.Title</t>
  </si>
  <si>
    <t>Debug Mode</t>
  </si>
  <si>
    <t>Keyed+StackXXL.DebugMode.Desc</t>
  </si>
  <si>
    <t>StackXXL.DebugMode.Desc</t>
  </si>
  <si>
    <t>enable verbose logging.</t>
  </si>
  <si>
    <t>Keyed+StackXXL.Stack.Resources.Title</t>
  </si>
  <si>
    <t>StackXXL.Stack.Resources.Title</t>
  </si>
  <si>
    <t>Resources</t>
  </si>
  <si>
    <t>Keyed+StackXXL.Stack.Resources.Desc</t>
  </si>
  <si>
    <t>StackXXL.Stack.Resources.Desc</t>
  </si>
  <si>
    <t>raw materials, stone blocks, components, shells, chemfuel, Neutroamine, etc</t>
  </si>
  <si>
    <t>Keyed+StackXXL.Stack.Medicine.Title</t>
  </si>
  <si>
    <t>StackXXL.Stack.Medicine.Title</t>
  </si>
  <si>
    <t>Medicine</t>
  </si>
  <si>
    <t>Keyed+StackXXL.Stack.Medicine.Desc</t>
  </si>
  <si>
    <t>StackXXL.Stack.Medicine.Desc</t>
  </si>
  <si>
    <t>all kinds of medicine</t>
  </si>
  <si>
    <t>Keyed+StackXXL.Stack.Silver.Title</t>
  </si>
  <si>
    <t>StackXXL.Stack.Silver.Title</t>
  </si>
  <si>
    <t>Silver</t>
  </si>
  <si>
    <t>Keyed+StackXXL.Stack.Silver.Desc</t>
  </si>
  <si>
    <t>StackXXL.Stack.Silver.Desc</t>
  </si>
  <si>
    <t>used as both raw resource and in-game currency.</t>
  </si>
  <si>
    <t>Keyed+StackXXL.Stack.Textiles.Title</t>
  </si>
  <si>
    <t>StackXXL.Stack.Textiles.Title</t>
  </si>
  <si>
    <t>Textiles</t>
  </si>
  <si>
    <t>Keyed+StackXXL.Stack.Textiles.Desc</t>
  </si>
  <si>
    <t>StackXXL.Stack.Textiles.Desc</t>
  </si>
  <si>
    <t>textiles and leathers</t>
  </si>
  <si>
    <t>Keyed+StackXXL.Stack.Drugs.Title</t>
  </si>
  <si>
    <t>StackXXL.Stack.Drugs.Title</t>
  </si>
  <si>
    <t>Drugs</t>
  </si>
  <si>
    <t>Keyed+StackXXL.Stack.Drugs.Desc</t>
  </si>
  <si>
    <t>StackXXL.Stack.Drugs.Desc</t>
  </si>
  <si>
    <t>all drugs and beer</t>
  </si>
  <si>
    <t>Keyed+StackXXL.Stack.Meat.Title</t>
  </si>
  <si>
    <t>StackXXL.Stack.Meat.Title</t>
  </si>
  <si>
    <t>Meat</t>
  </si>
  <si>
    <t>Keyed+StackXXL.Stack.Meat.Desc</t>
  </si>
  <si>
    <t>StackXXL.Stack.Meat.Desc</t>
  </si>
  <si>
    <t>raw meat</t>
  </si>
  <si>
    <t>Keyed+StackXXL.Stack.Raw.Title</t>
  </si>
  <si>
    <t>StackXXL.Stack.Raw.Title</t>
  </si>
  <si>
    <t>Raw Food</t>
  </si>
  <si>
    <t>Keyed+StackXXL.Stack.Raw.Desc</t>
  </si>
  <si>
    <t>StackXXL.Stack.Raw.Desc</t>
  </si>
  <si>
    <t>raw vegetables, eggs, jelly, leaves, etc</t>
  </si>
  <si>
    <t>Keyed+StackXXL.Stack.Meals.Title</t>
  </si>
  <si>
    <t>StackXXL.Stack.Meals.Title</t>
  </si>
  <si>
    <t>Meals</t>
  </si>
  <si>
    <t>Keyed+StackXXL.Stack.Meals.Desc</t>
  </si>
  <si>
    <t>StackXXL.Stack.Meals.Desc</t>
  </si>
  <si>
    <t>all kinds of meals</t>
  </si>
  <si>
    <t>Keyed+StackXXL.Stack.BodyParts.Title</t>
  </si>
  <si>
    <t>StackXXL.Stack.BodyParts.Title</t>
  </si>
  <si>
    <t>Body Parts</t>
  </si>
  <si>
    <t>Keyed+StackXXL.Stack.BodyParts.Desc</t>
  </si>
  <si>
    <t>StackXXL.Stack.BodyParts.Desc</t>
  </si>
  <si>
    <t xml:space="preserve">bionic and natural body parts, organs and implants, for people or animals </t>
  </si>
  <si>
    <t>Keyed+StackXXL.Stack.Others.Stackable.Title</t>
  </si>
  <si>
    <t>StackXXL.Stack.Others.Stackable.Title</t>
  </si>
  <si>
    <t>Others (Stackable)</t>
  </si>
  <si>
    <t>Keyed+StackXXL.Stack.Others.Stackable.Desc</t>
  </si>
  <si>
    <t>StackXXL.Stack.Others.Stackable.Desc</t>
  </si>
  <si>
    <t>horns, tusks</t>
  </si>
  <si>
    <t>Keyed+StackXXL.Stack.Others.Single.Title</t>
  </si>
  <si>
    <t>StackXXL.Stack.Others.Single.Title</t>
  </si>
  <si>
    <t>Others (Single)</t>
  </si>
  <si>
    <t>Keyed+StackXXL.Stack.Others.Single.Desc</t>
  </si>
  <si>
    <t>StackXXL.Stack.Others.Single.Desc</t>
  </si>
  <si>
    <t>(not used)</t>
  </si>
  <si>
    <t>Stack XXL - 826366050</t>
    <phoneticPr fontId="1" type="noConversion"/>
  </si>
  <si>
    <t>상세 로그 유효</t>
  </si>
  <si>
    <t>디버그 모드</t>
  </si>
  <si>
    <t>변경 없음</t>
  </si>
  <si>
    <t>인간 또는 동물용 강화파츠와 생체부품 장기와 임플란트</t>
  </si>
  <si>
    <t>보철</t>
  </si>
  <si>
    <t>모든 약물와 맥주</t>
  </si>
  <si>
    <t>약물</t>
  </si>
  <si>
    <t>모든 조리음식</t>
  </si>
  <si>
    <t>음식</t>
  </si>
  <si>
    <t>생고기</t>
  </si>
  <si>
    <t>고기</t>
  </si>
  <si>
    <t>(미사용)</t>
  </si>
  <si>
    <t>기타 (스택 불가능)</t>
  </si>
  <si>
    <t>트럼보 뿔과 코끼리 상아</t>
  </si>
  <si>
    <t>기타 (스택 가능)</t>
  </si>
  <si>
    <t>생야채, 알, 곤충젤리, 잎, 등</t>
  </si>
  <si>
    <t>음식재료</t>
  </si>
  <si>
    <t>원재료, 약품, 석재, 부품, 박격포탄, 연료, 뉴트로아민 등.</t>
  </si>
  <si>
    <t>재료</t>
  </si>
  <si>
    <t>원재료와 게임내 화폐로 모두 사용됩니다.</t>
  </si>
  <si>
    <t>은</t>
  </si>
  <si>
    <t>옷감과 가죽</t>
  </si>
  <si>
    <t>옷감</t>
  </si>
  <si>
    <t>XL 배율(초기 값: 10배율), 반드시 정수가 되지는 않습니다.</t>
  </si>
  <si>
    <t>XL 배율</t>
  </si>
  <si>
    <t>XXL 배율(초기 값: 20배율), 반드시 정수가 되지는 않습니다.</t>
  </si>
  <si>
    <t>XXL 배율</t>
  </si>
  <si>
    <t>RKTM [Mod] [Not chosen]</t>
    <phoneticPr fontId="1" type="noConversion"/>
  </si>
  <si>
    <t>의약품</t>
    <phoneticPr fontId="1" type="noConversion"/>
  </si>
  <si>
    <t>모든 종류의 의약품</t>
    <phoneticPr fontId="1" type="noConversion"/>
  </si>
  <si>
    <t>원재료, 석재, 부품, 박격포탄, 연료, 뉴트로아민 등</t>
    <phoneticPr fontId="1" type="noConversion"/>
  </si>
  <si>
    <t>생 야채, 알, 곤충젤리, 잎 등</t>
    <phoneticPr fontId="1" type="noConversion"/>
  </si>
  <si>
    <t>원재료와 게임내 화폐로 사용됩니다.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</si>
</sst>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E7" sqref="E7"/>
    </sheetView>
  </sheetViews>
  <sheetFormatPr defaultRowHeight="17" x14ac:dyDescent="0.45"/>
  <cols>
    <col min="1" max="1" width="40.4140625" bestFit="1" customWidth="1"/>
    <col min="2" max="2" width="17.4140625" bestFit="1" customWidth="1"/>
    <col min="3" max="3" width="33.58203125" bestFit="1" customWidth="1"/>
    <col min="4" max="4" width="46.1640625" customWidth="1"/>
    <col min="5" max="5" width="52.9140625" bestFit="1" customWidth="1"/>
    <col min="6" max="6" width="22.2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131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128</v>
      </c>
      <c r="F2" s="3" t="s">
        <v>10</v>
      </c>
      <c r="G2" t="str">
        <f>IFERROR(VLOOKUP(A2,Merge_RKTM!$C$2:$D$30,2,FALSE),"")</f>
        <v>XL 배율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127</v>
      </c>
      <c r="F3" s="4" t="s">
        <v>14</v>
      </c>
      <c r="G3" t="str">
        <f>IFERROR(VLOOKUP(A3,Merge_RKTM!$C$2:$D$30,2,FALSE),"")</f>
        <v>XL 배율(초기 값: 10배율), 반드시 정수가 되지는 않습니다.</v>
      </c>
    </row>
    <row r="4" spans="1:7" x14ac:dyDescent="0.45">
      <c r="A4" s="1" t="s">
        <v>15</v>
      </c>
      <c r="B4" s="1" t="s">
        <v>7</v>
      </c>
      <c r="C4" s="1" t="s">
        <v>16</v>
      </c>
      <c r="D4" s="1" t="s">
        <v>17</v>
      </c>
      <c r="E4" s="1" t="s">
        <v>130</v>
      </c>
      <c r="F4" s="3" t="s">
        <v>18</v>
      </c>
      <c r="G4" t="str">
        <f>IFERROR(VLOOKUP(A4,Merge_RKTM!$C$2:$D$30,2,FALSE),"")</f>
        <v>XXL 배율</v>
      </c>
    </row>
    <row r="5" spans="1:7" x14ac:dyDescent="0.45">
      <c r="A5" s="1" t="s">
        <v>19</v>
      </c>
      <c r="B5" s="1" t="s">
        <v>7</v>
      </c>
      <c r="C5" s="1" t="s">
        <v>20</v>
      </c>
      <c r="D5" s="1" t="s">
        <v>21</v>
      </c>
      <c r="E5" s="1" t="s">
        <v>129</v>
      </c>
      <c r="F5" s="4" t="s">
        <v>103</v>
      </c>
      <c r="G5" t="str">
        <f>IFERROR(VLOOKUP(A5,Merge_RKTM!$C$2:$D$30,2,FALSE),"")</f>
        <v>XXL 배율(초기 값: 20배율), 반드시 정수가 되지는 않습니다.</v>
      </c>
    </row>
    <row r="6" spans="1:7" x14ac:dyDescent="0.45">
      <c r="A6" s="1" t="s">
        <v>22</v>
      </c>
      <c r="B6" s="1" t="s">
        <v>7</v>
      </c>
      <c r="C6" s="1" t="s">
        <v>23</v>
      </c>
      <c r="D6" s="1" t="s">
        <v>24</v>
      </c>
      <c r="E6" s="1" t="s">
        <v>106</v>
      </c>
      <c r="G6" t="str">
        <f>IFERROR(VLOOKUP(A6,Merge_RKTM!$C$2:$D$30,2,FALSE),"")</f>
        <v>변경 없음</v>
      </c>
    </row>
    <row r="7" spans="1:7" x14ac:dyDescent="0.45">
      <c r="A7" s="1" t="s">
        <v>25</v>
      </c>
      <c r="B7" s="1" t="s">
        <v>7</v>
      </c>
      <c r="C7" s="1" t="s">
        <v>26</v>
      </c>
      <c r="D7" s="1" t="s">
        <v>27</v>
      </c>
      <c r="E7" s="1" t="s">
        <v>27</v>
      </c>
      <c r="G7" t="str">
        <f>IFERROR(VLOOKUP(A7,Merge_RKTM!$C$2:$D$30,2,FALSE),"")</f>
        <v>XL</v>
      </c>
    </row>
    <row r="8" spans="1:7" x14ac:dyDescent="0.45">
      <c r="A8" s="1" t="s">
        <v>28</v>
      </c>
      <c r="B8" s="1" t="s">
        <v>7</v>
      </c>
      <c r="C8" s="1" t="s">
        <v>29</v>
      </c>
      <c r="D8" s="1" t="s">
        <v>30</v>
      </c>
      <c r="E8" s="1" t="s">
        <v>30</v>
      </c>
      <c r="G8" t="str">
        <f>IFERROR(VLOOKUP(A8,Merge_RKTM!$C$2:$D$30,2,FALSE),"")</f>
        <v>XXL</v>
      </c>
    </row>
    <row r="9" spans="1:7" x14ac:dyDescent="0.45">
      <c r="A9" s="1" t="s">
        <v>31</v>
      </c>
      <c r="B9" s="1" t="s">
        <v>7</v>
      </c>
      <c r="C9" s="1" t="s">
        <v>32</v>
      </c>
      <c r="D9" s="1" t="s">
        <v>33</v>
      </c>
      <c r="E9" s="1" t="s">
        <v>105</v>
      </c>
      <c r="G9" t="str">
        <f>IFERROR(VLOOKUP(A9,Merge_RKTM!$C$2:$D$30,2,FALSE),"")</f>
        <v>디버그 모드</v>
      </c>
    </row>
    <row r="10" spans="1:7" x14ac:dyDescent="0.45">
      <c r="A10" s="1" t="s">
        <v>34</v>
      </c>
      <c r="B10" s="1" t="s">
        <v>7</v>
      </c>
      <c r="C10" s="1" t="s">
        <v>35</v>
      </c>
      <c r="D10" s="1" t="s">
        <v>36</v>
      </c>
      <c r="E10" s="1" t="s">
        <v>104</v>
      </c>
      <c r="G10" t="str">
        <f>IFERROR(VLOOKUP(A10,Merge_RKTM!$C$2:$D$30,2,FALSE),"")</f>
        <v>상세 로그 유효</v>
      </c>
    </row>
    <row r="11" spans="1:7" x14ac:dyDescent="0.45">
      <c r="A11" s="1" t="s">
        <v>37</v>
      </c>
      <c r="B11" s="1" t="s">
        <v>7</v>
      </c>
      <c r="C11" s="1" t="s">
        <v>38</v>
      </c>
      <c r="D11" s="1" t="s">
        <v>39</v>
      </c>
      <c r="E11" s="1" t="s">
        <v>122</v>
      </c>
      <c r="G11" t="str">
        <f>IFERROR(VLOOKUP(A11,Merge_RKTM!$C$2:$D$30,2,FALSE),"")</f>
        <v>재료</v>
      </c>
    </row>
    <row r="12" spans="1:7" x14ac:dyDescent="0.45">
      <c r="A12" s="1" t="s">
        <v>40</v>
      </c>
      <c r="B12" s="1" t="s">
        <v>7</v>
      </c>
      <c r="C12" s="1" t="s">
        <v>41</v>
      </c>
      <c r="D12" s="1" t="s">
        <v>42</v>
      </c>
      <c r="E12" s="1" t="s">
        <v>134</v>
      </c>
      <c r="G12" t="str">
        <f>IFERROR(VLOOKUP(A12,Merge_RKTM!$C$2:$D$30,2,FALSE),"")</f>
        <v>원재료, 약품, 석재, 부품, 박격포탄, 연료, 뉴트로아민 등.</v>
      </c>
    </row>
    <row r="13" spans="1:7" x14ac:dyDescent="0.45">
      <c r="A13" s="1" t="s">
        <v>43</v>
      </c>
      <c r="B13" s="1" t="s">
        <v>7</v>
      </c>
      <c r="C13" s="1" t="s">
        <v>44</v>
      </c>
      <c r="D13" s="1" t="s">
        <v>45</v>
      </c>
      <c r="E13" s="1" t="s">
        <v>132</v>
      </c>
      <c r="G13" t="str">
        <f>IFERROR(VLOOKUP(A13,Merge_RKTM!$C$2:$D$30,2,FALSE),"")</f>
        <v/>
      </c>
    </row>
    <row r="14" spans="1:7" x14ac:dyDescent="0.45">
      <c r="A14" s="1" t="s">
        <v>46</v>
      </c>
      <c r="B14" s="1" t="s">
        <v>7</v>
      </c>
      <c r="C14" s="1" t="s">
        <v>47</v>
      </c>
      <c r="D14" s="1" t="s">
        <v>48</v>
      </c>
      <c r="E14" s="1" t="s">
        <v>133</v>
      </c>
      <c r="G14" t="str">
        <f>IFERROR(VLOOKUP(A14,Merge_RKTM!$C$2:$D$30,2,FALSE),"")</f>
        <v/>
      </c>
    </row>
    <row r="15" spans="1:7" x14ac:dyDescent="0.45">
      <c r="A15" s="1" t="s">
        <v>49</v>
      </c>
      <c r="B15" s="1" t="s">
        <v>7</v>
      </c>
      <c r="C15" s="1" t="s">
        <v>50</v>
      </c>
      <c r="D15" s="1" t="s">
        <v>51</v>
      </c>
      <c r="E15" s="1" t="s">
        <v>124</v>
      </c>
      <c r="G15" t="str">
        <f>IFERROR(VLOOKUP(A15,Merge_RKTM!$C$2:$D$30,2,FALSE),"")</f>
        <v>은</v>
      </c>
    </row>
    <row r="16" spans="1:7" x14ac:dyDescent="0.45">
      <c r="A16" s="1" t="s">
        <v>52</v>
      </c>
      <c r="B16" s="1" t="s">
        <v>7</v>
      </c>
      <c r="C16" s="1" t="s">
        <v>53</v>
      </c>
      <c r="D16" s="1" t="s">
        <v>54</v>
      </c>
      <c r="E16" s="1" t="s">
        <v>136</v>
      </c>
      <c r="G16" t="str">
        <f>IFERROR(VLOOKUP(A16,Merge_RKTM!$C$2:$D$30,2,FALSE),"")</f>
        <v>원재료와 게임내 화폐로 모두 사용됩니다.</v>
      </c>
    </row>
    <row r="17" spans="1:7" x14ac:dyDescent="0.45">
      <c r="A17" s="1" t="s">
        <v>55</v>
      </c>
      <c r="B17" s="1" t="s">
        <v>7</v>
      </c>
      <c r="C17" s="1" t="s">
        <v>56</v>
      </c>
      <c r="D17" s="1" t="s">
        <v>57</v>
      </c>
      <c r="E17" s="1" t="s">
        <v>126</v>
      </c>
      <c r="G17" t="str">
        <f>IFERROR(VLOOKUP(A17,Merge_RKTM!$C$2:$D$30,2,FALSE),"")</f>
        <v>옷감</v>
      </c>
    </row>
    <row r="18" spans="1:7" x14ac:dyDescent="0.45">
      <c r="A18" s="1" t="s">
        <v>58</v>
      </c>
      <c r="B18" s="1" t="s">
        <v>7</v>
      </c>
      <c r="C18" s="1" t="s">
        <v>59</v>
      </c>
      <c r="D18" s="1" t="s">
        <v>60</v>
      </c>
      <c r="E18" s="1" t="s">
        <v>125</v>
      </c>
      <c r="G18" t="str">
        <f>IFERROR(VLOOKUP(A18,Merge_RKTM!$C$2:$D$30,2,FALSE),"")</f>
        <v>옷감과 가죽</v>
      </c>
    </row>
    <row r="19" spans="1:7" x14ac:dyDescent="0.45">
      <c r="A19" s="1" t="s">
        <v>61</v>
      </c>
      <c r="B19" s="1" t="s">
        <v>7</v>
      </c>
      <c r="C19" s="1" t="s">
        <v>62</v>
      </c>
      <c r="D19" s="1" t="s">
        <v>63</v>
      </c>
      <c r="E19" s="1" t="s">
        <v>110</v>
      </c>
      <c r="G19" t="str">
        <f>IFERROR(VLOOKUP(A19,Merge_RKTM!$C$2:$D$30,2,FALSE),"")</f>
        <v>약물</v>
      </c>
    </row>
    <row r="20" spans="1:7" x14ac:dyDescent="0.45">
      <c r="A20" s="1" t="s">
        <v>64</v>
      </c>
      <c r="B20" s="1" t="s">
        <v>7</v>
      </c>
      <c r="C20" s="1" t="s">
        <v>65</v>
      </c>
      <c r="D20" s="1" t="s">
        <v>66</v>
      </c>
      <c r="E20" s="1" t="s">
        <v>109</v>
      </c>
      <c r="G20" t="str">
        <f>IFERROR(VLOOKUP(A20,Merge_RKTM!$C$2:$D$30,2,FALSE),"")</f>
        <v>모든 약물와 맥주</v>
      </c>
    </row>
    <row r="21" spans="1:7" x14ac:dyDescent="0.45">
      <c r="A21" s="1" t="s">
        <v>67</v>
      </c>
      <c r="B21" s="1" t="s">
        <v>7</v>
      </c>
      <c r="C21" s="1" t="s">
        <v>68</v>
      </c>
      <c r="D21" s="1" t="s">
        <v>69</v>
      </c>
      <c r="E21" s="1" t="s">
        <v>114</v>
      </c>
      <c r="G21" t="str">
        <f>IFERROR(VLOOKUP(A21,Merge_RKTM!$C$2:$D$30,2,FALSE),"")</f>
        <v>고기</v>
      </c>
    </row>
    <row r="22" spans="1:7" x14ac:dyDescent="0.45">
      <c r="A22" s="1" t="s">
        <v>70</v>
      </c>
      <c r="B22" s="1" t="s">
        <v>7</v>
      </c>
      <c r="C22" s="1" t="s">
        <v>71</v>
      </c>
      <c r="D22" s="1" t="s">
        <v>72</v>
      </c>
      <c r="E22" s="1" t="s">
        <v>113</v>
      </c>
      <c r="G22" t="str">
        <f>IFERROR(VLOOKUP(A22,Merge_RKTM!$C$2:$D$30,2,FALSE),"")</f>
        <v>생고기</v>
      </c>
    </row>
    <row r="23" spans="1:7" x14ac:dyDescent="0.45">
      <c r="A23" s="1" t="s">
        <v>73</v>
      </c>
      <c r="B23" s="1" t="s">
        <v>7</v>
      </c>
      <c r="C23" s="1" t="s">
        <v>74</v>
      </c>
      <c r="D23" s="1" t="s">
        <v>75</v>
      </c>
      <c r="E23" s="1" t="s">
        <v>120</v>
      </c>
      <c r="G23" t="str">
        <f>IFERROR(VLOOKUP(A23,Merge_RKTM!$C$2:$D$30,2,FALSE),"")</f>
        <v>음식재료</v>
      </c>
    </row>
    <row r="24" spans="1:7" x14ac:dyDescent="0.45">
      <c r="A24" s="1" t="s">
        <v>76</v>
      </c>
      <c r="B24" s="1" t="s">
        <v>7</v>
      </c>
      <c r="C24" s="1" t="s">
        <v>77</v>
      </c>
      <c r="D24" s="1" t="s">
        <v>78</v>
      </c>
      <c r="E24" s="1" t="s">
        <v>135</v>
      </c>
      <c r="G24" t="str">
        <f>IFERROR(VLOOKUP(A24,Merge_RKTM!$C$2:$D$30,2,FALSE),"")</f>
        <v>생야채, 알, 곤충젤리, 잎, 등</v>
      </c>
    </row>
    <row r="25" spans="1:7" x14ac:dyDescent="0.45">
      <c r="A25" s="1" t="s">
        <v>79</v>
      </c>
      <c r="B25" s="1" t="s">
        <v>7</v>
      </c>
      <c r="C25" s="1" t="s">
        <v>80</v>
      </c>
      <c r="D25" s="1" t="s">
        <v>81</v>
      </c>
      <c r="E25" s="1" t="s">
        <v>112</v>
      </c>
      <c r="G25" t="str">
        <f>IFERROR(VLOOKUP(A25,Merge_RKTM!$C$2:$D$30,2,FALSE),"")</f>
        <v>음식</v>
      </c>
    </row>
    <row r="26" spans="1:7" x14ac:dyDescent="0.45">
      <c r="A26" s="1" t="s">
        <v>82</v>
      </c>
      <c r="B26" s="1" t="s">
        <v>7</v>
      </c>
      <c r="C26" s="1" t="s">
        <v>83</v>
      </c>
      <c r="D26" s="1" t="s">
        <v>84</v>
      </c>
      <c r="E26" s="1" t="s">
        <v>111</v>
      </c>
      <c r="G26" t="str">
        <f>IFERROR(VLOOKUP(A26,Merge_RKTM!$C$2:$D$30,2,FALSE),"")</f>
        <v>모든 조리음식</v>
      </c>
    </row>
    <row r="27" spans="1:7" x14ac:dyDescent="0.45">
      <c r="A27" s="1" t="s">
        <v>85</v>
      </c>
      <c r="B27" s="1" t="s">
        <v>7</v>
      </c>
      <c r="C27" s="1" t="s">
        <v>86</v>
      </c>
      <c r="D27" s="1" t="s">
        <v>87</v>
      </c>
      <c r="E27" s="1" t="s">
        <v>108</v>
      </c>
      <c r="G27" t="str">
        <f>IFERROR(VLOOKUP(A27,Merge_RKTM!$C$2:$D$30,2,FALSE),"")</f>
        <v>보철</v>
      </c>
    </row>
    <row r="28" spans="1:7" x14ac:dyDescent="0.45">
      <c r="A28" s="1" t="s">
        <v>88</v>
      </c>
      <c r="B28" s="1" t="s">
        <v>7</v>
      </c>
      <c r="C28" s="1" t="s">
        <v>89</v>
      </c>
      <c r="D28" s="1" t="s">
        <v>90</v>
      </c>
      <c r="E28" s="1" t="s">
        <v>107</v>
      </c>
      <c r="G28" t="str">
        <f>IFERROR(VLOOKUP(A28,Merge_RKTM!$C$2:$D$30,2,FALSE),"")</f>
        <v>인간 또는 동물용 강화파츠와 생체부품 장기와 임플란트</v>
      </c>
    </row>
    <row r="29" spans="1:7" x14ac:dyDescent="0.45">
      <c r="A29" s="1" t="s">
        <v>91</v>
      </c>
      <c r="B29" s="1" t="s">
        <v>7</v>
      </c>
      <c r="C29" s="1" t="s">
        <v>92</v>
      </c>
      <c r="D29" s="1" t="s">
        <v>93</v>
      </c>
      <c r="E29" s="1" t="s">
        <v>118</v>
      </c>
      <c r="G29" t="str">
        <f>IFERROR(VLOOKUP(A29,Merge_RKTM!$C$2:$D$30,2,FALSE),"")</f>
        <v>기타 (스택 가능)</v>
      </c>
    </row>
    <row r="30" spans="1:7" x14ac:dyDescent="0.45">
      <c r="A30" s="1" t="s">
        <v>94</v>
      </c>
      <c r="B30" s="1" t="s">
        <v>7</v>
      </c>
      <c r="C30" s="1" t="s">
        <v>95</v>
      </c>
      <c r="D30" s="1" t="s">
        <v>96</v>
      </c>
      <c r="E30" s="1" t="s">
        <v>117</v>
      </c>
      <c r="G30" t="str">
        <f>IFERROR(VLOOKUP(A30,Merge_RKTM!$C$2:$D$30,2,FALSE),"")</f>
        <v>트럼보 뿔과 코끼리 상아</v>
      </c>
    </row>
    <row r="31" spans="1:7" x14ac:dyDescent="0.45">
      <c r="A31" s="1" t="s">
        <v>97</v>
      </c>
      <c r="B31" s="1" t="s">
        <v>7</v>
      </c>
      <c r="C31" s="1" t="s">
        <v>98</v>
      </c>
      <c r="D31" s="1" t="s">
        <v>99</v>
      </c>
      <c r="E31" s="1" t="s">
        <v>116</v>
      </c>
      <c r="G31" t="str">
        <f>IFERROR(VLOOKUP(A31,Merge_RKTM!$C$2:$D$30,2,FALSE),"")</f>
        <v>기타 (스택 불가능)</v>
      </c>
    </row>
    <row r="32" spans="1:7" x14ac:dyDescent="0.45">
      <c r="A32" s="1" t="s">
        <v>100</v>
      </c>
      <c r="B32" s="1" t="s">
        <v>7</v>
      </c>
      <c r="C32" s="1" t="s">
        <v>101</v>
      </c>
      <c r="D32" s="1" t="s">
        <v>102</v>
      </c>
      <c r="E32" s="1" t="s">
        <v>115</v>
      </c>
      <c r="G32" t="str">
        <f>IFERROR(VLOOKUP(A32,Merge_RKTM!$C$2:$D$30,2,FALSE),"")</f>
        <v>(미사용)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219F6-0F69-4A63-90BD-6FCA4012D749}">
  <dimension ref="C2:E30"/>
  <sheetViews>
    <sheetView workbookViewId="0">
      <selection activeCell="G11" sqref="G11"/>
    </sheetView>
  </sheetViews>
  <sheetFormatPr defaultRowHeight="17" x14ac:dyDescent="0.45"/>
  <cols>
    <col min="3" max="3" width="40.4140625" bestFit="1" customWidth="1"/>
    <col min="4" max="4" width="52.9140625" bestFit="1" customWidth="1"/>
  </cols>
  <sheetData>
    <row r="2" spans="3:5" x14ac:dyDescent="0.45">
      <c r="C2" t="s">
        <v>34</v>
      </c>
      <c r="D2" t="s">
        <v>104</v>
      </c>
      <c r="E2">
        <f>MATCH(C2,Main!$A$2:$A$32,0)</f>
        <v>9</v>
      </c>
    </row>
    <row r="3" spans="3:5" x14ac:dyDescent="0.45">
      <c r="C3" t="s">
        <v>31</v>
      </c>
      <c r="D3" t="s">
        <v>105</v>
      </c>
      <c r="E3">
        <f>MATCH(C3,Main!$A$2:$A$32,0)</f>
        <v>8</v>
      </c>
    </row>
    <row r="4" spans="3:5" x14ac:dyDescent="0.45">
      <c r="C4" t="s">
        <v>22</v>
      </c>
      <c r="D4" t="s">
        <v>106</v>
      </c>
      <c r="E4">
        <f>MATCH(C4,Main!$A$2:$A$32,0)</f>
        <v>5</v>
      </c>
    </row>
    <row r="5" spans="3:5" x14ac:dyDescent="0.45">
      <c r="C5" t="s">
        <v>25</v>
      </c>
      <c r="D5" t="s">
        <v>27</v>
      </c>
      <c r="E5">
        <f>MATCH(C5,Main!$A$2:$A$32,0)</f>
        <v>6</v>
      </c>
    </row>
    <row r="6" spans="3:5" x14ac:dyDescent="0.45">
      <c r="C6" t="s">
        <v>28</v>
      </c>
      <c r="D6" t="s">
        <v>30</v>
      </c>
      <c r="E6">
        <f>MATCH(C6,Main!$A$2:$A$32,0)</f>
        <v>7</v>
      </c>
    </row>
    <row r="7" spans="3:5" x14ac:dyDescent="0.45">
      <c r="C7" t="s">
        <v>88</v>
      </c>
      <c r="D7" t="s">
        <v>107</v>
      </c>
      <c r="E7">
        <f>MATCH(C7,Main!$A$2:$A$32,0)</f>
        <v>27</v>
      </c>
    </row>
    <row r="8" spans="3:5" x14ac:dyDescent="0.45">
      <c r="C8" t="s">
        <v>85</v>
      </c>
      <c r="D8" t="s">
        <v>108</v>
      </c>
      <c r="E8">
        <f>MATCH(C8,Main!$A$2:$A$32,0)</f>
        <v>26</v>
      </c>
    </row>
    <row r="9" spans="3:5" x14ac:dyDescent="0.45">
      <c r="C9" t="s">
        <v>64</v>
      </c>
      <c r="D9" t="s">
        <v>109</v>
      </c>
      <c r="E9">
        <f>MATCH(C9,Main!$A$2:$A$32,0)</f>
        <v>19</v>
      </c>
    </row>
    <row r="10" spans="3:5" x14ac:dyDescent="0.45">
      <c r="C10" t="s">
        <v>61</v>
      </c>
      <c r="D10" t="s">
        <v>110</v>
      </c>
      <c r="E10">
        <f>MATCH(C10,Main!$A$2:$A$32,0)</f>
        <v>18</v>
      </c>
    </row>
    <row r="11" spans="3:5" x14ac:dyDescent="0.45">
      <c r="C11" t="s">
        <v>82</v>
      </c>
      <c r="D11" t="s">
        <v>111</v>
      </c>
      <c r="E11">
        <f>MATCH(C11,Main!$A$2:$A$32,0)</f>
        <v>25</v>
      </c>
    </row>
    <row r="12" spans="3:5" x14ac:dyDescent="0.45">
      <c r="C12" t="s">
        <v>79</v>
      </c>
      <c r="D12" t="s">
        <v>112</v>
      </c>
      <c r="E12">
        <f>MATCH(C12,Main!$A$2:$A$32,0)</f>
        <v>24</v>
      </c>
    </row>
    <row r="13" spans="3:5" x14ac:dyDescent="0.45">
      <c r="C13" t="s">
        <v>70</v>
      </c>
      <c r="D13" t="s">
        <v>113</v>
      </c>
      <c r="E13">
        <f>MATCH(C13,Main!$A$2:$A$32,0)</f>
        <v>21</v>
      </c>
    </row>
    <row r="14" spans="3:5" x14ac:dyDescent="0.45">
      <c r="C14" t="s">
        <v>67</v>
      </c>
      <c r="D14" t="s">
        <v>114</v>
      </c>
      <c r="E14">
        <f>MATCH(C14,Main!$A$2:$A$32,0)</f>
        <v>20</v>
      </c>
    </row>
    <row r="15" spans="3:5" x14ac:dyDescent="0.45">
      <c r="C15" t="s">
        <v>100</v>
      </c>
      <c r="D15" t="s">
        <v>115</v>
      </c>
      <c r="E15">
        <f>MATCH(C15,Main!$A$2:$A$32,0)</f>
        <v>31</v>
      </c>
    </row>
    <row r="16" spans="3:5" x14ac:dyDescent="0.45">
      <c r="C16" t="s">
        <v>97</v>
      </c>
      <c r="D16" t="s">
        <v>116</v>
      </c>
      <c r="E16">
        <f>MATCH(C16,Main!$A$2:$A$32,0)</f>
        <v>30</v>
      </c>
    </row>
    <row r="17" spans="3:5" x14ac:dyDescent="0.45">
      <c r="C17" t="s">
        <v>94</v>
      </c>
      <c r="D17" t="s">
        <v>117</v>
      </c>
      <c r="E17">
        <f>MATCH(C17,Main!$A$2:$A$32,0)</f>
        <v>29</v>
      </c>
    </row>
    <row r="18" spans="3:5" x14ac:dyDescent="0.45">
      <c r="C18" t="s">
        <v>91</v>
      </c>
      <c r="D18" t="s">
        <v>118</v>
      </c>
      <c r="E18">
        <f>MATCH(C18,Main!$A$2:$A$32,0)</f>
        <v>28</v>
      </c>
    </row>
    <row r="19" spans="3:5" x14ac:dyDescent="0.45">
      <c r="C19" t="s">
        <v>76</v>
      </c>
      <c r="D19" t="s">
        <v>119</v>
      </c>
      <c r="E19">
        <f>MATCH(C19,Main!$A$2:$A$32,0)</f>
        <v>23</v>
      </c>
    </row>
    <row r="20" spans="3:5" x14ac:dyDescent="0.45">
      <c r="C20" t="s">
        <v>73</v>
      </c>
      <c r="D20" t="s">
        <v>120</v>
      </c>
      <c r="E20">
        <f>MATCH(C20,Main!$A$2:$A$32,0)</f>
        <v>22</v>
      </c>
    </row>
    <row r="21" spans="3:5" x14ac:dyDescent="0.45">
      <c r="C21" t="s">
        <v>40</v>
      </c>
      <c r="D21" t="s">
        <v>121</v>
      </c>
      <c r="E21">
        <f>MATCH(C21,Main!$A$2:$A$32,0)</f>
        <v>11</v>
      </c>
    </row>
    <row r="22" spans="3:5" x14ac:dyDescent="0.45">
      <c r="C22" t="s">
        <v>37</v>
      </c>
      <c r="D22" t="s">
        <v>122</v>
      </c>
      <c r="E22">
        <f>MATCH(C22,Main!$A$2:$A$32,0)</f>
        <v>10</v>
      </c>
    </row>
    <row r="23" spans="3:5" x14ac:dyDescent="0.45">
      <c r="C23" t="s">
        <v>52</v>
      </c>
      <c r="D23" t="s">
        <v>123</v>
      </c>
      <c r="E23">
        <f>MATCH(C23,Main!$A$2:$A$32,0)</f>
        <v>15</v>
      </c>
    </row>
    <row r="24" spans="3:5" x14ac:dyDescent="0.45">
      <c r="C24" t="s">
        <v>49</v>
      </c>
      <c r="D24" t="s">
        <v>124</v>
      </c>
      <c r="E24">
        <f>MATCH(C24,Main!$A$2:$A$32,0)</f>
        <v>14</v>
      </c>
    </row>
    <row r="25" spans="3:5" x14ac:dyDescent="0.45">
      <c r="C25" t="s">
        <v>58</v>
      </c>
      <c r="D25" t="s">
        <v>125</v>
      </c>
      <c r="E25">
        <f>MATCH(C25,Main!$A$2:$A$32,0)</f>
        <v>17</v>
      </c>
    </row>
    <row r="26" spans="3:5" x14ac:dyDescent="0.45">
      <c r="C26" t="s">
        <v>55</v>
      </c>
      <c r="D26" t="s">
        <v>126</v>
      </c>
      <c r="E26">
        <f>MATCH(C26,Main!$A$2:$A$32,0)</f>
        <v>16</v>
      </c>
    </row>
    <row r="27" spans="3:5" x14ac:dyDescent="0.45">
      <c r="C27" t="s">
        <v>11</v>
      </c>
      <c r="D27" t="s">
        <v>127</v>
      </c>
      <c r="E27">
        <f>MATCH(C27,Main!$A$2:$A$32,0)</f>
        <v>2</v>
      </c>
    </row>
    <row r="28" spans="3:5" x14ac:dyDescent="0.45">
      <c r="C28" t="s">
        <v>6</v>
      </c>
      <c r="D28" t="s">
        <v>128</v>
      </c>
      <c r="E28">
        <f>MATCH(C28,Main!$A$2:$A$32,0)</f>
        <v>1</v>
      </c>
    </row>
    <row r="29" spans="3:5" x14ac:dyDescent="0.45">
      <c r="C29" t="s">
        <v>19</v>
      </c>
      <c r="D29" t="s">
        <v>129</v>
      </c>
      <c r="E29">
        <f>MATCH(C29,Main!$A$2:$A$32,0)</f>
        <v>4</v>
      </c>
    </row>
    <row r="30" spans="3:5" x14ac:dyDescent="0.45">
      <c r="C30" t="s">
        <v>15</v>
      </c>
      <c r="D30" t="s">
        <v>130</v>
      </c>
      <c r="E30">
        <f>MATCH(C30,Main!$A$2:$A$32,0)</f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2023-12-09T22:48:08Z</dcterms:created>
  <dcterms:modified xsi:type="dcterms:W3CDTF">2023-12-09T23:59:33Z</dcterms:modified>
</cp:coreProperties>
</file>