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Enhanced Battery - 1556048095\"/>
    </mc:Choice>
  </mc:AlternateContent>
  <xr:revisionPtr revIDLastSave="0" documentId="13_ncr:1_{B73F0CF0-AA75-47DE-B8CC-F8C802BE6122}" xr6:coauthVersionLast="47" xr6:coauthVersionMax="47" xr10:uidLastSave="{00000000-0000-0000-0000-000000000000}"/>
  <bookViews>
    <workbookView xWindow="-110" yWindow="-110" windowWidth="38620" windowHeight="21220" xr2:uid="{00000000-000D-0000-FFFF-FFFF00000000}"/>
  </bookViews>
  <sheets>
    <sheet name="Sheet"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 i="1"/>
  <c r="B38" i="2"/>
  <c r="B35" i="2"/>
  <c r="B34" i="2"/>
  <c r="B33" i="2"/>
  <c r="B32" i="2"/>
  <c r="B29" i="2"/>
  <c r="B28" i="2"/>
  <c r="B27" i="2"/>
  <c r="B26" i="2"/>
  <c r="E26" i="2" s="1"/>
  <c r="B23" i="2"/>
  <c r="E23" i="2" s="1"/>
  <c r="B22" i="2"/>
  <c r="E22" i="2" s="1"/>
  <c r="B21" i="2"/>
  <c r="B20" i="2"/>
  <c r="B17" i="2"/>
  <c r="B16" i="2"/>
  <c r="B15" i="2"/>
  <c r="B14" i="2"/>
  <c r="C14" i="2" s="1"/>
  <c r="E3" i="2"/>
  <c r="E4" i="2"/>
  <c r="E5" i="2"/>
  <c r="E6" i="2"/>
  <c r="E7" i="2"/>
  <c r="E8" i="2"/>
  <c r="E9" i="2"/>
  <c r="E10" i="2"/>
  <c r="E11" i="2"/>
  <c r="E12" i="2"/>
  <c r="E13" i="2"/>
  <c r="E14" i="2"/>
  <c r="E15" i="2"/>
  <c r="E16" i="2"/>
  <c r="E17" i="2"/>
  <c r="E18" i="2"/>
  <c r="E19" i="2"/>
  <c r="E20" i="2"/>
  <c r="E21" i="2"/>
  <c r="E24" i="2"/>
  <c r="E25" i="2"/>
  <c r="E27" i="2"/>
  <c r="E28" i="2"/>
  <c r="E29" i="2"/>
  <c r="E30" i="2"/>
  <c r="E31" i="2"/>
  <c r="E32" i="2"/>
  <c r="E33" i="2"/>
  <c r="E34" i="2"/>
  <c r="E35" i="2"/>
  <c r="E36" i="2"/>
  <c r="E37" i="2"/>
  <c r="E38" i="2"/>
  <c r="E2" i="2"/>
  <c r="C3" i="2"/>
  <c r="C4" i="2"/>
  <c r="C5" i="2"/>
  <c r="C6" i="2"/>
  <c r="C7" i="2"/>
  <c r="C8" i="2"/>
  <c r="C9" i="2"/>
  <c r="C10" i="2"/>
  <c r="C11" i="2"/>
  <c r="C12" i="2"/>
  <c r="C13" i="2"/>
  <c r="C15" i="2"/>
  <c r="C16" i="2"/>
  <c r="C17" i="2"/>
  <c r="C18" i="2"/>
  <c r="C19" i="2"/>
  <c r="C20" i="2"/>
  <c r="C21" i="2"/>
  <c r="C23" i="2"/>
  <c r="C24" i="2"/>
  <c r="C25" i="2"/>
  <c r="C26" i="2"/>
  <c r="C27" i="2"/>
  <c r="C28" i="2"/>
  <c r="C29" i="2"/>
  <c r="C30" i="2"/>
  <c r="C31" i="2"/>
  <c r="C32" i="2"/>
  <c r="C33" i="2"/>
  <c r="C34" i="2"/>
  <c r="C35" i="2"/>
  <c r="C36" i="2"/>
  <c r="C37" i="2"/>
  <c r="C38" i="2"/>
  <c r="C2" i="2"/>
  <c r="C22" i="2" l="1"/>
</calcChain>
</file>

<file path=xl/sharedStrings.xml><?xml version="1.0" encoding="utf-8"?>
<sst xmlns="http://schemas.openxmlformats.org/spreadsheetml/2006/main" count="188" uniqueCount="122">
  <si>
    <t>Class+Node [(Identifier (Key)]</t>
  </si>
  <si>
    <t>Class [Not chosen]</t>
  </si>
  <si>
    <t>Node [Not chosen]</t>
  </si>
  <si>
    <t>EN [Source string]</t>
  </si>
  <si>
    <t>KO [Translation]</t>
  </si>
  <si>
    <t>Configs [Not chosen]</t>
  </si>
  <si>
    <t>DamageDef+Void.label</t>
  </si>
  <si>
    <t>DamageDef</t>
  </si>
  <si>
    <t>Void.label</t>
  </si>
  <si>
    <t>void</t>
  </si>
  <si>
    <t>pakageID</t>
  </si>
  <si>
    <t>DamageDef+Void.deathMessage</t>
  </si>
  <si>
    <t>Void.deathMessage</t>
  </si>
  <si>
    <t>{0} has been torn to death in a crack in the void.</t>
  </si>
  <si>
    <t>Solaris.EnhancedBattery</t>
  </si>
  <si>
    <t>RulePackDef+Void_Explosion.rulePack.rulesStrings.0</t>
  </si>
  <si>
    <t>RulePackDef</t>
  </si>
  <si>
    <t>Void_Explosion.rulePack.rulesStrings.0</t>
  </si>
  <si>
    <t>r_logentry(p=0.001)-&gt;[RECIPIENT_definite] was died by Void Crack</t>
  </si>
  <si>
    <t>modName (folderName)</t>
  </si>
  <si>
    <t>RulePackDef+Void_Explosion.rulePack.rulesStrings.1</t>
  </si>
  <si>
    <t>Void_Explosion.rulePack.rulesStrings.1</t>
  </si>
  <si>
    <t>r_logentry(p=0.001)-&gt;[RECIPIENT_definite] was took away by Void crack..</t>
  </si>
  <si>
    <t>Enhanced Battery - 1556048095</t>
  </si>
  <si>
    <t>ResearchProjectDef+ChargeBack_Energy.label</t>
  </si>
  <si>
    <t>ResearchProjectDef</t>
  </si>
  <si>
    <t>ChargeBack_Energy.label</t>
  </si>
  <si>
    <t>ChargeBack Energy</t>
  </si>
  <si>
    <t>ResearchProjectDef+ChargeBack_Energy.description</t>
  </si>
  <si>
    <t>ChargeBack_Energy.description</t>
  </si>
  <si>
    <t>Research energy return from active energy cells.</t>
  </si>
  <si>
    <t>ResearchProjectDef+EnhancedChargeBack_EnergyCell.label</t>
  </si>
  <si>
    <t>EnhancedChargeBack_EnergyCell.label</t>
  </si>
  <si>
    <t>Enhanced ChargeBack Energy Cell</t>
  </si>
  <si>
    <t>ResearchProjectDef+EnhancedChargeBack_EnergyCell.description</t>
  </si>
  <si>
    <t>EnhancedChargeBack_EnergyCell.description</t>
  </si>
  <si>
    <t>Stabilize the chargeback energy cell.</t>
  </si>
  <si>
    <t>ResearchProjectDef+Resonance_EnergyCell.label</t>
  </si>
  <si>
    <t>Resonance_EnergyCell.label</t>
  </si>
  <si>
    <t>Resonance EnergyCell</t>
  </si>
  <si>
    <t>ResearchProjectDef+Resonance_EnergyCell.description</t>
  </si>
  <si>
    <t>Resonance_EnergyCell.description</t>
  </si>
  <si>
    <t>Research the resonance phenomenon of the activated energy cell.</t>
  </si>
  <si>
    <t>ThingDef+ChargeBack_Battery_Prototype.label</t>
  </si>
  <si>
    <t>ThingDef</t>
  </si>
  <si>
    <t>ChargeBack_Battery_Prototype.label</t>
  </si>
  <si>
    <t>ChargeBack Battery Prototype</t>
  </si>
  <si>
    <t>ThingDef+ChargeBack_Battery_Prototype.description</t>
  </si>
  <si>
    <t>ChargeBack_Battery_Prototype.description</t>
  </si>
  <si>
    <t>Prototype battery with a Chargeback Technology. When fully activated, it returns energy.</t>
  </si>
  <si>
    <t>ThingDef+ChargeBack_Battery.label</t>
  </si>
  <si>
    <t>ChargeBack_Battery.label</t>
  </si>
  <si>
    <t>ChargeBack Battery</t>
  </si>
  <si>
    <t>ThingDef+ChargeBack_Battery.description</t>
  </si>
  <si>
    <t>ChargeBack_Battery.description</t>
  </si>
  <si>
    <t>Battery with stabilized chargeback energy cell. Provides step-by-step energy supply for each active cell.</t>
  </si>
  <si>
    <t>ThingDef+SpeedCharge_Battery.label</t>
  </si>
  <si>
    <t>SpeedCharge_Battery.label</t>
  </si>
  <si>
    <t>Speed Charge Battery</t>
  </si>
  <si>
    <t>ThingDef+SpeedCharge_Battery.description</t>
  </si>
  <si>
    <t>SpeedCharge_Battery.description</t>
  </si>
  <si>
    <t>It's a fast-charging battery. Efficiency increases when energy is low.</t>
  </si>
  <si>
    <t>ThingDef+ResonanceCell_Battery.label</t>
  </si>
  <si>
    <t>ResonanceCell_Battery.label</t>
  </si>
  <si>
    <t>ResonanceCell Battery</t>
  </si>
  <si>
    <t>ThingDef+ResonanceCell_Battery.description</t>
  </si>
  <si>
    <t>ResonanceCell_Battery.description</t>
  </si>
  <si>
    <t>Energy cells that generate resonance. If there are resonance cells around, they generate more energy.</t>
  </si>
  <si>
    <t>ThingDef+VoidCell_Battery.label</t>
  </si>
  <si>
    <t>VoidCell_Battery.label</t>
  </si>
  <si>
    <t>VoidCell Battery</t>
  </si>
  <si>
    <t>ThingDef+VoidCell_Battery.description</t>
  </si>
  <si>
    <t>VoidCell_Battery.description</t>
  </si>
  <si>
    <t>Unknown battery that takes energy from the void. When the amount of energy is low, it generates and charges itself.It's tightly sealed and doesn't worry about rain.But it looks extremely unstable, so handle with care.</t>
  </si>
  <si>
    <t>{0}(은)는 공허의 틈에 찢어져 죽었습니다.</t>
  </si>
  <si>
    <t>공허</t>
  </si>
  <si>
    <t>활성된 에너지 셀에서 에너지가 반환되는 방법을 연구합니다.</t>
  </si>
  <si>
    <t>차지백 에너지</t>
  </si>
  <si>
    <t>차지백 에너지 셀을 안정화하는 연구를 진행합니다.</t>
  </si>
  <si>
    <t>향상된 차지백 에너지 셀</t>
  </si>
  <si>
    <t>활성화된 에너지 셀의 공진 현상을 조사합니다.</t>
  </si>
  <si>
    <t>공명 에너지 셀</t>
  </si>
  <si>
    <t>r_logentry(p=0.001)-&gt;[RECIPIENT_definite](이)가 공허 균열에 찢어져 죽었습니다.</t>
  </si>
  <si>
    <t>r_logentry(p=0.001)-&gt;[RECIPIENT_definite](이)가 공허 균열로 인해사라졌습니다.</t>
  </si>
  <si>
    <t>안정화된 차지백 셀이 포함된 축전지. 충전됨에 따라 추가적으로 전력을 제공합니다.</t>
  </si>
  <si>
    <t>차지백 축전지</t>
  </si>
  <si>
    <t>ThingDef+ChargeBack_Battery_Blueprint.label</t>
  </si>
  <si>
    <t>차지백 축전지 (청사진)</t>
  </si>
  <si>
    <t>ThingDef+ChargeBack_Battery_Blueprint_Install.label</t>
  </si>
  <si>
    <t>ThingDef+ChargeBack_Battery_Frame.description</t>
  </si>
  <si>
    <t>ThingDef+ChargeBack_Battery_Frame.label</t>
  </si>
  <si>
    <t>차지백 축전지 (건설 중)</t>
  </si>
  <si>
    <t>차지백 기술을 사용한 축전지 시제품. 완전히 충전되면 에너지를 반환합니다.</t>
  </si>
  <si>
    <t>차지백 축전지 시제품</t>
  </si>
  <si>
    <t>ThingDef+ChargeBack_Battery_Prototype_Blueprint.label</t>
  </si>
  <si>
    <t>프로토타입 차지백 축전지 (청사진)</t>
  </si>
  <si>
    <t>ThingDef+ChargeBack_Battery_Prototype_Blueprint_Install.label</t>
  </si>
  <si>
    <t>ThingDef+ChargeBack_Battery_Prototype_Frame.description</t>
  </si>
  <si>
    <t>ThingDef+ChargeBack_Battery_Prototype_Frame.label</t>
  </si>
  <si>
    <t>프로토타입 차지백 축전지 (건설 중)</t>
  </si>
  <si>
    <t>공명을 이용한 에너지 셀을 포함한 축전지입니다. 주변에 있는 공명셀 축전지 수에 따라 추가공급되는 전력량이 증가합니다.</t>
  </si>
  <si>
    <t>공명셀 축전지</t>
  </si>
  <si>
    <t>ThingDef+ResonanceCell_Battery_Blueprint.label</t>
  </si>
  <si>
    <t>급속충전 축전지 (청사진)</t>
  </si>
  <si>
    <t>ThingDef+ResonanceCell_Battery_Blueprint_Install.label</t>
  </si>
  <si>
    <t>ThingDef+ResonanceCell_Battery_Frame.description</t>
  </si>
  <si>
    <t>ThingDef+ResonanceCell_Battery_Frame.label</t>
  </si>
  <si>
    <t>급속충전 축전지 (건설 중)</t>
  </si>
  <si>
    <t>충전속도가 빠른 축전지입니다. 에너지 저장량이 낮을때 충전효율이 증가합니다.</t>
  </si>
  <si>
    <t>급속충전 축전지</t>
  </si>
  <si>
    <t>ThingDef+SpeedCharge_Battery_Blueprint.label</t>
  </si>
  <si>
    <t>ThingDef+SpeedCharge_Battery_Blueprint_Install.label</t>
  </si>
  <si>
    <t>ThingDef+SpeedCharge_Battery_Frame.description</t>
  </si>
  <si>
    <t>ThingDef+SpeedCharge_Battery_Frame.label</t>
  </si>
  <si>
    <t>공허로부터 에너지를 생산해내고 충전효율또한 높아지며 에너지가 저장됨에 따라 그 효율이 줄어듭니다.(극도로 위험하니 취급에 주의하세요)</t>
  </si>
  <si>
    <t>공허셀 축전지</t>
  </si>
  <si>
    <t>ThingDef+VoidCell_Battery_Blueprint_Install.label</t>
  </si>
  <si>
    <t>공허셀 축전지 (청사진)</t>
  </si>
  <si>
    <t>가져온 노드</t>
    <phoneticPr fontId="4" type="noConversion"/>
  </si>
  <si>
    <t>수정할 노드</t>
    <phoneticPr fontId="4" type="noConversion"/>
  </si>
  <si>
    <t>결과 노드</t>
    <phoneticPr fontId="4" type="noConversion"/>
  </si>
  <si>
    <t>RKTM [Mod] [Not chosen]</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</si>
</sst>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8"/>
      <name val="맑은 고딕"/>
      <family val="3"/>
      <charset val="129"/>
      <scheme val="minor"/>
    </font>
  </fonts>
  <fills count="9">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cellStyleXfs>
  <cellXfs count="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2" fillId="7" borderId="0" xfId="2" applyAlignment="1"/>
    <xf numFmtId="0" fontId="3" fillId="8" borderId="0" xfId="3" applyAlignment="1"/>
    <xf numFmtId="0" fontId="1" fillId="6" borderId="0" xfId="1" applyAlignment="1"/>
  </cellXfs>
  <cellStyles count="4">
    <cellStyle name="나쁨" xfId="2" builtinId="27"/>
    <cellStyle name="보통" xfId="3" builtinId="28"/>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1"/>
  <sheetViews>
    <sheetView tabSelected="1" workbookViewId="0">
      <selection activeCell="E23" sqref="E23"/>
    </sheetView>
  </sheetViews>
  <sheetFormatPr defaultRowHeight="17" x14ac:dyDescent="0.45"/>
  <cols>
    <col min="1" max="1" width="58.5" bestFit="1" customWidth="1"/>
    <col min="2" max="2" width="17.83203125" bestFit="1" customWidth="1"/>
    <col min="3" max="3" width="39.9140625" bestFit="1" customWidth="1"/>
    <col min="4" max="4" width="51.9140625" customWidth="1"/>
    <col min="5" max="5" width="41" customWidth="1"/>
    <col min="6" max="6" width="29.1640625" bestFit="1" customWidth="1"/>
    <col min="7" max="7" width="24.25" bestFit="1" customWidth="1"/>
  </cols>
  <sheetData>
    <row r="1" spans="1:7" x14ac:dyDescent="0.45">
      <c r="A1" s="1" t="s">
        <v>0</v>
      </c>
      <c r="B1" s="1" t="s">
        <v>1</v>
      </c>
      <c r="C1" s="1" t="s">
        <v>2</v>
      </c>
      <c r="D1" s="1" t="s">
        <v>3</v>
      </c>
      <c r="E1" s="1" t="s">
        <v>4</v>
      </c>
      <c r="F1" s="2" t="s">
        <v>5</v>
      </c>
      <c r="G1" s="2" t="s">
        <v>121</v>
      </c>
    </row>
    <row r="2" spans="1:7" x14ac:dyDescent="0.45">
      <c r="A2" s="1" t="s">
        <v>6</v>
      </c>
      <c r="B2" s="1" t="s">
        <v>7</v>
      </c>
      <c r="C2" s="1" t="s">
        <v>8</v>
      </c>
      <c r="D2" s="1" t="s">
        <v>9</v>
      </c>
      <c r="E2" s="1" t="s">
        <v>75</v>
      </c>
      <c r="F2" s="3" t="s">
        <v>10</v>
      </c>
      <c r="G2" t="str">
        <f>IFERROR(VLOOKUP(A2,Merge_RKTM!$C$2:$D$38,2,FALSE),"")</f>
        <v>공허</v>
      </c>
    </row>
    <row r="3" spans="1:7" x14ac:dyDescent="0.45">
      <c r="A3" s="1" t="s">
        <v>11</v>
      </c>
      <c r="B3" s="1" t="s">
        <v>7</v>
      </c>
      <c r="C3" s="1" t="s">
        <v>12</v>
      </c>
      <c r="D3" s="1" t="s">
        <v>13</v>
      </c>
      <c r="E3" s="1" t="s">
        <v>74</v>
      </c>
      <c r="F3" s="4" t="s">
        <v>14</v>
      </c>
      <c r="G3" t="str">
        <f>IFERROR(VLOOKUP(A3,Merge_RKTM!$C$2:$D$38,2,FALSE),"")</f>
        <v>{0}(은)는 공허의 틈에 찢어져 죽었습니다.</v>
      </c>
    </row>
    <row r="4" spans="1:7" x14ac:dyDescent="0.45">
      <c r="A4" s="1" t="s">
        <v>15</v>
      </c>
      <c r="B4" s="1" t="s">
        <v>16</v>
      </c>
      <c r="C4" s="1" t="s">
        <v>17</v>
      </c>
      <c r="D4" s="1" t="s">
        <v>18</v>
      </c>
      <c r="E4" s="1" t="s">
        <v>82</v>
      </c>
      <c r="F4" s="3" t="s">
        <v>19</v>
      </c>
      <c r="G4" t="str">
        <f>IFERROR(VLOOKUP(A4,Merge_RKTM!$C$2:$D$38,2,FALSE),"")</f>
        <v>r_logentry(p=0.001)-&gt;[RECIPIENT_definite](이)가 공허 균열에 찢어져 죽었습니다.</v>
      </c>
    </row>
    <row r="5" spans="1:7" x14ac:dyDescent="0.45">
      <c r="A5" s="1" t="s">
        <v>20</v>
      </c>
      <c r="B5" s="1" t="s">
        <v>16</v>
      </c>
      <c r="C5" s="1" t="s">
        <v>21</v>
      </c>
      <c r="D5" s="1" t="s">
        <v>22</v>
      </c>
      <c r="E5" s="1" t="s">
        <v>83</v>
      </c>
      <c r="F5" s="4" t="s">
        <v>23</v>
      </c>
      <c r="G5" t="str">
        <f>IFERROR(VLOOKUP(A5,Merge_RKTM!$C$2:$D$38,2,FALSE),"")</f>
        <v>r_logentry(p=0.001)-&gt;[RECIPIENT_definite](이)가 공허 균열로 인해사라졌습니다.</v>
      </c>
    </row>
    <row r="6" spans="1:7" x14ac:dyDescent="0.45">
      <c r="A6" s="1" t="s">
        <v>24</v>
      </c>
      <c r="B6" s="1" t="s">
        <v>25</v>
      </c>
      <c r="C6" s="1" t="s">
        <v>26</v>
      </c>
      <c r="D6" s="1" t="s">
        <v>27</v>
      </c>
      <c r="E6" s="1" t="s">
        <v>77</v>
      </c>
      <c r="G6" t="str">
        <f>IFERROR(VLOOKUP(A6,Merge_RKTM!$C$2:$D$38,2,FALSE),"")</f>
        <v>차지백 에너지</v>
      </c>
    </row>
    <row r="7" spans="1:7" x14ac:dyDescent="0.45">
      <c r="A7" s="1" t="s">
        <v>28</v>
      </c>
      <c r="B7" s="1" t="s">
        <v>25</v>
      </c>
      <c r="C7" s="1" t="s">
        <v>29</v>
      </c>
      <c r="D7" s="1" t="s">
        <v>30</v>
      </c>
      <c r="E7" s="1" t="s">
        <v>76</v>
      </c>
      <c r="G7" t="str">
        <f>IFERROR(VLOOKUP(A7,Merge_RKTM!$C$2:$D$38,2,FALSE),"")</f>
        <v>활성된 에너지 셀에서 에너지가 반환되는 방법을 연구합니다.</v>
      </c>
    </row>
    <row r="8" spans="1:7" x14ac:dyDescent="0.45">
      <c r="A8" s="1" t="s">
        <v>31</v>
      </c>
      <c r="B8" s="1" t="s">
        <v>25</v>
      </c>
      <c r="C8" s="1" t="s">
        <v>32</v>
      </c>
      <c r="D8" s="1" t="s">
        <v>33</v>
      </c>
      <c r="E8" s="1" t="s">
        <v>79</v>
      </c>
      <c r="G8" t="str">
        <f>IFERROR(VLOOKUP(A8,Merge_RKTM!$C$2:$D$38,2,FALSE),"")</f>
        <v>향상된 차지백 에너지 셀</v>
      </c>
    </row>
    <row r="9" spans="1:7" x14ac:dyDescent="0.45">
      <c r="A9" s="1" t="s">
        <v>34</v>
      </c>
      <c r="B9" s="1" t="s">
        <v>25</v>
      </c>
      <c r="C9" s="1" t="s">
        <v>35</v>
      </c>
      <c r="D9" s="1" t="s">
        <v>36</v>
      </c>
      <c r="E9" s="1" t="s">
        <v>78</v>
      </c>
      <c r="G9" t="str">
        <f>IFERROR(VLOOKUP(A9,Merge_RKTM!$C$2:$D$38,2,FALSE),"")</f>
        <v>차지백 에너지 셀을 안정화하는 연구를 진행합니다.</v>
      </c>
    </row>
    <row r="10" spans="1:7" x14ac:dyDescent="0.45">
      <c r="A10" s="1" t="s">
        <v>37</v>
      </c>
      <c r="B10" s="1" t="s">
        <v>25</v>
      </c>
      <c r="C10" s="1" t="s">
        <v>38</v>
      </c>
      <c r="D10" s="1" t="s">
        <v>39</v>
      </c>
      <c r="E10" s="1" t="s">
        <v>81</v>
      </c>
      <c r="G10" t="str">
        <f>IFERROR(VLOOKUP(A10,Merge_RKTM!$C$2:$D$38,2,FALSE),"")</f>
        <v>공명 에너지 셀</v>
      </c>
    </row>
    <row r="11" spans="1:7" x14ac:dyDescent="0.45">
      <c r="A11" s="1" t="s">
        <v>40</v>
      </c>
      <c r="B11" s="1" t="s">
        <v>25</v>
      </c>
      <c r="C11" s="1" t="s">
        <v>41</v>
      </c>
      <c r="D11" s="1" t="s">
        <v>42</v>
      </c>
      <c r="E11" s="1" t="s">
        <v>80</v>
      </c>
      <c r="G11" t="str">
        <f>IFERROR(VLOOKUP(A11,Merge_RKTM!$C$2:$D$38,2,FALSE),"")</f>
        <v>활성화된 에너지 셀의 공진 현상을 조사합니다.</v>
      </c>
    </row>
    <row r="12" spans="1:7" x14ac:dyDescent="0.45">
      <c r="A12" s="1" t="s">
        <v>43</v>
      </c>
      <c r="B12" s="1" t="s">
        <v>44</v>
      </c>
      <c r="C12" s="1" t="s">
        <v>45</v>
      </c>
      <c r="D12" s="1" t="s">
        <v>46</v>
      </c>
      <c r="E12" s="1" t="s">
        <v>93</v>
      </c>
      <c r="G12" t="str">
        <f>IFERROR(VLOOKUP(A12,Merge_RKTM!$C$2:$D$38,2,FALSE),"")</f>
        <v>차지백 축전지 시제품</v>
      </c>
    </row>
    <row r="13" spans="1:7" x14ac:dyDescent="0.45">
      <c r="A13" s="1" t="s">
        <v>47</v>
      </c>
      <c r="B13" s="1" t="s">
        <v>44</v>
      </c>
      <c r="C13" s="1" t="s">
        <v>48</v>
      </c>
      <c r="D13" s="1" t="s">
        <v>49</v>
      </c>
      <c r="E13" s="1" t="s">
        <v>92</v>
      </c>
      <c r="G13" t="str">
        <f>IFERROR(VLOOKUP(A13,Merge_RKTM!$C$2:$D$38,2,FALSE),"")</f>
        <v>차지백 기술을 사용한 축전지 시제품. 완전히 충전되면 에너지를 반환합니다.</v>
      </c>
    </row>
    <row r="14" spans="1:7" x14ac:dyDescent="0.45">
      <c r="A14" s="1" t="s">
        <v>50</v>
      </c>
      <c r="B14" s="1" t="s">
        <v>44</v>
      </c>
      <c r="C14" s="1" t="s">
        <v>51</v>
      </c>
      <c r="D14" s="1" t="s">
        <v>52</v>
      </c>
      <c r="E14" s="1" t="s">
        <v>85</v>
      </c>
      <c r="G14" t="str">
        <f>IFERROR(VLOOKUP(A14,Merge_RKTM!$C$2:$D$38,2,FALSE),"")</f>
        <v>차지백 축전지</v>
      </c>
    </row>
    <row r="15" spans="1:7" x14ac:dyDescent="0.45">
      <c r="A15" s="1" t="s">
        <v>53</v>
      </c>
      <c r="B15" s="1" t="s">
        <v>44</v>
      </c>
      <c r="C15" s="1" t="s">
        <v>54</v>
      </c>
      <c r="D15" s="1" t="s">
        <v>55</v>
      </c>
      <c r="E15" s="1" t="s">
        <v>84</v>
      </c>
      <c r="G15" t="str">
        <f>IFERROR(VLOOKUP(A15,Merge_RKTM!$C$2:$D$38,2,FALSE),"")</f>
        <v>안정화된 차지백 셀이 포함된 축전지. 충전됨에 따라 추가적으로 전력을 제공합니다.</v>
      </c>
    </row>
    <row r="16" spans="1:7" x14ac:dyDescent="0.45">
      <c r="A16" s="1" t="s">
        <v>56</v>
      </c>
      <c r="B16" s="1" t="s">
        <v>44</v>
      </c>
      <c r="C16" s="1" t="s">
        <v>57</v>
      </c>
      <c r="D16" s="1" t="s">
        <v>58</v>
      </c>
      <c r="E16" s="1" t="s">
        <v>109</v>
      </c>
      <c r="G16" t="str">
        <f>IFERROR(VLOOKUP(A16,Merge_RKTM!$C$2:$D$38,2,FALSE),"")</f>
        <v>급속충전 축전지</v>
      </c>
    </row>
    <row r="17" spans="1:7" x14ac:dyDescent="0.45">
      <c r="A17" s="1" t="s">
        <v>59</v>
      </c>
      <c r="B17" s="1" t="s">
        <v>44</v>
      </c>
      <c r="C17" s="1" t="s">
        <v>60</v>
      </c>
      <c r="D17" s="1" t="s">
        <v>61</v>
      </c>
      <c r="E17" s="1" t="s">
        <v>108</v>
      </c>
      <c r="G17" t="str">
        <f>IFERROR(VLOOKUP(A17,Merge_RKTM!$C$2:$D$38,2,FALSE),"")</f>
        <v>충전속도가 빠른 축전지입니다. 에너지 저장량이 낮을때 충전효율이 증가합니다.</v>
      </c>
    </row>
    <row r="18" spans="1:7" x14ac:dyDescent="0.45">
      <c r="A18" s="1" t="s">
        <v>62</v>
      </c>
      <c r="B18" s="1" t="s">
        <v>44</v>
      </c>
      <c r="C18" s="1" t="s">
        <v>63</v>
      </c>
      <c r="D18" s="1" t="s">
        <v>64</v>
      </c>
      <c r="E18" s="1" t="s">
        <v>101</v>
      </c>
      <c r="G18" t="str">
        <f>IFERROR(VLOOKUP(A18,Merge_RKTM!$C$2:$D$38,2,FALSE),"")</f>
        <v>공명셀 축전지</v>
      </c>
    </row>
    <row r="19" spans="1:7" x14ac:dyDescent="0.45">
      <c r="A19" s="1" t="s">
        <v>65</v>
      </c>
      <c r="B19" s="1" t="s">
        <v>44</v>
      </c>
      <c r="C19" s="1" t="s">
        <v>66</v>
      </c>
      <c r="D19" s="1" t="s">
        <v>67</v>
      </c>
      <c r="E19" s="1" t="s">
        <v>100</v>
      </c>
      <c r="G19" t="str">
        <f>IFERROR(VLOOKUP(A19,Merge_RKTM!$C$2:$D$38,2,FALSE),"")</f>
        <v>공명을 이용한 에너지 셀을 포함한 축전지입니다. 주변에 있는 공명셀 축전지 수에 따라 추가공급되는 전력량이 증가합니다.</v>
      </c>
    </row>
    <row r="20" spans="1:7" x14ac:dyDescent="0.45">
      <c r="A20" s="1" t="s">
        <v>68</v>
      </c>
      <c r="B20" s="1" t="s">
        <v>44</v>
      </c>
      <c r="C20" s="1" t="s">
        <v>69</v>
      </c>
      <c r="D20" s="1" t="s">
        <v>70</v>
      </c>
      <c r="E20" s="1" t="s">
        <v>115</v>
      </c>
      <c r="G20" t="str">
        <f>IFERROR(VLOOKUP(A20,Merge_RKTM!$C$2:$D$38,2,FALSE),"")</f>
        <v>공허셀 축전지</v>
      </c>
    </row>
    <row r="21" spans="1:7" x14ac:dyDescent="0.45">
      <c r="A21" s="1" t="s">
        <v>71</v>
      </c>
      <c r="B21" s="1" t="s">
        <v>44</v>
      </c>
      <c r="C21" s="1" t="s">
        <v>72</v>
      </c>
      <c r="D21" s="1" t="s">
        <v>73</v>
      </c>
      <c r="E21" s="1" t="s">
        <v>114</v>
      </c>
      <c r="G21" t="str">
        <f>IFERROR(VLOOKUP(A21,Merge_RKTM!$C$2:$D$38,2,FALSE),"")</f>
        <v>공허로부터 에너지를 생산해내고 충전효율또한 높아지며 에너지가 저장됨에 따라 그 효율이 줄어듭니다.(극도로 위험하니 취급에 주의하세요)</v>
      </c>
    </row>
  </sheetData>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7943E-37F7-48E1-83CC-58955504E45F}">
  <dimension ref="A1:E38"/>
  <sheetViews>
    <sheetView workbookViewId="0">
      <selection activeCell="B7" sqref="B7"/>
    </sheetView>
  </sheetViews>
  <sheetFormatPr defaultRowHeight="17" x14ac:dyDescent="0.45"/>
  <cols>
    <col min="1" max="1" width="58.5" bestFit="1" customWidth="1"/>
    <col min="2" max="2" width="11.08203125" bestFit="1" customWidth="1"/>
    <col min="3" max="3" width="58.5" bestFit="1" customWidth="1"/>
    <col min="4" max="4" width="81.75" customWidth="1"/>
  </cols>
  <sheetData>
    <row r="1" spans="1:5" x14ac:dyDescent="0.45">
      <c r="A1" s="5" t="s">
        <v>118</v>
      </c>
      <c r="B1" s="6" t="s">
        <v>119</v>
      </c>
      <c r="C1" s="7" t="s">
        <v>120</v>
      </c>
    </row>
    <row r="2" spans="1:5" x14ac:dyDescent="0.45">
      <c r="A2" t="s">
        <v>11</v>
      </c>
      <c r="C2" t="str">
        <f>IF(B2="",A2,B2)</f>
        <v>DamageDef+Void.deathMessage</v>
      </c>
      <c r="D2" t="s">
        <v>74</v>
      </c>
      <c r="E2">
        <f>IF(ISERROR(B2),"",MATCH(C2,Sheet!$A$2:$A$21,0))</f>
        <v>2</v>
      </c>
    </row>
    <row r="3" spans="1:5" x14ac:dyDescent="0.45">
      <c r="A3" t="s">
        <v>6</v>
      </c>
      <c r="C3" t="str">
        <f t="shared" ref="C3:C38" si="0">IF(B3="",A3,B3)</f>
        <v>DamageDef+Void.label</v>
      </c>
      <c r="D3" t="s">
        <v>75</v>
      </c>
      <c r="E3">
        <f>IF(ISERROR(B3),"",MATCH(C3,Sheet!$A$2:$A$21,0))</f>
        <v>1</v>
      </c>
    </row>
    <row r="4" spans="1:5" x14ac:dyDescent="0.45">
      <c r="A4" t="s">
        <v>28</v>
      </c>
      <c r="C4" t="str">
        <f t="shared" si="0"/>
        <v>ResearchProjectDef+ChargeBack_Energy.description</v>
      </c>
      <c r="D4" t="s">
        <v>76</v>
      </c>
      <c r="E4">
        <f>IF(ISERROR(B4),"",MATCH(C4,Sheet!$A$2:$A$21,0))</f>
        <v>6</v>
      </c>
    </row>
    <row r="5" spans="1:5" x14ac:dyDescent="0.45">
      <c r="A5" t="s">
        <v>24</v>
      </c>
      <c r="C5" t="str">
        <f t="shared" si="0"/>
        <v>ResearchProjectDef+ChargeBack_Energy.label</v>
      </c>
      <c r="D5" t="s">
        <v>77</v>
      </c>
      <c r="E5">
        <f>IF(ISERROR(B5),"",MATCH(C5,Sheet!$A$2:$A$21,0))</f>
        <v>5</v>
      </c>
    </row>
    <row r="6" spans="1:5" x14ac:dyDescent="0.45">
      <c r="A6" t="s">
        <v>34</v>
      </c>
      <c r="C6" t="str">
        <f t="shared" si="0"/>
        <v>ResearchProjectDef+EnhancedChargeBack_EnergyCell.description</v>
      </c>
      <c r="D6" t="s">
        <v>78</v>
      </c>
      <c r="E6">
        <f>IF(ISERROR(B6),"",MATCH(C6,Sheet!$A$2:$A$21,0))</f>
        <v>8</v>
      </c>
    </row>
    <row r="7" spans="1:5" x14ac:dyDescent="0.45">
      <c r="A7" t="s">
        <v>31</v>
      </c>
      <c r="C7" t="str">
        <f t="shared" si="0"/>
        <v>ResearchProjectDef+EnhancedChargeBack_EnergyCell.label</v>
      </c>
      <c r="D7" t="s">
        <v>79</v>
      </c>
      <c r="E7">
        <f>IF(ISERROR(B7),"",MATCH(C7,Sheet!$A$2:$A$21,0))</f>
        <v>7</v>
      </c>
    </row>
    <row r="8" spans="1:5" x14ac:dyDescent="0.45">
      <c r="A8" t="s">
        <v>40</v>
      </c>
      <c r="C8" t="str">
        <f t="shared" si="0"/>
        <v>ResearchProjectDef+Resonance_EnergyCell.description</v>
      </c>
      <c r="D8" t="s">
        <v>80</v>
      </c>
      <c r="E8">
        <f>IF(ISERROR(B8),"",MATCH(C8,Sheet!$A$2:$A$21,0))</f>
        <v>10</v>
      </c>
    </row>
    <row r="9" spans="1:5" x14ac:dyDescent="0.45">
      <c r="A9" t="s">
        <v>37</v>
      </c>
      <c r="C9" t="str">
        <f t="shared" si="0"/>
        <v>ResearchProjectDef+Resonance_EnergyCell.label</v>
      </c>
      <c r="D9" t="s">
        <v>81</v>
      </c>
      <c r="E9">
        <f>IF(ISERROR(B9),"",MATCH(C9,Sheet!$A$2:$A$21,0))</f>
        <v>9</v>
      </c>
    </row>
    <row r="10" spans="1:5" x14ac:dyDescent="0.45">
      <c r="A10" t="s">
        <v>15</v>
      </c>
      <c r="C10" t="str">
        <f t="shared" si="0"/>
        <v>RulePackDef+Void_Explosion.rulePack.rulesStrings.0</v>
      </c>
      <c r="D10" t="s">
        <v>82</v>
      </c>
      <c r="E10">
        <f>IF(ISERROR(B10),"",MATCH(C10,Sheet!$A$2:$A$21,0))</f>
        <v>3</v>
      </c>
    </row>
    <row r="11" spans="1:5" x14ac:dyDescent="0.45">
      <c r="A11" t="s">
        <v>20</v>
      </c>
      <c r="C11" t="str">
        <f t="shared" si="0"/>
        <v>RulePackDef+Void_Explosion.rulePack.rulesStrings.1</v>
      </c>
      <c r="D11" t="s">
        <v>83</v>
      </c>
      <c r="E11">
        <f>IF(ISERROR(B11),"",MATCH(C11,Sheet!$A$2:$A$21,0))</f>
        <v>4</v>
      </c>
    </row>
    <row r="12" spans="1:5" x14ac:dyDescent="0.45">
      <c r="A12" t="s">
        <v>53</v>
      </c>
      <c r="C12" t="str">
        <f t="shared" si="0"/>
        <v>ThingDef+ChargeBack_Battery.description</v>
      </c>
      <c r="D12" t="s">
        <v>84</v>
      </c>
      <c r="E12">
        <f>IF(ISERROR(B12),"",MATCH(C12,Sheet!$A$2:$A$21,0))</f>
        <v>14</v>
      </c>
    </row>
    <row r="13" spans="1:5" x14ac:dyDescent="0.45">
      <c r="A13" t="s">
        <v>50</v>
      </c>
      <c r="C13" t="str">
        <f t="shared" si="0"/>
        <v>ThingDef+ChargeBack_Battery.label</v>
      </c>
      <c r="D13" t="s">
        <v>85</v>
      </c>
      <c r="E13">
        <f>IF(ISERROR(B13),"",MATCH(C13,Sheet!$A$2:$A$21,0))</f>
        <v>13</v>
      </c>
    </row>
    <row r="14" spans="1:5" x14ac:dyDescent="0.45">
      <c r="A14" t="s">
        <v>86</v>
      </c>
      <c r="B14" t="e">
        <f>NA()</f>
        <v>#N/A</v>
      </c>
      <c r="C14" t="e">
        <f t="shared" si="0"/>
        <v>#N/A</v>
      </c>
      <c r="D14" t="s">
        <v>87</v>
      </c>
      <c r="E14" t="str">
        <f>IF(ISERROR(B14),"",MATCH(C14,Sheet!$A$2:$A$21,0))</f>
        <v/>
      </c>
    </row>
    <row r="15" spans="1:5" x14ac:dyDescent="0.45">
      <c r="A15" t="s">
        <v>88</v>
      </c>
      <c r="B15" t="e">
        <f>NA()</f>
        <v>#N/A</v>
      </c>
      <c r="C15" t="e">
        <f t="shared" si="0"/>
        <v>#N/A</v>
      </c>
      <c r="D15" t="s">
        <v>87</v>
      </c>
      <c r="E15" t="str">
        <f>IF(ISERROR(B15),"",MATCH(C15,Sheet!$A$2:$A$21,0))</f>
        <v/>
      </c>
    </row>
    <row r="16" spans="1:5" x14ac:dyDescent="0.45">
      <c r="A16" t="s">
        <v>89</v>
      </c>
      <c r="B16" t="e">
        <f>NA()</f>
        <v>#N/A</v>
      </c>
      <c r="C16" t="e">
        <f t="shared" si="0"/>
        <v>#N/A</v>
      </c>
      <c r="D16" t="s">
        <v>84</v>
      </c>
      <c r="E16" t="str">
        <f>IF(ISERROR(B16),"",MATCH(C16,Sheet!$A$2:$A$21,0))</f>
        <v/>
      </c>
    </row>
    <row r="17" spans="1:5" x14ac:dyDescent="0.45">
      <c r="A17" t="s">
        <v>90</v>
      </c>
      <c r="B17" t="e">
        <f>NA()</f>
        <v>#N/A</v>
      </c>
      <c r="C17" t="e">
        <f t="shared" si="0"/>
        <v>#N/A</v>
      </c>
      <c r="D17" t="s">
        <v>91</v>
      </c>
      <c r="E17" t="str">
        <f>IF(ISERROR(B17),"",MATCH(C17,Sheet!$A$2:$A$21,0))</f>
        <v/>
      </c>
    </row>
    <row r="18" spans="1:5" x14ac:dyDescent="0.45">
      <c r="A18" t="s">
        <v>47</v>
      </c>
      <c r="C18" t="str">
        <f t="shared" si="0"/>
        <v>ThingDef+ChargeBack_Battery_Prototype.description</v>
      </c>
      <c r="D18" t="s">
        <v>92</v>
      </c>
      <c r="E18">
        <f>IF(ISERROR(B18),"",MATCH(C18,Sheet!$A$2:$A$21,0))</f>
        <v>12</v>
      </c>
    </row>
    <row r="19" spans="1:5" x14ac:dyDescent="0.45">
      <c r="A19" t="s">
        <v>43</v>
      </c>
      <c r="C19" t="str">
        <f t="shared" si="0"/>
        <v>ThingDef+ChargeBack_Battery_Prototype.label</v>
      </c>
      <c r="D19" t="s">
        <v>93</v>
      </c>
      <c r="E19">
        <f>IF(ISERROR(B19),"",MATCH(C19,Sheet!$A$2:$A$21,0))</f>
        <v>11</v>
      </c>
    </row>
    <row r="20" spans="1:5" x14ac:dyDescent="0.45">
      <c r="A20" t="s">
        <v>94</v>
      </c>
      <c r="B20" t="e">
        <f>NA()</f>
        <v>#N/A</v>
      </c>
      <c r="C20" t="e">
        <f t="shared" si="0"/>
        <v>#N/A</v>
      </c>
      <c r="D20" t="s">
        <v>95</v>
      </c>
      <c r="E20" t="str">
        <f>IF(ISERROR(B20),"",MATCH(C20,Sheet!$A$2:$A$21,0))</f>
        <v/>
      </c>
    </row>
    <row r="21" spans="1:5" x14ac:dyDescent="0.45">
      <c r="A21" t="s">
        <v>96</v>
      </c>
      <c r="B21" t="e">
        <f>NA()</f>
        <v>#N/A</v>
      </c>
      <c r="C21" t="e">
        <f t="shared" si="0"/>
        <v>#N/A</v>
      </c>
      <c r="D21" t="s">
        <v>95</v>
      </c>
      <c r="E21" t="str">
        <f>IF(ISERROR(B21),"",MATCH(C21,Sheet!$A$2:$A$21,0))</f>
        <v/>
      </c>
    </row>
    <row r="22" spans="1:5" x14ac:dyDescent="0.45">
      <c r="A22" t="s">
        <v>97</v>
      </c>
      <c r="B22" t="e">
        <f>NA()</f>
        <v>#N/A</v>
      </c>
      <c r="C22" t="e">
        <f t="shared" si="0"/>
        <v>#N/A</v>
      </c>
      <c r="D22" t="s">
        <v>92</v>
      </c>
      <c r="E22" t="str">
        <f>IF(ISERROR(B22),"",MATCH(C22,Sheet!$A$2:$A$21,0))</f>
        <v/>
      </c>
    </row>
    <row r="23" spans="1:5" x14ac:dyDescent="0.45">
      <c r="A23" t="s">
        <v>98</v>
      </c>
      <c r="B23" t="e">
        <f>NA()</f>
        <v>#N/A</v>
      </c>
      <c r="C23" t="e">
        <f t="shared" si="0"/>
        <v>#N/A</v>
      </c>
      <c r="D23" t="s">
        <v>99</v>
      </c>
      <c r="E23" t="str">
        <f>IF(ISERROR(B23),"",MATCH(C23,Sheet!$A$2:$A$21,0))</f>
        <v/>
      </c>
    </row>
    <row r="24" spans="1:5" x14ac:dyDescent="0.45">
      <c r="A24" t="s">
        <v>65</v>
      </c>
      <c r="C24" t="str">
        <f t="shared" si="0"/>
        <v>ThingDef+ResonanceCell_Battery.description</v>
      </c>
      <c r="D24" t="s">
        <v>100</v>
      </c>
      <c r="E24">
        <f>IF(ISERROR(B24),"",MATCH(C24,Sheet!$A$2:$A$21,0))</f>
        <v>18</v>
      </c>
    </row>
    <row r="25" spans="1:5" x14ac:dyDescent="0.45">
      <c r="A25" t="s">
        <v>62</v>
      </c>
      <c r="C25" t="str">
        <f t="shared" si="0"/>
        <v>ThingDef+ResonanceCell_Battery.label</v>
      </c>
      <c r="D25" t="s">
        <v>101</v>
      </c>
      <c r="E25">
        <f>IF(ISERROR(B25),"",MATCH(C25,Sheet!$A$2:$A$21,0))</f>
        <v>17</v>
      </c>
    </row>
    <row r="26" spans="1:5" x14ac:dyDescent="0.45">
      <c r="A26" t="s">
        <v>102</v>
      </c>
      <c r="B26" t="e">
        <f>NA()</f>
        <v>#N/A</v>
      </c>
      <c r="C26" t="e">
        <f t="shared" si="0"/>
        <v>#N/A</v>
      </c>
      <c r="D26" t="s">
        <v>103</v>
      </c>
      <c r="E26" t="str">
        <f>IF(ISERROR(B26),"",MATCH(C26,Sheet!$A$2:$A$21,0))</f>
        <v/>
      </c>
    </row>
    <row r="27" spans="1:5" x14ac:dyDescent="0.45">
      <c r="A27" t="s">
        <v>104</v>
      </c>
      <c r="B27" t="e">
        <f>NA()</f>
        <v>#N/A</v>
      </c>
      <c r="C27" t="e">
        <f t="shared" si="0"/>
        <v>#N/A</v>
      </c>
      <c r="D27" t="s">
        <v>103</v>
      </c>
      <c r="E27" t="str">
        <f>IF(ISERROR(B27),"",MATCH(C27,Sheet!$A$2:$A$21,0))</f>
        <v/>
      </c>
    </row>
    <row r="28" spans="1:5" x14ac:dyDescent="0.45">
      <c r="A28" t="s">
        <v>105</v>
      </c>
      <c r="B28" t="e">
        <f>NA()</f>
        <v>#N/A</v>
      </c>
      <c r="C28" t="e">
        <f t="shared" si="0"/>
        <v>#N/A</v>
      </c>
      <c r="D28" t="s">
        <v>100</v>
      </c>
      <c r="E28" t="str">
        <f>IF(ISERROR(B28),"",MATCH(C28,Sheet!$A$2:$A$21,0))</f>
        <v/>
      </c>
    </row>
    <row r="29" spans="1:5" x14ac:dyDescent="0.45">
      <c r="A29" t="s">
        <v>106</v>
      </c>
      <c r="B29" t="e">
        <f>NA()</f>
        <v>#N/A</v>
      </c>
      <c r="C29" t="e">
        <f t="shared" si="0"/>
        <v>#N/A</v>
      </c>
      <c r="D29" t="s">
        <v>107</v>
      </c>
      <c r="E29" t="str">
        <f>IF(ISERROR(B29),"",MATCH(C29,Sheet!$A$2:$A$21,0))</f>
        <v/>
      </c>
    </row>
    <row r="30" spans="1:5" x14ac:dyDescent="0.45">
      <c r="A30" t="s">
        <v>59</v>
      </c>
      <c r="C30" t="str">
        <f t="shared" si="0"/>
        <v>ThingDef+SpeedCharge_Battery.description</v>
      </c>
      <c r="D30" t="s">
        <v>108</v>
      </c>
      <c r="E30">
        <f>IF(ISERROR(B30),"",MATCH(C30,Sheet!$A$2:$A$21,0))</f>
        <v>16</v>
      </c>
    </row>
    <row r="31" spans="1:5" x14ac:dyDescent="0.45">
      <c r="A31" t="s">
        <v>56</v>
      </c>
      <c r="C31" t="str">
        <f t="shared" si="0"/>
        <v>ThingDef+SpeedCharge_Battery.label</v>
      </c>
      <c r="D31" t="s">
        <v>109</v>
      </c>
      <c r="E31">
        <f>IF(ISERROR(B31),"",MATCH(C31,Sheet!$A$2:$A$21,0))</f>
        <v>15</v>
      </c>
    </row>
    <row r="32" spans="1:5" x14ac:dyDescent="0.45">
      <c r="A32" t="s">
        <v>110</v>
      </c>
      <c r="B32" t="e">
        <f>NA()</f>
        <v>#N/A</v>
      </c>
      <c r="C32" t="e">
        <f t="shared" si="0"/>
        <v>#N/A</v>
      </c>
      <c r="D32" t="s">
        <v>103</v>
      </c>
      <c r="E32" t="str">
        <f>IF(ISERROR(B32),"",MATCH(C32,Sheet!$A$2:$A$21,0))</f>
        <v/>
      </c>
    </row>
    <row r="33" spans="1:5" x14ac:dyDescent="0.45">
      <c r="A33" t="s">
        <v>111</v>
      </c>
      <c r="B33" t="e">
        <f>NA()</f>
        <v>#N/A</v>
      </c>
      <c r="C33" t="e">
        <f t="shared" si="0"/>
        <v>#N/A</v>
      </c>
      <c r="D33" t="s">
        <v>103</v>
      </c>
      <c r="E33" t="str">
        <f>IF(ISERROR(B33),"",MATCH(C33,Sheet!$A$2:$A$21,0))</f>
        <v/>
      </c>
    </row>
    <row r="34" spans="1:5" x14ac:dyDescent="0.45">
      <c r="A34" t="s">
        <v>112</v>
      </c>
      <c r="B34" t="e">
        <f>NA()</f>
        <v>#N/A</v>
      </c>
      <c r="C34" t="e">
        <f t="shared" si="0"/>
        <v>#N/A</v>
      </c>
      <c r="D34" t="s">
        <v>108</v>
      </c>
      <c r="E34" t="str">
        <f>IF(ISERROR(B34),"",MATCH(C34,Sheet!$A$2:$A$21,0))</f>
        <v/>
      </c>
    </row>
    <row r="35" spans="1:5" x14ac:dyDescent="0.45">
      <c r="A35" t="s">
        <v>113</v>
      </c>
      <c r="B35" t="e">
        <f>NA()</f>
        <v>#N/A</v>
      </c>
      <c r="C35" t="e">
        <f t="shared" si="0"/>
        <v>#N/A</v>
      </c>
      <c r="D35" t="s">
        <v>107</v>
      </c>
      <c r="E35" t="str">
        <f>IF(ISERROR(B35),"",MATCH(C35,Sheet!$A$2:$A$21,0))</f>
        <v/>
      </c>
    </row>
    <row r="36" spans="1:5" x14ac:dyDescent="0.45">
      <c r="A36" t="s">
        <v>71</v>
      </c>
      <c r="C36" t="str">
        <f t="shared" si="0"/>
        <v>ThingDef+VoidCell_Battery.description</v>
      </c>
      <c r="D36" t="s">
        <v>114</v>
      </c>
      <c r="E36">
        <f>IF(ISERROR(B36),"",MATCH(C36,Sheet!$A$2:$A$21,0))</f>
        <v>20</v>
      </c>
    </row>
    <row r="37" spans="1:5" x14ac:dyDescent="0.45">
      <c r="A37" t="s">
        <v>68</v>
      </c>
      <c r="C37" t="str">
        <f t="shared" si="0"/>
        <v>ThingDef+VoidCell_Battery.label</v>
      </c>
      <c r="D37" t="s">
        <v>115</v>
      </c>
      <c r="E37">
        <f>IF(ISERROR(B37),"",MATCH(C37,Sheet!$A$2:$A$21,0))</f>
        <v>19</v>
      </c>
    </row>
    <row r="38" spans="1:5" x14ac:dyDescent="0.45">
      <c r="A38" t="s">
        <v>116</v>
      </c>
      <c r="B38" t="e">
        <f>NA()</f>
        <v>#N/A</v>
      </c>
      <c r="C38" t="e">
        <f t="shared" si="0"/>
        <v>#N/A</v>
      </c>
      <c r="D38" t="s">
        <v>117</v>
      </c>
      <c r="E38" t="str">
        <f>IF(ISERROR(B38),"",MATCH(C38,Sheet!$A$2:$A$21,0))</f>
        <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2023-11-29T02:43:46Z</dcterms:created>
  <dcterms:modified xsi:type="dcterms:W3CDTF">2023-11-29T10:03:55Z</dcterms:modified>
</cp:coreProperties>
</file>