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Mlie\ED-Laser-Drill (Continued) - 2570228927\"/>
    </mc:Choice>
  </mc:AlternateContent>
  <xr:revisionPtr revIDLastSave="0" documentId="13_ncr:1_{EF3B2BCB-AE09-4918-9D98-C6B174F8644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/>
  <c r="B5" i="2"/>
  <c r="C5" i="2" s="1"/>
  <c r="B4" i="2"/>
  <c r="E4" i="2" s="1"/>
  <c r="B15" i="2"/>
  <c r="B14" i="2"/>
  <c r="B10" i="2"/>
  <c r="E10" i="2" s="1"/>
  <c r="B9" i="2"/>
  <c r="E9" i="2" s="1"/>
  <c r="B8" i="2"/>
  <c r="E3" i="2"/>
  <c r="E5" i="2"/>
  <c r="E6" i="2"/>
  <c r="E7" i="2"/>
  <c r="E8" i="2"/>
  <c r="E11" i="2"/>
  <c r="E12" i="2"/>
  <c r="E13" i="2"/>
  <c r="E14" i="2"/>
  <c r="E15" i="2"/>
  <c r="E2" i="2"/>
  <c r="C3" i="2"/>
  <c r="C6" i="2"/>
  <c r="C7" i="2"/>
  <c r="C8" i="2"/>
  <c r="C10" i="2"/>
  <c r="C11" i="2"/>
  <c r="C12" i="2"/>
  <c r="C13" i="2"/>
  <c r="C14" i="2"/>
  <c r="C15" i="2"/>
  <c r="C2" i="2"/>
  <c r="G3" i="1"/>
  <c r="G2" i="1"/>
  <c r="C4" i="2" l="1"/>
  <c r="C9" i="2"/>
  <c r="G10" i="1" s="1"/>
  <c r="G23" i="1"/>
  <c r="G11" i="1"/>
  <c r="G21" i="1"/>
  <c r="G9" i="1"/>
  <c r="G22" i="1"/>
  <c r="G20" i="1"/>
  <c r="G8" i="1"/>
  <c r="G31" i="1"/>
  <c r="G19" i="1"/>
  <c r="G7" i="1"/>
  <c r="G30" i="1"/>
  <c r="G18" i="1"/>
  <c r="G6" i="1"/>
  <c r="G29" i="1"/>
  <c r="G17" i="1"/>
  <c r="G28" i="1"/>
  <c r="G16" i="1"/>
  <c r="G27" i="1"/>
  <c r="G15" i="1"/>
  <c r="G26" i="1"/>
  <c r="G14" i="1"/>
  <c r="G25" i="1"/>
  <c r="G13" i="1"/>
  <c r="G24" i="1"/>
  <c r="G12" i="1"/>
  <c r="G4" i="1" l="1"/>
  <c r="G5" i="1"/>
</calcChain>
</file>

<file path=xl/sharedStrings.xml><?xml version="1.0" encoding="utf-8"?>
<sst xmlns="http://schemas.openxmlformats.org/spreadsheetml/2006/main" count="192" uniqueCount="129">
  <si>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</si>
  <si>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</si>
  <si>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</si>
  <si>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</si>
  <si>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</si>
  <si>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</si>
  <si>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ResearchProjectDef+Research_LaserSteamGeyser_Drill.label</t>
  </si>
  <si>
    <t>ResearchProjectDef</t>
  </si>
  <si>
    <t>Research_LaserSteamGeyser_Drill.label</t>
  </si>
  <si>
    <t>Laser Steam Geyser Drill</t>
  </si>
  <si>
    <t>pakageID</t>
  </si>
  <si>
    <t>ResearchProjectDef+Research_LaserSteamGeyser_Drill.description</t>
  </si>
  <si>
    <t>Research_LaserSteamGeyser_Drill.description</t>
  </si>
  <si>
    <t>Unlocks a Drilling Laser Targeting system that allows the creation or removal of steam vents. After research and construction, you will power the building while it conducts a subsurface scan. After the scan is complete, it can use a large amount of stored battery power to activate the laser of an orbiting satellite to drill or collapse a steam vent.</t>
  </si>
  <si>
    <t>Mlie.EDLaserDrill</t>
  </si>
  <si>
    <t>ThingDef+LaserDrill.label</t>
  </si>
  <si>
    <t>ThingDef</t>
  </si>
  <si>
    <t>LaserDrill.label</t>
  </si>
  <si>
    <t>Laser Drill Tageting</t>
  </si>
  <si>
    <t>modName (folderName)</t>
  </si>
  <si>
    <t>ThingDef+LaserDrill.description</t>
  </si>
  <si>
    <t>LaserDrill.description</t>
  </si>
  <si>
    <t>Conducts a detailed subsurface scan to allow the precise direction of orbiting laser systems to create or destroy a steam geyser. After the scan is complete, it can use a large amount of stored battery power to activate the laser of an orbiting satellite to drill or collapse a steam vent. Warning, the intense heat from the weapon system has been known to start fires.</t>
  </si>
  <si>
    <t>ED-Laser-Drill (Continued) - 2570228927</t>
  </si>
  <si>
    <t>ThingDef+LaserDrillVisual.label</t>
  </si>
  <si>
    <t>LaserDrillVisual.label</t>
  </si>
  <si>
    <t>LaserDrillVisual</t>
  </si>
  <si>
    <t>Keyed+EDL.scancomplete</t>
  </si>
  <si>
    <t>Keyed</t>
  </si>
  <si>
    <t>EDL.scancomplete</t>
  </si>
  <si>
    <t>Scan complete</t>
  </si>
  <si>
    <t>Keyed+EDL.scaninprogress</t>
  </si>
  <si>
    <t>EDL.scaninprogress</t>
  </si>
  <si>
    <t>Scanning in Progress - Remaining: {0}</t>
  </si>
  <si>
    <t>Keyed+EDL.scanpaused</t>
  </si>
  <si>
    <t>EDL.scanpaused</t>
  </si>
  <si>
    <t>Scanning Paused, Power Offline.</t>
  </si>
  <si>
    <t>Keyed+EDL.activatelaser</t>
  </si>
  <si>
    <t>EDL.activatelaser</t>
  </si>
  <si>
    <t>Activate Laser</t>
  </si>
  <si>
    <t>Keyed+EDL.activatelaserTT</t>
  </si>
  <si>
    <t>EDL.activatelaserTT</t>
  </si>
  <si>
    <t>Creates a steam geyser</t>
  </si>
  <si>
    <t>Keyed+EDL.activatehelixienlaser</t>
  </si>
  <si>
    <t>EDL.activatehelixienlaser</t>
  </si>
  <si>
    <t>Activate Laser (Helixien)</t>
  </si>
  <si>
    <t>Keyed+EDL.activatehelixienlaserTT</t>
  </si>
  <si>
    <t>EDL.activatehelixienlaserTT</t>
  </si>
  <si>
    <t>Creates a helixien geyser</t>
  </si>
  <si>
    <t>Keyed+EDL.activatelaserfill</t>
  </si>
  <si>
    <t>EDL.activatelaserfill</t>
  </si>
  <si>
    <t>Activate Laser Fill</t>
  </si>
  <si>
    <t>Keyed+EDL.laseractivationfailure</t>
  </si>
  <si>
    <t>EDL.laseractivationfailure</t>
  </si>
  <si>
    <t>Laser Activation Failure:</t>
  </si>
  <si>
    <t>Keyed+EDL.scanningincomplete</t>
  </si>
  <si>
    <t>EDL.scanningincomplete</t>
  </si>
  <si>
    <t xml:space="preserve"> * Scanning incomplete - Time Remaining: {0}</t>
  </si>
  <si>
    <t>Keyed+EDL.scanningpaused</t>
  </si>
  <si>
    <t>EDL.scanningpaused</t>
  </si>
  <si>
    <t xml:space="preserve"> * Scanning paused - Time Remaining after resuming: {0}</t>
  </si>
  <si>
    <t>Keyed+EDL.scaninginprogress</t>
  </si>
  <si>
    <t>EDL.scaninginprogress</t>
  </si>
  <si>
    <t>Scan in progress</t>
  </si>
  <si>
    <t>Keyed+EDL.steamgeyserremoved</t>
  </si>
  <si>
    <t>EDL.steamgeyserremoved</t>
  </si>
  <si>
    <t>Geyser Removed</t>
  </si>
  <si>
    <t>Keyed+EDL.steamgeysernotfound</t>
  </si>
  <si>
    <t>EDL.steamgeysernotfound</t>
  </si>
  <si>
    <t>Geyser not found to remove</t>
  </si>
  <si>
    <t>Keyed+EDL.steamgeysercreated</t>
  </si>
  <si>
    <t>EDL.steamgeysercreated</t>
  </si>
  <si>
    <t>Steam Geyser created</t>
  </si>
  <si>
    <t>Keyed+EDL.helixiengeysercreated</t>
  </si>
  <si>
    <t>EDL.helixiengeysercreated</t>
  </si>
  <si>
    <t>Helixien Geyser created</t>
  </si>
  <si>
    <t>Keyed+EDL.drillshutdown</t>
  </si>
  <si>
    <t>EDL.drillshutdown</t>
  </si>
  <si>
    <t>Drill shutdown, multiple drills scanning at once will cause interference.</t>
  </si>
  <si>
    <t>Keyed+EDL.enoughpower</t>
  </si>
  <si>
    <t>EDL.enoughpower</t>
  </si>
  <si>
    <t>Sufficient power for drill activation, ready to use {0} Wd.</t>
  </si>
  <si>
    <t>Keyed+EDL.notenoughpower</t>
  </si>
  <si>
    <t>EDL.notenoughpower</t>
  </si>
  <si>
    <t>Insufficient power stored for drill activation, needs {0} Wd. Currently has {1} Wd.</t>
  </si>
  <si>
    <t>Keyed+EDL.scanningdays</t>
  </si>
  <si>
    <t>EDL.scanningdays</t>
  </si>
  <si>
    <t>Scanning Days Required: {0}</t>
  </si>
  <si>
    <t>Keyed+EDL.allowsimultaneous</t>
  </si>
  <si>
    <t>EDL.allowsimultaneous</t>
  </si>
  <si>
    <t>Allow Simultaneous Drilling</t>
  </si>
  <si>
    <t>Keyed+EDL.allowsimultaneous.description</t>
  </si>
  <si>
    <t>EDL.allowsimultaneous.description</t>
  </si>
  <si>
    <t>True if you want to allow multiple drills at once.</t>
  </si>
  <si>
    <t>Keyed+EDL.default</t>
  </si>
  <si>
    <t>EDL.default</t>
  </si>
  <si>
    <t>Default</t>
  </si>
  <si>
    <t>Keyed+EDL.debugscan</t>
  </si>
  <si>
    <t>EDL.debugscan</t>
  </si>
  <si>
    <t>Debug: Progress Scan</t>
  </si>
  <si>
    <t>Keyed+EDL.CurrentModVersion</t>
  </si>
  <si>
    <t>EDL.CurrentModVersion</t>
  </si>
  <si>
    <t>Installed mod-version: {0}</t>
  </si>
  <si>
    <t>레이저를 사용하여 행성 깊은 곳의 있는 증기와 마그마 망을 뚫습니다.</t>
  </si>
  <si>
    <t>레이저 증기 간헐천 드릴</t>
  </si>
  <si>
    <t>ResearchProjectDef+Research_LaserSteamGeyser_Filler.description</t>
  </si>
  <si>
    <t>레이저로 석재를 녹여 증기 간헐천 구멍을 채우고 표면을 만듭니다.</t>
  </si>
  <si>
    <t>ResearchProjectDef+Research_LaserSteamGeyser_Filler.label</t>
  </si>
  <si>
    <t>레이저 증기 간헐천 필러</t>
  </si>
  <si>
    <t>행성 표면을 레이저를 사용하여 큰 구멍을 뚫어 증기 간헐천을 만듭니다.</t>
  </si>
  <si>
    <t>ThingDef+LaserDrill_Blueprint.label</t>
  </si>
  <si>
    <t>레이저 증기 간헐천 드릴 (청사진)</t>
  </si>
  <si>
    <t>ThingDef+LaserDrill_Frame.description</t>
  </si>
  <si>
    <t>ThingDef+LaserDrill_Frame.label</t>
  </si>
  <si>
    <t>레이저 증기 간헐천 드릴 (건설 중)</t>
  </si>
  <si>
    <t>ThingDef+LaserFiller.description</t>
  </si>
  <si>
    <t>석재를 레이저로 녹여 뚫려있는 구멍을 메워서 매끄러운 표면을 만듭니다.</t>
  </si>
  <si>
    <t>ThingDef+LaserFiller.label</t>
  </si>
  <si>
    <t>ThingDef+LaserFiller_Blueprint.label</t>
  </si>
  <si>
    <t>레이저 증기 간헐천 필러 (청사진)</t>
  </si>
  <si>
    <t>ThingDef+LaserFiller_Frame.description</t>
  </si>
  <si>
    <t>ThingDef+LaserFiller_Frame.label</t>
  </si>
  <si>
    <t>레이저 증기 간헐천 필러 (건설 중)</t>
  </si>
  <si>
    <t>RKTM [Mod] [Not chosen]</t>
    <phoneticPr fontId="4" type="noConversion"/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</si>
  <si>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</si>
  <si>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</si>
  <si>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</si>
  <si>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/>
  </si>
  <si>
    <t>광선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</si>
</sst>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F19" sqref="F19"/>
    </sheetView>
  </sheetViews>
  <sheetFormatPr defaultRowHeight="17" x14ac:dyDescent="0.45"/>
  <cols>
    <col min="1" max="1" width="58.75" bestFit="1" customWidth="1"/>
    <col min="2" max="2" width="17.83203125" bestFit="1" customWidth="1"/>
    <col min="3" max="3" width="40.1640625" bestFit="1" customWidth="1"/>
    <col min="4" max="4" width="26.75" customWidth="1"/>
    <col min="5" max="5" width="53.75" customWidth="1"/>
    <col min="6" max="6" width="36.91406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123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104</v>
      </c>
      <c r="F2" s="3" t="s">
        <v>10</v>
      </c>
      <c r="G2" t="str">
        <f>IFERROR(VLOOKUP(A2,Merge_RKTM!$C$2:$D$15,2,FALSE),"")</f>
        <v>레이저 증기 간헐천 드릴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103</v>
      </c>
      <c r="F3" s="4" t="s">
        <v>14</v>
      </c>
      <c r="G3" t="str">
        <f>IFERROR(VLOOKUP(A3,Merge_RKTM!$C$2:$D$15,2,FALSE),"")</f>
        <v>레이저를 사용하여 행성 깊은 곳의 있는 증기와 마그마 망을 뚫습니다.</v>
      </c>
    </row>
    <row r="4" spans="1:7" x14ac:dyDescent="0.45">
      <c r="A4" s="1" t="s">
        <v>15</v>
      </c>
      <c r="B4" s="1" t="s">
        <v>16</v>
      </c>
      <c r="C4" s="1" t="s">
        <v>17</v>
      </c>
      <c r="D4" s="1" t="s">
        <v>18</v>
      </c>
      <c r="E4" s="1" t="s">
        <v>104</v>
      </c>
      <c r="F4" s="3" t="s">
        <v>19</v>
      </c>
      <c r="G4" t="str">
        <f>IFERROR(VLOOKUP(A4,Merge_RKTM!$C$2:$D$15,2,FALSE),"")</f>
        <v>레이저 증기 간헐천 드릴</v>
      </c>
    </row>
    <row r="5" spans="1:7" x14ac:dyDescent="0.45">
      <c r="A5" s="1" t="s">
        <v>20</v>
      </c>
      <c r="B5" s="1" t="s">
        <v>16</v>
      </c>
      <c r="C5" s="1" t="s">
        <v>21</v>
      </c>
      <c r="D5" s="1" t="s">
        <v>22</v>
      </c>
      <c r="E5" s="1" t="s">
        <v>109</v>
      </c>
      <c r="F5" s="4" t="s">
        <v>23</v>
      </c>
      <c r="G5" t="str">
        <f>IFERROR(VLOOKUP(A5,Merge_RKTM!$C$2:$D$15,2,FALSE),"")</f>
        <v>행성 표면을 레이저를 사용하여 큰 구멍을 뚫어 증기 간헐천을 만듭니다.</v>
      </c>
    </row>
    <row r="6" spans="1:7" x14ac:dyDescent="0.45">
      <c r="A6" s="1" t="s">
        <v>24</v>
      </c>
      <c r="B6" s="1" t="s">
        <v>16</v>
      </c>
      <c r="C6" s="1" t="s">
        <v>25</v>
      </c>
      <c r="D6" s="1" t="s">
        <v>26</v>
      </c>
      <c r="E6" s="1" t="s">
        <v>128</v>
      </c>
      <c r="G6" t="str">
        <f>IFERROR(VLOOKUP(A6,Merge_RKTM!$C$2:$D$15,2,FALSE),"")</f>
        <v/>
      </c>
    </row>
    <row r="7" spans="1:7" x14ac:dyDescent="0.45">
      <c r="A7" s="1" t="s">
        <v>27</v>
      </c>
      <c r="B7" s="1" t="s">
        <v>28</v>
      </c>
      <c r="C7" s="1" t="s">
        <v>29</v>
      </c>
      <c r="D7" s="1" t="s">
        <v>30</v>
      </c>
      <c r="E7" s="1" t="s">
        <v>127</v>
      </c>
      <c r="G7" t="str">
        <f>IFERROR(VLOOKUP(A7,Merge_RKTM!$C$2:$D$15,2,FALSE),"")</f>
        <v/>
      </c>
    </row>
    <row r="8" spans="1:7" x14ac:dyDescent="0.45">
      <c r="A8" s="1" t="s">
        <v>31</v>
      </c>
      <c r="B8" s="1" t="s">
        <v>28</v>
      </c>
      <c r="C8" s="1" t="s">
        <v>32</v>
      </c>
      <c r="D8" s="1" t="s">
        <v>33</v>
      </c>
      <c r="E8" s="1" t="s">
        <v>127</v>
      </c>
      <c r="G8" t="str">
        <f>IFERROR(VLOOKUP(A8,Merge_RKTM!$C$2:$D$15,2,FALSE),"")</f>
        <v/>
      </c>
    </row>
    <row r="9" spans="1:7" x14ac:dyDescent="0.45">
      <c r="A9" s="1" t="s">
        <v>34</v>
      </c>
      <c r="B9" s="1" t="s">
        <v>28</v>
      </c>
      <c r="C9" s="1" t="s">
        <v>35</v>
      </c>
      <c r="D9" s="1" t="s">
        <v>36</v>
      </c>
      <c r="E9" s="1" t="s">
        <v>127</v>
      </c>
      <c r="G9" t="str">
        <f>IFERROR(VLOOKUP(A9,Merge_RKTM!$C$2:$D$15,2,FALSE),"")</f>
        <v/>
      </c>
    </row>
    <row r="10" spans="1:7" x14ac:dyDescent="0.45">
      <c r="A10" s="1" t="s">
        <v>37</v>
      </c>
      <c r="B10" s="1" t="s">
        <v>28</v>
      </c>
      <c r="C10" s="1" t="s">
        <v>38</v>
      </c>
      <c r="D10" s="1" t="s">
        <v>39</v>
      </c>
      <c r="E10" s="1" t="s">
        <v>127</v>
      </c>
      <c r="G10" t="str">
        <f>IFERROR(VLOOKUP(A10,Merge_RKTM!$C$2:$D$15,2,FALSE),"")</f>
        <v/>
      </c>
    </row>
    <row r="11" spans="1:7" x14ac:dyDescent="0.45">
      <c r="A11" s="1" t="s">
        <v>40</v>
      </c>
      <c r="B11" s="1" t="s">
        <v>28</v>
      </c>
      <c r="C11" s="1" t="s">
        <v>41</v>
      </c>
      <c r="D11" s="1" t="s">
        <v>42</v>
      </c>
      <c r="E11" s="1" t="s">
        <v>127</v>
      </c>
      <c r="G11" t="str">
        <f>IFERROR(VLOOKUP(A11,Merge_RKTM!$C$2:$D$15,2,FALSE),"")</f>
        <v/>
      </c>
    </row>
    <row r="12" spans="1:7" x14ac:dyDescent="0.45">
      <c r="A12" s="1" t="s">
        <v>43</v>
      </c>
      <c r="B12" s="1" t="s">
        <v>28</v>
      </c>
      <c r="C12" s="1" t="s">
        <v>44</v>
      </c>
      <c r="D12" s="1" t="s">
        <v>45</v>
      </c>
      <c r="E12" s="1" t="s">
        <v>127</v>
      </c>
      <c r="G12" t="str">
        <f>IFERROR(VLOOKUP(A12,Merge_RKTM!$C$2:$D$15,2,FALSE),"")</f>
        <v/>
      </c>
    </row>
    <row r="13" spans="1:7" x14ac:dyDescent="0.45">
      <c r="A13" s="1" t="s">
        <v>46</v>
      </c>
      <c r="B13" s="1" t="s">
        <v>28</v>
      </c>
      <c r="C13" s="1" t="s">
        <v>47</v>
      </c>
      <c r="D13" s="1" t="s">
        <v>48</v>
      </c>
      <c r="E13" s="1" t="s">
        <v>127</v>
      </c>
      <c r="G13" t="str">
        <f>IFERROR(VLOOKUP(A13,Merge_RKTM!$C$2:$D$15,2,FALSE),"")</f>
        <v/>
      </c>
    </row>
    <row r="14" spans="1:7" x14ac:dyDescent="0.45">
      <c r="A14" s="1" t="s">
        <v>49</v>
      </c>
      <c r="B14" s="1" t="s">
        <v>28</v>
      </c>
      <c r="C14" s="1" t="s">
        <v>50</v>
      </c>
      <c r="D14" s="1" t="s">
        <v>51</v>
      </c>
      <c r="E14" s="1" t="s">
        <v>127</v>
      </c>
      <c r="G14" t="str">
        <f>IFERROR(VLOOKUP(A14,Merge_RKTM!$C$2:$D$15,2,FALSE),"")</f>
        <v/>
      </c>
    </row>
    <row r="15" spans="1:7" x14ac:dyDescent="0.45">
      <c r="A15" s="1" t="s">
        <v>52</v>
      </c>
      <c r="B15" s="1" t="s">
        <v>28</v>
      </c>
      <c r="C15" s="1" t="s">
        <v>53</v>
      </c>
      <c r="D15" s="1" t="s">
        <v>54</v>
      </c>
      <c r="E15" s="1" t="s">
        <v>127</v>
      </c>
      <c r="G15" t="str">
        <f>IFERROR(VLOOKUP(A15,Merge_RKTM!$C$2:$D$15,2,FALSE),"")</f>
        <v/>
      </c>
    </row>
    <row r="16" spans="1:7" x14ac:dyDescent="0.45">
      <c r="A16" s="1" t="s">
        <v>55</v>
      </c>
      <c r="B16" s="1" t="s">
        <v>28</v>
      </c>
      <c r="C16" s="1" t="s">
        <v>56</v>
      </c>
      <c r="D16" s="1" t="s">
        <v>57</v>
      </c>
      <c r="E16" s="1" t="s">
        <v>127</v>
      </c>
      <c r="G16" t="str">
        <f>IFERROR(VLOOKUP(A16,Merge_RKTM!$C$2:$D$15,2,FALSE),"")</f>
        <v/>
      </c>
    </row>
    <row r="17" spans="1:7" x14ac:dyDescent="0.45">
      <c r="A17" s="1" t="s">
        <v>58</v>
      </c>
      <c r="B17" s="1" t="s">
        <v>28</v>
      </c>
      <c r="C17" s="1" t="s">
        <v>59</v>
      </c>
      <c r="D17" s="1" t="s">
        <v>60</v>
      </c>
      <c r="E17" s="1" t="s">
        <v>127</v>
      </c>
      <c r="G17" t="str">
        <f>IFERROR(VLOOKUP(A17,Merge_RKTM!$C$2:$D$15,2,FALSE),"")</f>
        <v/>
      </c>
    </row>
    <row r="18" spans="1:7" x14ac:dyDescent="0.45">
      <c r="A18" s="1" t="s">
        <v>61</v>
      </c>
      <c r="B18" s="1" t="s">
        <v>28</v>
      </c>
      <c r="C18" s="1" t="s">
        <v>62</v>
      </c>
      <c r="D18" s="1" t="s">
        <v>63</v>
      </c>
      <c r="E18" s="1" t="s">
        <v>127</v>
      </c>
      <c r="G18" t="str">
        <f>IFERROR(VLOOKUP(A18,Merge_RKTM!$C$2:$D$15,2,FALSE),"")</f>
        <v/>
      </c>
    </row>
    <row r="19" spans="1:7" x14ac:dyDescent="0.45">
      <c r="A19" s="1" t="s">
        <v>64</v>
      </c>
      <c r="B19" s="1" t="s">
        <v>28</v>
      </c>
      <c r="C19" s="1" t="s">
        <v>65</v>
      </c>
      <c r="D19" s="1" t="s">
        <v>66</v>
      </c>
      <c r="E19" s="1" t="s">
        <v>127</v>
      </c>
      <c r="G19" t="str">
        <f>IFERROR(VLOOKUP(A19,Merge_RKTM!$C$2:$D$15,2,FALSE),"")</f>
        <v/>
      </c>
    </row>
    <row r="20" spans="1:7" x14ac:dyDescent="0.45">
      <c r="A20" s="1" t="s">
        <v>67</v>
      </c>
      <c r="B20" s="1" t="s">
        <v>28</v>
      </c>
      <c r="C20" s="1" t="s">
        <v>68</v>
      </c>
      <c r="D20" s="1" t="s">
        <v>69</v>
      </c>
      <c r="E20" s="1" t="s">
        <v>127</v>
      </c>
      <c r="G20" t="str">
        <f>IFERROR(VLOOKUP(A20,Merge_RKTM!$C$2:$D$15,2,FALSE),"")</f>
        <v/>
      </c>
    </row>
    <row r="21" spans="1:7" x14ac:dyDescent="0.45">
      <c r="A21" s="1" t="s">
        <v>70</v>
      </c>
      <c r="B21" s="1" t="s">
        <v>28</v>
      </c>
      <c r="C21" s="1" t="s">
        <v>71</v>
      </c>
      <c r="D21" s="1" t="s">
        <v>72</v>
      </c>
      <c r="E21" s="1" t="s">
        <v>127</v>
      </c>
      <c r="G21" t="str">
        <f>IFERROR(VLOOKUP(A21,Merge_RKTM!$C$2:$D$15,2,FALSE),"")</f>
        <v/>
      </c>
    </row>
    <row r="22" spans="1:7" x14ac:dyDescent="0.45">
      <c r="A22" s="1" t="s">
        <v>73</v>
      </c>
      <c r="B22" s="1" t="s">
        <v>28</v>
      </c>
      <c r="C22" s="1" t="s">
        <v>74</v>
      </c>
      <c r="D22" s="1" t="s">
        <v>75</v>
      </c>
      <c r="E22" s="1" t="s">
        <v>127</v>
      </c>
      <c r="G22" t="str">
        <f>IFERROR(VLOOKUP(A22,Merge_RKTM!$C$2:$D$15,2,FALSE),"")</f>
        <v/>
      </c>
    </row>
    <row r="23" spans="1:7" x14ac:dyDescent="0.45">
      <c r="A23" s="1" t="s">
        <v>76</v>
      </c>
      <c r="B23" s="1" t="s">
        <v>28</v>
      </c>
      <c r="C23" s="1" t="s">
        <v>77</v>
      </c>
      <c r="D23" s="1" t="s">
        <v>78</v>
      </c>
      <c r="E23" s="1" t="s">
        <v>127</v>
      </c>
      <c r="G23" t="str">
        <f>IFERROR(VLOOKUP(A23,Merge_RKTM!$C$2:$D$15,2,FALSE),"")</f>
        <v/>
      </c>
    </row>
    <row r="24" spans="1:7" x14ac:dyDescent="0.45">
      <c r="A24" s="1" t="s">
        <v>79</v>
      </c>
      <c r="B24" s="1" t="s">
        <v>28</v>
      </c>
      <c r="C24" s="1" t="s">
        <v>80</v>
      </c>
      <c r="D24" s="1" t="s">
        <v>81</v>
      </c>
      <c r="E24" s="1" t="s">
        <v>127</v>
      </c>
      <c r="G24" t="str">
        <f>IFERROR(VLOOKUP(A24,Merge_RKTM!$C$2:$D$15,2,FALSE),"")</f>
        <v/>
      </c>
    </row>
    <row r="25" spans="1:7" x14ac:dyDescent="0.45">
      <c r="A25" s="1" t="s">
        <v>82</v>
      </c>
      <c r="B25" s="1" t="s">
        <v>28</v>
      </c>
      <c r="C25" s="1" t="s">
        <v>83</v>
      </c>
      <c r="D25" s="1" t="s">
        <v>84</v>
      </c>
      <c r="E25" s="1" t="s">
        <v>127</v>
      </c>
      <c r="G25" t="str">
        <f>IFERROR(VLOOKUP(A25,Merge_RKTM!$C$2:$D$15,2,FALSE),"")</f>
        <v/>
      </c>
    </row>
    <row r="26" spans="1:7" x14ac:dyDescent="0.45">
      <c r="A26" s="1" t="s">
        <v>85</v>
      </c>
      <c r="B26" s="1" t="s">
        <v>28</v>
      </c>
      <c r="C26" s="1" t="s">
        <v>86</v>
      </c>
      <c r="D26" s="1" t="s">
        <v>87</v>
      </c>
      <c r="E26" s="1" t="s">
        <v>127</v>
      </c>
      <c r="G26" t="str">
        <f>IFERROR(VLOOKUP(A26,Merge_RKTM!$C$2:$D$15,2,FALSE),"")</f>
        <v/>
      </c>
    </row>
    <row r="27" spans="1:7" x14ac:dyDescent="0.45">
      <c r="A27" s="1" t="s">
        <v>88</v>
      </c>
      <c r="B27" s="1" t="s">
        <v>28</v>
      </c>
      <c r="C27" s="1" t="s">
        <v>89</v>
      </c>
      <c r="D27" s="1" t="s">
        <v>90</v>
      </c>
      <c r="E27" s="1" t="s">
        <v>127</v>
      </c>
      <c r="G27" t="str">
        <f>IFERROR(VLOOKUP(A27,Merge_RKTM!$C$2:$D$15,2,FALSE),"")</f>
        <v/>
      </c>
    </row>
    <row r="28" spans="1:7" x14ac:dyDescent="0.45">
      <c r="A28" s="1" t="s">
        <v>91</v>
      </c>
      <c r="B28" s="1" t="s">
        <v>28</v>
      </c>
      <c r="C28" s="1" t="s">
        <v>92</v>
      </c>
      <c r="D28" s="1" t="s">
        <v>93</v>
      </c>
      <c r="E28" s="1" t="s">
        <v>127</v>
      </c>
      <c r="G28" t="str">
        <f>IFERROR(VLOOKUP(A28,Merge_RKTM!$C$2:$D$15,2,FALSE),"")</f>
        <v/>
      </c>
    </row>
    <row r="29" spans="1:7" x14ac:dyDescent="0.45">
      <c r="A29" s="1" t="s">
        <v>94</v>
      </c>
      <c r="B29" s="1" t="s">
        <v>28</v>
      </c>
      <c r="C29" s="1" t="s">
        <v>95</v>
      </c>
      <c r="D29" s="1" t="s">
        <v>96</v>
      </c>
      <c r="E29" s="1" t="s">
        <v>127</v>
      </c>
      <c r="G29" t="str">
        <f>IFERROR(VLOOKUP(A29,Merge_RKTM!$C$2:$D$15,2,FALSE),"")</f>
        <v/>
      </c>
    </row>
    <row r="30" spans="1:7" x14ac:dyDescent="0.45">
      <c r="A30" s="1" t="s">
        <v>97</v>
      </c>
      <c r="B30" s="1" t="s">
        <v>28</v>
      </c>
      <c r="C30" s="1" t="s">
        <v>98</v>
      </c>
      <c r="D30" s="1" t="s">
        <v>99</v>
      </c>
      <c r="E30" s="1" t="s">
        <v>127</v>
      </c>
      <c r="G30" t="str">
        <f>IFERROR(VLOOKUP(A30,Merge_RKTM!$C$2:$D$15,2,FALSE),"")</f>
        <v/>
      </c>
    </row>
    <row r="31" spans="1:7" x14ac:dyDescent="0.45">
      <c r="A31" s="1" t="s">
        <v>100</v>
      </c>
      <c r="B31" s="1" t="s">
        <v>28</v>
      </c>
      <c r="C31" s="1" t="s">
        <v>101</v>
      </c>
      <c r="D31" s="1" t="s">
        <v>102</v>
      </c>
      <c r="E31" s="1" t="s">
        <v>127</v>
      </c>
      <c r="G31" t="str">
        <f>IFERROR(VLOOKUP(A31,Merge_RKTM!$C$2:$D$15,2,FALSE),"")</f>
        <v/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C188-868A-49CD-9306-587DDEE1D3D2}">
  <dimension ref="A1:E15"/>
  <sheetViews>
    <sheetView workbookViewId="0">
      <selection activeCell="A48" sqref="A48"/>
    </sheetView>
  </sheetViews>
  <sheetFormatPr defaultRowHeight="17" x14ac:dyDescent="0.45"/>
  <cols>
    <col min="1" max="1" width="59.33203125" bestFit="1" customWidth="1"/>
    <col min="2" max="2" width="11.08203125" bestFit="1" customWidth="1"/>
    <col min="3" max="3" width="59.33203125" bestFit="1" customWidth="1"/>
    <col min="4" max="4" width="63.4140625" customWidth="1"/>
  </cols>
  <sheetData>
    <row r="1" spans="1:5" x14ac:dyDescent="0.45">
      <c r="A1" s="5" t="s">
        <v>124</v>
      </c>
      <c r="B1" s="6" t="s">
        <v>125</v>
      </c>
      <c r="C1" s="7" t="s">
        <v>126</v>
      </c>
    </row>
    <row r="2" spans="1:5" x14ac:dyDescent="0.45">
      <c r="A2" t="s">
        <v>11</v>
      </c>
      <c r="C2" t="str">
        <f>IF(B2="",A2,B2)</f>
        <v>ResearchProjectDef+Research_LaserSteamGeyser_Drill.description</v>
      </c>
      <c r="D2" t="s">
        <v>103</v>
      </c>
      <c r="E2">
        <f>IF(ISERROR(B2),"",MATCH(C2,Sheet!$A$2:$A$31,0))</f>
        <v>2</v>
      </c>
    </row>
    <row r="3" spans="1:5" x14ac:dyDescent="0.45">
      <c r="A3" t="s">
        <v>6</v>
      </c>
      <c r="C3" t="str">
        <f t="shared" ref="C3:C15" si="0">IF(B3="",A3,B3)</f>
        <v>ResearchProjectDef+Research_LaserSteamGeyser_Drill.label</v>
      </c>
      <c r="D3" t="s">
        <v>104</v>
      </c>
      <c r="E3">
        <f>IF(ISERROR(B3),"",MATCH(C3,Sheet!$A$2:$A$31,0))</f>
        <v>1</v>
      </c>
    </row>
    <row r="4" spans="1:5" x14ac:dyDescent="0.45">
      <c r="A4" t="s">
        <v>105</v>
      </c>
      <c r="B4" t="e">
        <f>NA()</f>
        <v>#N/A</v>
      </c>
      <c r="C4" t="e">
        <f t="shared" si="0"/>
        <v>#N/A</v>
      </c>
      <c r="D4" t="s">
        <v>106</v>
      </c>
      <c r="E4" t="str">
        <f>IF(ISERROR(B4),"",MATCH(C4,Sheet!$A$2:$A$31,0))</f>
        <v/>
      </c>
    </row>
    <row r="5" spans="1:5" x14ac:dyDescent="0.45">
      <c r="A5" t="s">
        <v>107</v>
      </c>
      <c r="B5" t="e">
        <f>NA()</f>
        <v>#N/A</v>
      </c>
      <c r="C5" t="e">
        <f t="shared" si="0"/>
        <v>#N/A</v>
      </c>
      <c r="D5" t="s">
        <v>108</v>
      </c>
      <c r="E5" t="str">
        <f>IF(ISERROR(B5),"",MATCH(C5,Sheet!$A$2:$A$31,0))</f>
        <v/>
      </c>
    </row>
    <row r="6" spans="1:5" x14ac:dyDescent="0.45">
      <c r="A6" t="s">
        <v>20</v>
      </c>
      <c r="C6" t="str">
        <f t="shared" si="0"/>
        <v>ThingDef+LaserDrill.description</v>
      </c>
      <c r="D6" t="s">
        <v>109</v>
      </c>
      <c r="E6">
        <f>IF(ISERROR(B6),"",MATCH(C6,Sheet!$A$2:$A$31,0))</f>
        <v>4</v>
      </c>
    </row>
    <row r="7" spans="1:5" x14ac:dyDescent="0.45">
      <c r="A7" t="s">
        <v>15</v>
      </c>
      <c r="C7" t="str">
        <f t="shared" si="0"/>
        <v>ThingDef+LaserDrill.label</v>
      </c>
      <c r="D7" t="s">
        <v>104</v>
      </c>
      <c r="E7">
        <f>IF(ISERROR(B7),"",MATCH(C7,Sheet!$A$2:$A$31,0))</f>
        <v>3</v>
      </c>
    </row>
    <row r="8" spans="1:5" x14ac:dyDescent="0.45">
      <c r="A8" t="s">
        <v>110</v>
      </c>
      <c r="B8" t="e">
        <f>NA()</f>
        <v>#N/A</v>
      </c>
      <c r="C8" t="e">
        <f t="shared" si="0"/>
        <v>#N/A</v>
      </c>
      <c r="D8" t="s">
        <v>111</v>
      </c>
      <c r="E8" t="str">
        <f>IF(ISERROR(B8),"",MATCH(C8,Sheet!$A$2:$A$31,0))</f>
        <v/>
      </c>
    </row>
    <row r="9" spans="1:5" x14ac:dyDescent="0.45">
      <c r="A9" t="s">
        <v>112</v>
      </c>
      <c r="B9" t="e">
        <f>NA()</f>
        <v>#N/A</v>
      </c>
      <c r="C9" t="e">
        <f t="shared" si="0"/>
        <v>#N/A</v>
      </c>
      <c r="D9" t="s">
        <v>109</v>
      </c>
      <c r="E9" t="str">
        <f>IF(ISERROR(B9),"",MATCH(C9,Sheet!$A$2:$A$31,0))</f>
        <v/>
      </c>
    </row>
    <row r="10" spans="1:5" x14ac:dyDescent="0.45">
      <c r="A10" t="s">
        <v>113</v>
      </c>
      <c r="B10" t="e">
        <f>NA()</f>
        <v>#N/A</v>
      </c>
      <c r="C10" t="e">
        <f t="shared" si="0"/>
        <v>#N/A</v>
      </c>
      <c r="D10" t="s">
        <v>114</v>
      </c>
      <c r="E10" t="str">
        <f>IF(ISERROR(B10),"",MATCH(C10,Sheet!$A$2:$A$31,0))</f>
        <v/>
      </c>
    </row>
    <row r="11" spans="1:5" x14ac:dyDescent="0.45">
      <c r="A11" t="s">
        <v>115</v>
      </c>
      <c r="B11" t="e">
        <f>NA()</f>
        <v>#N/A</v>
      </c>
      <c r="C11" t="e">
        <f t="shared" si="0"/>
        <v>#N/A</v>
      </c>
      <c r="D11" t="s">
        <v>116</v>
      </c>
      <c r="E11" t="str">
        <f>IF(ISERROR(B11),"",MATCH(C11,Sheet!$A$2:$A$31,0))</f>
        <v/>
      </c>
    </row>
    <row r="12" spans="1:5" x14ac:dyDescent="0.45">
      <c r="A12" t="s">
        <v>117</v>
      </c>
      <c r="B12" t="e">
        <f>NA()</f>
        <v>#N/A</v>
      </c>
      <c r="C12" t="e">
        <f t="shared" si="0"/>
        <v>#N/A</v>
      </c>
      <c r="D12" t="s">
        <v>108</v>
      </c>
      <c r="E12" t="str">
        <f>IF(ISERROR(B12),"",MATCH(C12,Sheet!$A$2:$A$31,0))</f>
        <v/>
      </c>
    </row>
    <row r="13" spans="1:5" x14ac:dyDescent="0.45">
      <c r="A13" t="s">
        <v>118</v>
      </c>
      <c r="B13" t="e">
        <f>NA()</f>
        <v>#N/A</v>
      </c>
      <c r="C13" t="e">
        <f t="shared" si="0"/>
        <v>#N/A</v>
      </c>
      <c r="D13" t="s">
        <v>119</v>
      </c>
      <c r="E13" t="str">
        <f>IF(ISERROR(B13),"",MATCH(C13,Sheet!$A$2:$A$31,0))</f>
        <v/>
      </c>
    </row>
    <row r="14" spans="1:5" x14ac:dyDescent="0.45">
      <c r="A14" t="s">
        <v>120</v>
      </c>
      <c r="B14" t="e">
        <f>NA()</f>
        <v>#N/A</v>
      </c>
      <c r="C14" t="e">
        <f t="shared" si="0"/>
        <v>#N/A</v>
      </c>
      <c r="D14" t="s">
        <v>116</v>
      </c>
      <c r="E14" t="str">
        <f>IF(ISERROR(B14),"",MATCH(C14,Sheet!$A$2:$A$31,0))</f>
        <v/>
      </c>
    </row>
    <row r="15" spans="1:5" x14ac:dyDescent="0.45">
      <c r="A15" t="s">
        <v>121</v>
      </c>
      <c r="B15" t="e">
        <f>NA()</f>
        <v>#N/A</v>
      </c>
      <c r="C15" t="e">
        <f t="shared" si="0"/>
        <v>#N/A</v>
      </c>
      <c r="D15" t="s">
        <v>122</v>
      </c>
      <c r="E15" t="str">
        <f>IF(ISERROR(B15),"",MATCH(C15,Sheet!$A$2:$A$31,0))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2023-11-26T07:19:27Z</dcterms:created>
  <dcterms:modified xsi:type="dcterms:W3CDTF">2023-11-26T07:40:21Z</dcterms:modified>
</cp:coreProperties>
</file>