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Reunion - 1985186461\"/>
    </mc:Choice>
  </mc:AlternateContent>
  <xr:revisionPtr revIDLastSave="0" documentId="13_ncr:1_{14CF6BCF-BF3B-460C-A766-8DDD1018967A}" xr6:coauthVersionLast="47" xr6:coauthVersionMax="47" xr10:uidLastSave="{00000000-0000-0000-0000-000000000000}"/>
  <bookViews>
    <workbookView xWindow="0" yWindow="0" windowWidth="38400" windowHeight="21000" xr2:uid="{00000000-000D-0000-FFFF-FFFF00000000}"/>
  </bookViews>
  <sheets>
    <sheet name="Sheet" sheetId="1" r:id="rId1"/>
    <sheet name="Merge_RKTM" sheetId="2" r:id="rId2"/>
    <sheet name="Merge_RimK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I35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7" i="1"/>
  <c r="I17" i="1" s="1"/>
  <c r="G18" i="1"/>
  <c r="I18" i="1" s="1"/>
  <c r="G19" i="1"/>
  <c r="I19" i="1" s="1"/>
  <c r="G20" i="1"/>
  <c r="I20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6" i="1"/>
  <c r="I36" i="1" s="1"/>
  <c r="G37" i="1"/>
  <c r="I37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2" i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B20" i="2"/>
  <c r="B1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G32" i="1" s="1"/>
  <c r="I32" i="1" s="1"/>
  <c r="C43" i="2"/>
  <c r="C2" i="2"/>
  <c r="G16" i="1" l="1"/>
  <c r="I16" i="1" s="1"/>
  <c r="G38" i="1"/>
  <c r="I38" i="1" s="1"/>
  <c r="G25" i="1"/>
  <c r="I25" i="1" s="1"/>
  <c r="G24" i="1"/>
  <c r="I24" i="1" s="1"/>
  <c r="G35" i="1"/>
  <c r="G23" i="1"/>
  <c r="I23" i="1" s="1"/>
  <c r="G34" i="1"/>
  <c r="G22" i="1"/>
  <c r="I22" i="1" s="1"/>
  <c r="G33" i="1"/>
  <c r="I33" i="1" s="1"/>
  <c r="G21" i="1"/>
  <c r="I21" i="1" s="1"/>
</calcChain>
</file>

<file path=xl/sharedStrings.xml><?xml version="1.0" encoding="utf-8"?>
<sst xmlns="http://schemas.openxmlformats.org/spreadsheetml/2006/main" count="326" uniqueCount="199">
  <si>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</si>
  <si>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</si>
  <si>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</si>
  <si>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</si>
  <si>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</si>
  <si>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</si>
  <si>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SitePartDef+Reunion_DownedRefugee.label</t>
  </si>
  <si>
    <t>SitePartDef</t>
  </si>
  <si>
    <t>Reunion_DownedRefugee.label</t>
  </si>
  <si>
    <t>incapacitated refugee</t>
  </si>
  <si>
    <t>pakageID</t>
  </si>
  <si>
    <t>SitePartDef+Reunion_DownedRefugee.description</t>
  </si>
  <si>
    <t>Reunion_DownedRefugee.description</t>
  </si>
  <si>
    <t>A stranded, incapacitated refugee begging for help.</t>
  </si>
  <si>
    <t>Kyrun.Reunion</t>
  </si>
  <si>
    <t>SitePartDef+Reunion_PrisonerRescue.label</t>
  </si>
  <si>
    <t>Reunion_PrisonerRescue.label</t>
  </si>
  <si>
    <t>prisoner camp</t>
  </si>
  <si>
    <t>modName (folderName)</t>
  </si>
  <si>
    <t>SitePartDef+Reunion_PrisonerRescue.description</t>
  </si>
  <si>
    <t>Reunion_PrisonerRescue.description</t>
  </si>
  <si>
    <t>A prisoner being held by enemies. Rescue them and they will join you.</t>
  </si>
  <si>
    <t>Reunion - 1985186461</t>
  </si>
  <si>
    <t>IncidentDef+Reunion_AllyJoin.label</t>
  </si>
  <si>
    <t>IncidentDef</t>
  </si>
  <si>
    <t>Reunion_AllyJoin.label</t>
  </si>
  <si>
    <t>ally join</t>
  </si>
  <si>
    <t>IncidentDef+Reunion_AllyJoin.letterLabel</t>
  </si>
  <si>
    <t>Reunion_AllyJoin.letterLabel</t>
  </si>
  <si>
    <t>Reunion: {PAWN_nameDef}</t>
  </si>
  <si>
    <t>IncidentDef+Reunion_AllyJoin.letterText</t>
  </si>
  <si>
    <t>Reunion_AllyJoin.letterText</t>
  </si>
  <si>
    <t>A {PAWN_title} named {PAWN_nameDef} has arrived and is joining the colony.</t>
  </si>
  <si>
    <t>IncidentDef+Reunion_AllyRefugeePod.label</t>
  </si>
  <si>
    <t>Reunion_AllyRefugeePod.label</t>
  </si>
  <si>
    <t>ally refugee pod</t>
  </si>
  <si>
    <t>IncidentDef+Reunion_AllyRefugeePod.letterLabel</t>
  </si>
  <si>
    <t>Reunion_AllyRefugeePod.letterLabel</t>
  </si>
  <si>
    <t>IncidentDef+Reunion_AllyRefugeePod.letterText</t>
  </si>
  <si>
    <t>Reunion_AllyRefugeePod.letterText</t>
  </si>
  <si>
    <t>A {PAWN_title} named {PAWN_nameDef} has crashed nearby in a transport pod.</t>
  </si>
  <si>
    <t>QuestScriptDef+Reunion_AllyJoinerWalkIn.questDescriptionRules.rulesStrings.0</t>
  </si>
  <si>
    <t>QuestScriptDef</t>
  </si>
  <si>
    <t>Reunion_AllyJoinerWalkIn.questDescriptionRules.rulesStrings.0</t>
  </si>
  <si>
    <t>rewardDescription-&gt;a [joiner_age]-year-old [joiner_title] named [joiner_nameDef] will arrive and join you. [joiner_relationInfo]</t>
  </si>
  <si>
    <t>QuestScriptDef+Reunion_AllyChased.questNameRules.rulesStrings.0</t>
  </si>
  <si>
    <t>Reunion_AllyChased.questNameRules.rulesStrings.0</t>
  </si>
  <si>
    <t>questName-&gt;Reunion: [runnerIndef]</t>
  </si>
  <si>
    <t>QuestScriptDef+Reunion_AllyChased.questNameRules.rulesStrings.1</t>
  </si>
  <si>
    <t>Reunion_AllyChased.questNameRules.rulesStrings.1</t>
  </si>
  <si>
    <t>runnerIndef-&gt;[joiner_nameIndef]</t>
  </si>
  <si>
    <t>QuestScriptDef+Reunion_AllyChased.questDescriptionRules.rulesStrings.0</t>
  </si>
  <si>
    <t>Reunion_AllyChased.questDescriptionRules.rulesStrings.0</t>
  </si>
  <si>
    <t>questDescription-&gt;A [joiner_age]-year-old [joiner_title] named [joiner_nameDef] is calling from nearby. [joiner_pronoun] is being chased by [enemyFaction_pawnsPlural] from [enemyFaction_name]!
\n[joiner_pronoun] begs for safety and offers to join you at [map_definite].[joiner_relationInfo]
\nIf you accept, you'll have to fight off the [enemyFaction_pawnsPluralDef] on [joiner_possessive] tail. The group of [enemyFaction_pawnsPlural] is composed of: \n\n[raid/raidPawnKinds]</t>
  </si>
  <si>
    <t>QuestScriptDef+Reunion_AllyChased.root.nodes.6.name</t>
  </si>
  <si>
    <t>Reunion_AllyChased.root.nodes.6.name</t>
  </si>
  <si>
    <t>raidDelayTicks</t>
  </si>
  <si>
    <t>QuestScriptDef+Reunion_DownedRefugee.questNameRules.rulesStrings.0</t>
  </si>
  <si>
    <t>Reunion_DownedRefugee.questNameRules.rulesStrings.0</t>
  </si>
  <si>
    <t>questName-&gt;Reunion: [refugee_nameDef]</t>
  </si>
  <si>
    <t>QuestScriptDef+Reunion_DownedRefugee.questDescriptionRules.rulesStrings.0</t>
  </si>
  <si>
    <t>Reunion_DownedRefugee.questDescriptionRules.rulesStrings.0</t>
  </si>
  <si>
    <t>questDescription-&gt;[refugee_nameDef] contacts you and requests help. [refugee_pronoun] is wounded and unable to move.
\n[refugee_nameDef] is a [refugee_age]-year-old [refugee_title]. [refugee_pronoun] promises to join you if you rescue [refugee_objective].
\n[refugee_nameDef] says that [allSitePartsDescriptionsExceptFirst][pawnInvolvedInQuestInfo]</t>
  </si>
  <si>
    <t>QuestScriptDef+Reunion_DownedRefugee.questDescriptionRules.rulesStrings.1</t>
  </si>
  <si>
    <t>Reunion_DownedRefugee.questDescriptionRules.rulesStrings.1</t>
  </si>
  <si>
    <t>pawnInvolvedInQuestInfo(priority=1)-&gt;[refugee_pawnInvolvedInQuestInfo]</t>
  </si>
  <si>
    <t>QuestScriptDef+Reunion_DownedRefugee.questDescriptionRules.rulesStrings.2</t>
  </si>
  <si>
    <t>Reunion_DownedRefugee.questDescriptionRules.rulesStrings.2</t>
  </si>
  <si>
    <t>pawnInvolvedInQuestInfo-&gt;</t>
  </si>
  <si>
    <t>QuestScriptDef+Reunion_DownedRefugee.root.nodes.4.nodes.0.name</t>
  </si>
  <si>
    <t>Reunion_DownedRefugee.root.nodes.4.nodes.0.name</t>
  </si>
  <si>
    <t>askerIsNull</t>
  </si>
  <si>
    <t>QuestScriptDef+Reunion_DownedRefugee.root.nodes.6.node.name</t>
  </si>
  <si>
    <t>Reunion_DownedRefugee.root.nodes.6.node.name</t>
  </si>
  <si>
    <t>siteThreatChance</t>
  </si>
  <si>
    <t>QuestScriptDef+Reunion_DownedRefugee.root.nodes.6.elseNode.name</t>
  </si>
  <si>
    <t>Reunion_DownedRefugee.root.nodes.6.elseNode.name</t>
  </si>
  <si>
    <t>QuestScriptDef+Reunion_DownedRefugee.root.nodes.11.node.nodes.0.label</t>
  </si>
  <si>
    <t>Reunion_DownedRefugee.root.nodes.11.node.nodes.0.label</t>
  </si>
  <si>
    <t>Quest expired: [resolvedQuestName]</t>
  </si>
  <si>
    <t>QuestScriptDef+Reunion_DownedRefugee.root.nodes.11.node.nodes.0.text</t>
  </si>
  <si>
    <t>Reunion_DownedRefugee.root.nodes.11.node.nodes.0.text</t>
  </si>
  <si>
    <t>[refugee_nameDef]'s signal has been lost, and [refugee_pronoun] can no longer be rescued. The quest [resolvedQuestName] has expired.</t>
  </si>
  <si>
    <t>QuestScriptDef+Reunion_PrisonerRescue.questNameRules.rulesStrings.0</t>
  </si>
  <si>
    <t>Reunion_PrisonerRescue.questNameRules.rulesStrings.0</t>
  </si>
  <si>
    <t>questName-&gt;Reunion: [prisoner_nameDef]</t>
  </si>
  <si>
    <t>QuestScriptDef+Reunion_PrisonerRescue.questDescriptionRules.rulesStrings.0</t>
  </si>
  <si>
    <t>Reunion_PrisonerRescue.questDescriptionRules.rulesStrings.0</t>
  </si>
  <si>
    <t>questDescription-&gt;A prisoner being held by [siteFaction_name] has managed to steal a radio and call you!
\n[prisoner_nameDef] is being held at a camp near [map_definite][underArmedGuard]. Rescue [prisoner_objective], and [prisoner_pronoun] will join your colony. [prisoner_pronoun] is a [prisoner_age]-year-old [prisoner_title]. [prisoner_pronoun] says that [allSitePartsDescriptionsExceptFirst][formerColonistInfo][prisonerFullRelationInfo]</t>
  </si>
  <si>
    <t>QuestScriptDef+Reunion_PrisonerRescue.questDescriptionRules.rulesStrings.1</t>
  </si>
  <si>
    <t>Reunion_PrisonerRescue.questDescriptionRules.rulesStrings.1</t>
  </si>
  <si>
    <t>formerColonistInfo(priority=1)-&gt;\n\n[prisoner_formerlyColonistInfo]</t>
  </si>
  <si>
    <t>QuestScriptDef+Reunion_PrisonerRescue.questDescriptionRules.rulesStrings.2</t>
  </si>
  <si>
    <t>Reunion_PrisonerRescue.questDescriptionRules.rulesStrings.2</t>
  </si>
  <si>
    <t>formerColonistInfo-&gt;</t>
  </si>
  <si>
    <t>QuestScriptDef+Reunion_PrisonerRescue.questDescriptionRules.rulesStrings.3</t>
  </si>
  <si>
    <t>Reunion_PrisonerRescue.questDescriptionRules.rulesStrings.3</t>
  </si>
  <si>
    <t>underArmedGuard(allowViolentQuests==true,priority=1)-&gt; under armed guard</t>
  </si>
  <si>
    <t>QuestScriptDef+Reunion_PrisonerRescue.questDescriptionRules.rulesStrings.4</t>
  </si>
  <si>
    <t>Reunion_PrisonerRescue.questDescriptionRules.rulesStrings.4</t>
  </si>
  <si>
    <t>underArmedGuard-&gt;</t>
  </si>
  <si>
    <t>QuestScriptDef+Reunion_PrisonerRescue.root.nodes.4.node.name</t>
  </si>
  <si>
    <t>Reunion_PrisonerRescue.root.nodes.4.node.name</t>
  </si>
  <si>
    <t>QuestScriptDef+Reunion_PrisonerRescue.root.nodes.4.elseNode.name</t>
  </si>
  <si>
    <t>Reunion_PrisonerRescue.root.nodes.4.elseNode.name</t>
  </si>
  <si>
    <t>TraitDef+ReunionCharacter.degreeDatas.0.label</t>
  </si>
  <si>
    <t>TraitDef</t>
  </si>
  <si>
    <t>Ally</t>
  </si>
  <si>
    <t>TraitDef+ReunionCharacter.degreeDatas.0.description</t>
  </si>
  <si>
    <t>[PAWN_nameDef] is an ally who will one day join your faction.</t>
  </si>
  <si>
    <t>Keyed+Reunion.MinimumProbability</t>
  </si>
  <si>
    <t>Keyed</t>
  </si>
  <si>
    <t>Reunion.MinimumProbability</t>
  </si>
  <si>
    <t>Minimum Probability To Spawn (X/100)</t>
  </si>
  <si>
    <t>Keyed+Reunion.ProbabilityIncrementStep</t>
  </si>
  <si>
    <t>Reunion.ProbabilityIncrementStep</t>
  </si>
  <si>
    <t>Probability To Increment After Fail To Spawn (X/100)</t>
  </si>
  <si>
    <t>Keyed+Reunion.NoTrait</t>
  </si>
  <si>
    <t>Reunion.NoTrait</t>
  </si>
  <si>
    <t>None</t>
  </si>
  <si>
    <t>Keyed+Reunion.MinDaysBetweenEvents</t>
  </si>
  <si>
    <t>Reunion.MinDaysBetweenEvents</t>
  </si>
  <si>
    <t>Minimum Days Between Events</t>
  </si>
  <si>
    <t>Keyed+Reunion.MaxDaysBetweenEvents</t>
  </si>
  <si>
    <t>Reunion.MaxDaysBetweenEvents</t>
  </si>
  <si>
    <t>Maximum Days Between Events</t>
  </si>
  <si>
    <t>Keyed+Reunion.AllowEventWandererJoins</t>
  </si>
  <si>
    <t>Reunion.AllowEventWandererJoins</t>
  </si>
  <si>
    <t>Allow "Wanderer Joins" Event</t>
  </si>
  <si>
    <t>Keyed+Reunion.AllowEventRefugeePodCrash</t>
  </si>
  <si>
    <t>Reunion.AllowEventRefugeePodCrash</t>
  </si>
  <si>
    <t>Allow "Refugee Pod Crash" Event</t>
  </si>
  <si>
    <t>Keyed+Reunion.AllowEventRefugeeChased</t>
  </si>
  <si>
    <t>Reunion.AllowEventRefugeeChased</t>
  </si>
  <si>
    <t>Allow "Refugee Chased" Event</t>
  </si>
  <si>
    <t>Keyed+Reunion.AllowEventPrisonerRescue</t>
  </si>
  <si>
    <t>Reunion.AllowEventPrisonerRescue</t>
  </si>
  <si>
    <t>Allow "Prisoner Rescue" Event</t>
  </si>
  <si>
    <t>Keyed+Reunion.AllowEventDownedRefugee</t>
  </si>
  <si>
    <t>Reunion.AllowEventDownedRefugee</t>
  </si>
  <si>
    <t>Allow "Downed Refugee" Event</t>
  </si>
  <si>
    <t>Keyed+Reunion.EnableHarderSolo</t>
  </si>
  <si>
    <t>Reunion.EnableHarderSolo</t>
  </si>
  <si>
    <t>Enable Off-Map Events When Single Pawn</t>
  </si>
  <si>
    <t>RKTM [Mod] [Not chosen]</t>
    <phoneticPr fontId="5" type="noConversion"/>
  </si>
  <si>
    <t>최소 생성 확률 (X/100)</t>
  </si>
  <si>
    <t>생성 실패 후 증가할 확률 (X/100)</t>
  </si>
  <si>
    <t>사건간의 최소 일수</t>
  </si>
  <si>
    <t>사건간의 최대 일수</t>
  </si>
  <si>
    <t>방랑자 합류" 사건 허용"</t>
  </si>
  <si>
    <t>수송포드 추락" 사건 허용"</t>
  </si>
  <si>
    <t>쫓기는 난민" 사건 허용"</t>
  </si>
  <si>
    <t>죄수 구조" 사건 허용"</t>
  </si>
  <si>
    <t>무력화된 난민" 사건 허용"</t>
  </si>
  <si>
    <t>혼자일 때에도 지도 밖의 사건 활성화</t>
  </si>
  <si>
    <t>아군 합류</t>
  </si>
  <si>
    <t>재회 - {PAWN_nameDef}</t>
  </si>
  <si>
    <t>{PAWN_title} {PAWN_nameDef}(이)가 당신의 정착지에 합류했습니다.</t>
  </si>
  <si>
    <t>아군의 추락한 수송포드</t>
  </si>
  <si>
    <t>{PAWN_title} {PAWN_nameDef}(이)가 탄 수송포드가 근처에 추락했습니다.</t>
  </si>
  <si>
    <t>rewardDescription-&gt;[joiner_age]살의 [joiner_title]인 [joiner_nameDef](이)가 당신에게 합류했습니다. [joiner_relationInfo]</t>
  </si>
  <si>
    <t>QuestScriptDef+Reunion_AllyJoinerWalkIn.root.nodes.1.customLetterLabel</t>
  </si>
  <si>
    <t>$customLetterLabel</t>
  </si>
  <si>
    <t>QuestScriptDef+Reunion_AllyJoinerWalkIn.root.nodes.1.customLetterText</t>
  </si>
  <si>
    <t>questName-&gt;재회 - [runnerIndef]</t>
  </si>
  <si>
    <t>questDescription-&gt;[joiner_age]살의 [joiner_title] [joiner_nameDef](이)가 근처에서 연락을 해왔습니다. [joiner_pronoun](은)는 [enemyFaction_name]의 [enemyFaction_pawnsPlural]에게 쫓기고 있습니다!\n\n[joiner_pronoun]는 구조를 요청하며, [map_definite]에서 당신과 함께 하겠다고 제안했습니다. [joiner_relationInfo]\n\n만약 당신이 이를 받아들인다면 [joiner_objective] 뒤쫓아온 [enemyFaction_pawnsPluralDef](와)과 싸워야 합니다.\n[enemyFaction_pawnsPlural]의 추격대는 다음과 같습니다: \n\n[raid/raidPawnKinds]</t>
  </si>
  <si>
    <t>QuestScriptDef+Reunion_AllyChased.root.nodes.Delay-0.node.parms.customLetterLabel.value.slateRef</t>
  </si>
  <si>
    <t>{BASELABEL}의 [../joiner_nameDef] 추격</t>
  </si>
  <si>
    <t>QuestScriptDef+Reunion_AllyChased.root.nodes.Delay-0.node.parms.customLetterText.value.slateRef</t>
  </si>
  <si>
    <t>{BASETEXT}\n              \n[enemyFaction_pawnsPlural](이)가 [../joiner_nameDef](을)를 추격해 왔습니다.</t>
  </si>
  <si>
    <t>questName-&gt;재회 - [refugee_nameDef]</t>
  </si>
  <si>
    <t>questDescription-&gt;[refugee_nameDef](이)가 도움을 요청했습니다. [refugee_pronoun](은)는 부상을 입어 움직일 수 없습니다.\n\n[refugee_nameDef](은)는 [refugee_age]살의 [refugee_title]입니다. [refugee_objective] 구조해주면 [refugee_pronoun]는 당신의 세력에 합류할 것을 약속했습니다.\n\n[refugee_nameDef](이)가 말하길 [allSitePartsDescriptionsExceptFirst]이 있다고 합니다.\n[pawnInvolvedInQuestInfo]</t>
  </si>
  <si>
    <t>QuestScriptDef+Reunion_DownedRefugee.root.nodes.WorldObjectTimeout.node.nodes.Letter.label.slateRef</t>
  </si>
  <si>
    <t>임무 만료됨: [resolvedQuestName]</t>
  </si>
  <si>
    <t>QuestScriptDef+Reunion_DownedRefugee.root.nodes.WorldObjectTimeout.node.nodes.Letter.text.slateRef</t>
  </si>
  <si>
    <t>[refugee_nameDef]의 신호가 끊겼고, [refugee_pronoun]는 더 이상 구할 수 없습니다.\n\n[resolvedQuestName] 임무는 만료되었습니다.</t>
  </si>
  <si>
    <t>questName-&gt;재회 - [prisoner_nameDef]</t>
  </si>
  <si>
    <t>questDescription-&gt;[siteFaction_name]에게 붙잡힌 수감자가 무전기를 훔쳐서 당신에게 연락했습니다!\n\n[prisoner_nameDef](이)가 [map_definite] [underArmedGuard] 감옥에 붙잡혀 있습니다. [prisoner_objective] 구하면 [prisoner_pronoun]는 당신의 정착지에 합류할 것입니다. [prisoner_pronoun]는 [prisoner_age]살의 [prisoner_title]입니다.\n\n[prisoner_pronoun]가 말하길 [allSitePartsDescriptionsExceptFirst]이 있다고 합니다.\n[formerColonistInfo][prisonerFullRelationInfo]</t>
  </si>
  <si>
    <t>underArmedGuard(allowViolentQuests==true,priority=1)-&gt;경비 구역 내의</t>
  </si>
  <si>
    <t>무력화된 난민</t>
  </si>
  <si>
    <t>조난당해 무력한 난민이 당신에게 도움을 요청합니다.</t>
  </si>
  <si>
    <t>죄수 감옥</t>
  </si>
  <si>
    <t>적에게 붙잡힌 수감자입니다. 구해주면 당신에게 합류할 것입니다.</t>
  </si>
  <si>
    <t>(Reunion) Ally</t>
  </si>
  <si>
    <t>TraitDef+ReunionCharacter.degreeDatas.Reunion_Ally.description</t>
  </si>
  <si>
    <t>[PAWN_nameDef](은)는 언젠가 당신의 세력에 합류할 아군입니다.</t>
  </si>
  <si>
    <t>가져온 노드</t>
    <phoneticPr fontId="5" type="noConversion"/>
  </si>
  <si>
    <t>수정할 노드</t>
    <phoneticPr fontId="5" type="noConversion"/>
  </si>
  <si>
    <t>결과 노드</t>
    <phoneticPr fontId="5" type="noConversion"/>
  </si>
  <si>
    <t>RimKr [Not chosen]</t>
    <phoneticPr fontId="5" type="noConversion"/>
  </si>
  <si>
    <t>재회</t>
  </si>
  <si>
    <t>우린 다시 만나게 될 겁니다.</t>
  </si>
  <si>
    <t>RKTM [Mod] &lt;- RimKr [Not chosen]</t>
    <phoneticPr fontId="5" type="noConversion"/>
  </si>
  <si>
    <t>TraitDef+ReunionCharacter.degreeDatas.Reunion_Ally.label</t>
    <phoneticPr fontId="5" type="noConversion"/>
  </si>
  <si>
    <t/>
  </si>
  <si>
    <t>ReunionCharacter.degreeDatas.0.label</t>
    <phoneticPr fontId="5" type="noConversion"/>
  </si>
  <si>
    <t>ReunionCharacter.degreeDatas.0.description</t>
    <phoneticPr fontId="5" type="noConversion"/>
  </si>
  <si>
    <t>설정 안 함</t>
    <phoneticPr fontId="5" type="noConversion"/>
  </si>
  <si>
    <t>임무 만료: [resolvedQuestName]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</si>
</sst>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9" borderId="1" applyNumberFormat="0" applyAlignment="0" applyProtection="0">
      <alignment vertical="center"/>
    </xf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7" borderId="0" xfId="2" applyAlignment="1"/>
    <xf numFmtId="0" fontId="3" fillId="8" borderId="0" xfId="3" applyAlignment="1"/>
    <xf numFmtId="0" fontId="1" fillId="6" borderId="0" xfId="1" applyAlignment="1"/>
    <xf numFmtId="0" fontId="4" fillId="9" borderId="1" xfId="4" applyAlignment="1"/>
  </cellXfs>
  <cellStyles count="5">
    <cellStyle name="나쁨" xfId="2" builtinId="27"/>
    <cellStyle name="보통" xfId="3" builtinId="28"/>
    <cellStyle name="셀 확인" xfId="4" builtinId="23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workbookViewId="0">
      <selection activeCell="E4" sqref="E4"/>
    </sheetView>
  </sheetViews>
  <sheetFormatPr defaultRowHeight="17" x14ac:dyDescent="0.45"/>
  <cols>
    <col min="1" max="1" width="71" bestFit="1" customWidth="1"/>
    <col min="2" max="2" width="17.4140625" bestFit="1" customWidth="1"/>
    <col min="3" max="3" width="56.1640625" bestFit="1" customWidth="1"/>
    <col min="4" max="4" width="31.4140625" customWidth="1"/>
    <col min="5" max="5" width="32.5" customWidth="1"/>
    <col min="6" max="6" width="22.25" bestFit="1" customWidth="1"/>
    <col min="7" max="7" width="24.25" bestFit="1" customWidth="1"/>
    <col min="8" max="8" width="18.1640625" bestFit="1" customWidth="1"/>
    <col min="9" max="9" width="33" bestFit="1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144</v>
      </c>
      <c r="H1" s="2" t="s">
        <v>189</v>
      </c>
      <c r="I1" s="2" t="s">
        <v>192</v>
      </c>
    </row>
    <row r="2" spans="1:9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179</v>
      </c>
      <c r="F2" s="3" t="s">
        <v>10</v>
      </c>
      <c r="G2" t="str">
        <f>VLOOKUP(A2,Merge_RKTM!$C$2:$D$43,2,FALSE)</f>
        <v>무력화된 난민</v>
      </c>
      <c r="H2" t="e">
        <f>VLOOKUP(A2,Merge_RimKr!$C$2:$D$3,2,FALSE)</f>
        <v>#N/A</v>
      </c>
      <c r="I2" t="str">
        <f>IFERROR(IFERROR(H2,G2),"")</f>
        <v>무력화된 난민</v>
      </c>
    </row>
    <row r="3" spans="1:9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180</v>
      </c>
      <c r="F3" s="4" t="s">
        <v>14</v>
      </c>
      <c r="G3" t="str">
        <f>VLOOKUP(A3,Merge_RKTM!$C$2:$D$43,2,FALSE)</f>
        <v>조난당해 무력한 난민이 당신에게 도움을 요청합니다.</v>
      </c>
      <c r="H3" t="e">
        <f>VLOOKUP(A3,Merge_RimKr!$C$2:$D$3,2,FALSE)</f>
        <v>#N/A</v>
      </c>
      <c r="I3" t="str">
        <f t="shared" ref="I3:I46" si="0">IFERROR(IFERROR(H3,G3),"")</f>
        <v>조난당해 무력한 난민이 당신에게 도움을 요청합니다.</v>
      </c>
    </row>
    <row r="4" spans="1:9" x14ac:dyDescent="0.45">
      <c r="A4" s="1" t="s">
        <v>15</v>
      </c>
      <c r="B4" s="1" t="s">
        <v>7</v>
      </c>
      <c r="C4" s="1" t="s">
        <v>16</v>
      </c>
      <c r="D4" s="1" t="s">
        <v>17</v>
      </c>
      <c r="E4" s="1" t="s">
        <v>181</v>
      </c>
      <c r="F4" s="3" t="s">
        <v>18</v>
      </c>
      <c r="G4" t="str">
        <f>VLOOKUP(A4,Merge_RKTM!$C$2:$D$43,2,FALSE)</f>
        <v>죄수 감옥</v>
      </c>
      <c r="H4" t="e">
        <f>VLOOKUP(A4,Merge_RimKr!$C$2:$D$3,2,FALSE)</f>
        <v>#N/A</v>
      </c>
      <c r="I4" t="str">
        <f t="shared" si="0"/>
        <v>죄수 감옥</v>
      </c>
    </row>
    <row r="5" spans="1:9" x14ac:dyDescent="0.45">
      <c r="A5" s="1" t="s">
        <v>19</v>
      </c>
      <c r="B5" s="1" t="s">
        <v>7</v>
      </c>
      <c r="C5" s="1" t="s">
        <v>20</v>
      </c>
      <c r="D5" s="1" t="s">
        <v>21</v>
      </c>
      <c r="E5" s="1" t="s">
        <v>182</v>
      </c>
      <c r="F5" s="4" t="s">
        <v>22</v>
      </c>
      <c r="G5" t="str">
        <f>VLOOKUP(A5,Merge_RKTM!$C$2:$D$43,2,FALSE)</f>
        <v>적에게 붙잡힌 수감자입니다. 구해주면 당신에게 합류할 것입니다.</v>
      </c>
      <c r="H5" t="e">
        <f>VLOOKUP(A5,Merge_RimKr!$C$2:$D$3,2,FALSE)</f>
        <v>#N/A</v>
      </c>
      <c r="I5" t="str">
        <f t="shared" si="0"/>
        <v>적에게 붙잡힌 수감자입니다. 구해주면 당신에게 합류할 것입니다.</v>
      </c>
    </row>
    <row r="6" spans="1:9" x14ac:dyDescent="0.45">
      <c r="A6" s="1" t="s">
        <v>23</v>
      </c>
      <c r="B6" s="1" t="s">
        <v>24</v>
      </c>
      <c r="C6" s="1" t="s">
        <v>25</v>
      </c>
      <c r="D6" s="1" t="s">
        <v>26</v>
      </c>
      <c r="E6" s="1" t="s">
        <v>155</v>
      </c>
      <c r="G6" t="str">
        <f>VLOOKUP(A6,Merge_RKTM!$C$2:$D$43,2,FALSE)</f>
        <v>아군 합류</v>
      </c>
      <c r="H6" t="e">
        <f>VLOOKUP(A6,Merge_RimKr!$C$2:$D$3,2,FALSE)</f>
        <v>#N/A</v>
      </c>
      <c r="I6" t="str">
        <f t="shared" si="0"/>
        <v>아군 합류</v>
      </c>
    </row>
    <row r="7" spans="1:9" x14ac:dyDescent="0.45">
      <c r="A7" s="1" t="s">
        <v>27</v>
      </c>
      <c r="B7" s="1" t="s">
        <v>24</v>
      </c>
      <c r="C7" s="1" t="s">
        <v>28</v>
      </c>
      <c r="D7" s="1" t="s">
        <v>29</v>
      </c>
      <c r="E7" s="1" t="s">
        <v>156</v>
      </c>
      <c r="G7" t="str">
        <f>VLOOKUP(A7,Merge_RKTM!$C$2:$D$43,2,FALSE)</f>
        <v>재회 - {PAWN_nameDef}</v>
      </c>
      <c r="H7" t="e">
        <f>VLOOKUP(A7,Merge_RimKr!$C$2:$D$3,2,FALSE)</f>
        <v>#N/A</v>
      </c>
      <c r="I7" t="str">
        <f t="shared" si="0"/>
        <v>재회 - {PAWN_nameDef}</v>
      </c>
    </row>
    <row r="8" spans="1:9" x14ac:dyDescent="0.45">
      <c r="A8" s="1" t="s">
        <v>30</v>
      </c>
      <c r="B8" s="1" t="s">
        <v>24</v>
      </c>
      <c r="C8" s="1" t="s">
        <v>31</v>
      </c>
      <c r="D8" s="1" t="s">
        <v>32</v>
      </c>
      <c r="E8" s="1" t="s">
        <v>157</v>
      </c>
      <c r="G8" t="str">
        <f>VLOOKUP(A8,Merge_RKTM!$C$2:$D$43,2,FALSE)</f>
        <v>{PAWN_title} {PAWN_nameDef}(이)가 당신의 정착지에 합류했습니다.</v>
      </c>
      <c r="H8" t="e">
        <f>VLOOKUP(A8,Merge_RimKr!$C$2:$D$3,2,FALSE)</f>
        <v>#N/A</v>
      </c>
      <c r="I8" t="str">
        <f t="shared" si="0"/>
        <v>{PAWN_title} {PAWN_nameDef}(이)가 당신의 정착지에 합류했습니다.</v>
      </c>
    </row>
    <row r="9" spans="1:9" x14ac:dyDescent="0.45">
      <c r="A9" s="1" t="s">
        <v>33</v>
      </c>
      <c r="B9" s="1" t="s">
        <v>24</v>
      </c>
      <c r="C9" s="1" t="s">
        <v>34</v>
      </c>
      <c r="D9" s="1" t="s">
        <v>35</v>
      </c>
      <c r="E9" s="1" t="s">
        <v>158</v>
      </c>
      <c r="G9" t="str">
        <f>VLOOKUP(A9,Merge_RKTM!$C$2:$D$43,2,FALSE)</f>
        <v>아군의 추락한 수송포드</v>
      </c>
      <c r="H9" t="e">
        <f>VLOOKUP(A9,Merge_RimKr!$C$2:$D$3,2,FALSE)</f>
        <v>#N/A</v>
      </c>
      <c r="I9" t="str">
        <f t="shared" si="0"/>
        <v>아군의 추락한 수송포드</v>
      </c>
    </row>
    <row r="10" spans="1:9" x14ac:dyDescent="0.45">
      <c r="A10" s="1" t="s">
        <v>36</v>
      </c>
      <c r="B10" s="1" t="s">
        <v>24</v>
      </c>
      <c r="C10" s="1" t="s">
        <v>37</v>
      </c>
      <c r="D10" s="1" t="s">
        <v>29</v>
      </c>
      <c r="E10" s="1" t="s">
        <v>156</v>
      </c>
      <c r="G10" t="str">
        <f>VLOOKUP(A10,Merge_RKTM!$C$2:$D$43,2,FALSE)</f>
        <v>재회 - {PAWN_nameDef}</v>
      </c>
      <c r="H10" t="e">
        <f>VLOOKUP(A10,Merge_RimKr!$C$2:$D$3,2,FALSE)</f>
        <v>#N/A</v>
      </c>
      <c r="I10" t="str">
        <f t="shared" si="0"/>
        <v>재회 - {PAWN_nameDef}</v>
      </c>
    </row>
    <row r="11" spans="1:9" x14ac:dyDescent="0.45">
      <c r="A11" s="1" t="s">
        <v>38</v>
      </c>
      <c r="B11" s="1" t="s">
        <v>24</v>
      </c>
      <c r="C11" s="1" t="s">
        <v>39</v>
      </c>
      <c r="D11" s="1" t="s">
        <v>40</v>
      </c>
      <c r="E11" s="1" t="s">
        <v>159</v>
      </c>
      <c r="G11" t="str">
        <f>VLOOKUP(A11,Merge_RKTM!$C$2:$D$43,2,FALSE)</f>
        <v>{PAWN_title} {PAWN_nameDef}(이)가 탄 수송포드가 근처에 추락했습니다.</v>
      </c>
      <c r="H11" t="e">
        <f>VLOOKUP(A11,Merge_RimKr!$C$2:$D$3,2,FALSE)</f>
        <v>#N/A</v>
      </c>
      <c r="I11" t="str">
        <f t="shared" si="0"/>
        <v>{PAWN_title} {PAWN_nameDef}(이)가 탄 수송포드가 근처에 추락했습니다.</v>
      </c>
    </row>
    <row r="12" spans="1:9" x14ac:dyDescent="0.45">
      <c r="A12" s="1" t="s">
        <v>41</v>
      </c>
      <c r="B12" s="1" t="s">
        <v>42</v>
      </c>
      <c r="C12" s="1" t="s">
        <v>43</v>
      </c>
      <c r="D12" s="1" t="s">
        <v>44</v>
      </c>
      <c r="E12" s="1" t="s">
        <v>160</v>
      </c>
      <c r="G12" t="str">
        <f>VLOOKUP(A12,Merge_RKTM!$C$2:$D$43,2,FALSE)</f>
        <v>rewardDescription-&gt;[joiner_age]살의 [joiner_title]인 [joiner_nameDef](이)가 당신에게 합류했습니다. [joiner_relationInfo]</v>
      </c>
      <c r="H12" t="e">
        <f>VLOOKUP(A12,Merge_RimKr!$C$2:$D$3,2,FALSE)</f>
        <v>#N/A</v>
      </c>
      <c r="I12" t="str">
        <f t="shared" si="0"/>
        <v>rewardDescription-&gt;[joiner_age]살의 [joiner_title]인 [joiner_nameDef](이)가 당신에게 합류했습니다. [joiner_relationInfo]</v>
      </c>
    </row>
    <row r="13" spans="1:9" x14ac:dyDescent="0.45">
      <c r="A13" s="1" t="s">
        <v>45</v>
      </c>
      <c r="B13" s="1" t="s">
        <v>42</v>
      </c>
      <c r="C13" s="1" t="s">
        <v>46</v>
      </c>
      <c r="D13" s="1" t="s">
        <v>47</v>
      </c>
      <c r="E13" s="1" t="s">
        <v>164</v>
      </c>
      <c r="G13" t="str">
        <f>VLOOKUP(A13,Merge_RKTM!$C$2:$D$43,2,FALSE)</f>
        <v>questName-&gt;재회 - [runnerIndef]</v>
      </c>
      <c r="H13" t="e">
        <f>VLOOKUP(A13,Merge_RimKr!$C$2:$D$3,2,FALSE)</f>
        <v>#N/A</v>
      </c>
      <c r="I13" t="str">
        <f t="shared" si="0"/>
        <v>questName-&gt;재회 - [runnerIndef]</v>
      </c>
    </row>
    <row r="14" spans="1:9" x14ac:dyDescent="0.45">
      <c r="A14" s="1" t="s">
        <v>48</v>
      </c>
      <c r="B14" s="1" t="s">
        <v>42</v>
      </c>
      <c r="C14" s="1" t="s">
        <v>49</v>
      </c>
      <c r="D14" s="1" t="s">
        <v>50</v>
      </c>
      <c r="E14" s="1" t="s">
        <v>50</v>
      </c>
      <c r="G14" t="str">
        <f>VLOOKUP(A14,Merge_RKTM!$C$2:$D$43,2,FALSE)</f>
        <v>runnerIndef-&gt;[joiner_nameIndef]</v>
      </c>
      <c r="H14" t="e">
        <f>VLOOKUP(A14,Merge_RimKr!$C$2:$D$3,2,FALSE)</f>
        <v>#N/A</v>
      </c>
      <c r="I14" t="str">
        <f t="shared" si="0"/>
        <v>runnerIndef-&gt;[joiner_nameIndef]</v>
      </c>
    </row>
    <row r="15" spans="1:9" ht="17.5" thickBot="1" x14ac:dyDescent="0.5">
      <c r="A15" s="1" t="s">
        <v>51</v>
      </c>
      <c r="B15" s="1" t="s">
        <v>42</v>
      </c>
      <c r="C15" s="1" t="s">
        <v>52</v>
      </c>
      <c r="D15" s="1" t="s">
        <v>53</v>
      </c>
      <c r="E15" s="1" t="s">
        <v>165</v>
      </c>
      <c r="G15" t="str">
        <f>VLOOKUP(A15,Merge_RKTM!$C$2:$D$43,2,FALSE)</f>
        <v>questDescription-&gt;[joiner_age]살의 [joiner_title] [joiner_nameDef](이)가 근처에서 연락을 해왔습니다. [joiner_pronoun](은)는 [enemyFaction_name]의 [enemyFaction_pawnsPlural]에게 쫓기고 있습니다!\n\n[joiner_pronoun]는 구조를 요청하며, [map_definite]에서 당신과 함께 하겠다고 제안했습니다. [joiner_relationInfo]\n\n만약 당신이 이를 받아들인다면 [joiner_objective] 뒤쫓아온 [enemyFaction_pawnsPluralDef](와)과 싸워야 합니다.\n[enemyFaction_pawnsPlural]의 추격대는 다음과 같습니다: \n\n[raid/raidPawnKinds]</v>
      </c>
      <c r="H15" t="e">
        <f>VLOOKUP(A15,Merge_RimKr!$C$2:$D$3,2,FALSE)</f>
        <v>#N/A</v>
      </c>
      <c r="I15" t="str">
        <f t="shared" si="0"/>
        <v>questDescription-&gt;[joiner_age]살의 [joiner_title] [joiner_nameDef](이)가 근처에서 연락을 해왔습니다. [joiner_pronoun](은)는 [enemyFaction_name]의 [enemyFaction_pawnsPlural]에게 쫓기고 있습니다!\n\n[joiner_pronoun]는 구조를 요청하며, [map_definite]에서 당신과 함께 하겠다고 제안했습니다. [joiner_relationInfo]\n\n만약 당신이 이를 받아들인다면 [joiner_objective] 뒤쫓아온 [enemyFaction_pawnsPluralDef](와)과 싸워야 합니다.\n[enemyFaction_pawnsPlural]의 추격대는 다음과 같습니다: \n\n[raid/raidPawnKinds]</v>
      </c>
    </row>
    <row r="16" spans="1:9" ht="18" thickTop="1" thickBot="1" x14ac:dyDescent="0.5">
      <c r="A16" s="1" t="s">
        <v>54</v>
      </c>
      <c r="B16" s="1" t="s">
        <v>42</v>
      </c>
      <c r="C16" s="1" t="s">
        <v>55</v>
      </c>
      <c r="D16" s="1" t="s">
        <v>56</v>
      </c>
      <c r="E16" s="8" t="s">
        <v>194</v>
      </c>
      <c r="G16" t="e">
        <f>VLOOKUP(A16,Merge_RKTM!$C$2:$D$43,2,FALSE)</f>
        <v>#N/A</v>
      </c>
      <c r="H16" t="e">
        <f>VLOOKUP(A16,Merge_RimKr!$C$2:$D$3,2,FALSE)</f>
        <v>#N/A</v>
      </c>
      <c r="I16" t="str">
        <f t="shared" si="0"/>
        <v/>
      </c>
    </row>
    <row r="17" spans="1:9" ht="17.5" thickTop="1" x14ac:dyDescent="0.45">
      <c r="A17" s="1" t="s">
        <v>57</v>
      </c>
      <c r="B17" s="1" t="s">
        <v>42</v>
      </c>
      <c r="C17" s="1" t="s">
        <v>58</v>
      </c>
      <c r="D17" s="1" t="s">
        <v>59</v>
      </c>
      <c r="E17" s="1" t="s">
        <v>170</v>
      </c>
      <c r="G17" t="str">
        <f>VLOOKUP(A17,Merge_RKTM!$C$2:$D$43,2,FALSE)</f>
        <v>questName-&gt;재회 - [refugee_nameDef]</v>
      </c>
      <c r="H17" t="e">
        <f>VLOOKUP(A17,Merge_RimKr!$C$2:$D$3,2,FALSE)</f>
        <v>#N/A</v>
      </c>
      <c r="I17" t="str">
        <f t="shared" si="0"/>
        <v>questName-&gt;재회 - [refugee_nameDef]</v>
      </c>
    </row>
    <row r="18" spans="1:9" x14ac:dyDescent="0.45">
      <c r="A18" s="1" t="s">
        <v>60</v>
      </c>
      <c r="B18" s="1" t="s">
        <v>42</v>
      </c>
      <c r="C18" s="1" t="s">
        <v>61</v>
      </c>
      <c r="D18" s="1" t="s">
        <v>62</v>
      </c>
      <c r="E18" s="1" t="s">
        <v>171</v>
      </c>
      <c r="G18" t="str">
        <f>VLOOKUP(A18,Merge_RKTM!$C$2:$D$43,2,FALSE)</f>
        <v>questDescription-&gt;[refugee_nameDef](이)가 도움을 요청했습니다. [refugee_pronoun](은)는 부상을 입어 움직일 수 없습니다.\n\n[refugee_nameDef](은)는 [refugee_age]살의 [refugee_title]입니다. [refugee_objective] 구조해주면 [refugee_pronoun]는 당신의 세력에 합류할 것을 약속했습니다.\n\n[refugee_nameDef](이)가 말하길 [allSitePartsDescriptionsExceptFirst]이 있다고 합니다.\n[pawnInvolvedInQuestInfo]</v>
      </c>
      <c r="H18" t="e">
        <f>VLOOKUP(A18,Merge_RimKr!$C$2:$D$3,2,FALSE)</f>
        <v>#N/A</v>
      </c>
      <c r="I18" t="str">
        <f t="shared" si="0"/>
        <v>questDescription-&gt;[refugee_nameDef](이)가 도움을 요청했습니다. [refugee_pronoun](은)는 부상을 입어 움직일 수 없습니다.\n\n[refugee_nameDef](은)는 [refugee_age]살의 [refugee_title]입니다. [refugee_objective] 구조해주면 [refugee_pronoun]는 당신의 세력에 합류할 것을 약속했습니다.\n\n[refugee_nameDef](이)가 말하길 [allSitePartsDescriptionsExceptFirst]이 있다고 합니다.\n[pawnInvolvedInQuestInfo]</v>
      </c>
    </row>
    <row r="19" spans="1:9" ht="17.5" thickBot="1" x14ac:dyDescent="0.5">
      <c r="A19" s="1" t="s">
        <v>63</v>
      </c>
      <c r="B19" s="1" t="s">
        <v>42</v>
      </c>
      <c r="C19" s="1" t="s">
        <v>64</v>
      </c>
      <c r="D19" s="1" t="s">
        <v>65</v>
      </c>
      <c r="E19" s="1" t="s">
        <v>65</v>
      </c>
      <c r="G19" t="str">
        <f>VLOOKUP(A19,Merge_RKTM!$C$2:$D$43,2,FALSE)</f>
        <v>pawnInvolvedInQuestInfo(priority=1)-&gt;[refugee_pawnInvolvedInQuestInfo]</v>
      </c>
      <c r="H19" t="e">
        <f>VLOOKUP(A19,Merge_RimKr!$C$2:$D$3,2,FALSE)</f>
        <v>#N/A</v>
      </c>
      <c r="I19" t="str">
        <f t="shared" si="0"/>
        <v>pawnInvolvedInQuestInfo(priority=1)-&gt;[refugee_pawnInvolvedInQuestInfo]</v>
      </c>
    </row>
    <row r="20" spans="1:9" ht="18" thickTop="1" thickBot="1" x14ac:dyDescent="0.5">
      <c r="A20" s="1" t="s">
        <v>66</v>
      </c>
      <c r="B20" s="1" t="s">
        <v>42</v>
      </c>
      <c r="C20" s="1" t="s">
        <v>67</v>
      </c>
      <c r="D20" s="1" t="s">
        <v>68</v>
      </c>
      <c r="E20" s="8"/>
      <c r="G20" t="str">
        <f>VLOOKUP(A20,Merge_RKTM!$C$2:$D$43,2,FALSE)</f>
        <v>pawnInvolvedInQuestInfo-&gt;</v>
      </c>
      <c r="H20" t="e">
        <f>VLOOKUP(A20,Merge_RimKr!$C$2:$D$3,2,FALSE)</f>
        <v>#N/A</v>
      </c>
      <c r="I20" t="str">
        <f t="shared" si="0"/>
        <v>pawnInvolvedInQuestInfo-&gt;</v>
      </c>
    </row>
    <row r="21" spans="1:9" ht="18" thickTop="1" thickBot="1" x14ac:dyDescent="0.5">
      <c r="A21" s="1" t="s">
        <v>69</v>
      </c>
      <c r="B21" s="1" t="s">
        <v>42</v>
      </c>
      <c r="C21" s="1" t="s">
        <v>70</v>
      </c>
      <c r="D21" s="1" t="s">
        <v>71</v>
      </c>
      <c r="E21" s="8" t="s">
        <v>194</v>
      </c>
      <c r="G21" t="e">
        <f>VLOOKUP(A21,Merge_RKTM!$C$2:$D$43,2,FALSE)</f>
        <v>#N/A</v>
      </c>
      <c r="H21" t="e">
        <f>VLOOKUP(A21,Merge_RimKr!$C$2:$D$3,2,FALSE)</f>
        <v>#N/A</v>
      </c>
      <c r="I21" t="str">
        <f t="shared" si="0"/>
        <v/>
      </c>
    </row>
    <row r="22" spans="1:9" ht="18" thickTop="1" thickBot="1" x14ac:dyDescent="0.5">
      <c r="A22" s="1" t="s">
        <v>72</v>
      </c>
      <c r="B22" s="1" t="s">
        <v>42</v>
      </c>
      <c r="C22" s="1" t="s">
        <v>73</v>
      </c>
      <c r="D22" s="1" t="s">
        <v>74</v>
      </c>
      <c r="E22" s="8" t="s">
        <v>194</v>
      </c>
      <c r="G22" t="e">
        <f>VLOOKUP(A22,Merge_RKTM!$C$2:$D$43,2,FALSE)</f>
        <v>#N/A</v>
      </c>
      <c r="H22" t="e">
        <f>VLOOKUP(A22,Merge_RimKr!$C$2:$D$3,2,FALSE)</f>
        <v>#N/A</v>
      </c>
      <c r="I22" t="str">
        <f t="shared" si="0"/>
        <v/>
      </c>
    </row>
    <row r="23" spans="1:9" ht="18" thickTop="1" thickBot="1" x14ac:dyDescent="0.5">
      <c r="A23" s="1" t="s">
        <v>75</v>
      </c>
      <c r="B23" s="1" t="s">
        <v>42</v>
      </c>
      <c r="C23" s="1" t="s">
        <v>76</v>
      </c>
      <c r="D23" s="1" t="s">
        <v>74</v>
      </c>
      <c r="E23" s="8" t="s">
        <v>194</v>
      </c>
      <c r="G23" t="e">
        <f>VLOOKUP(A23,Merge_RKTM!$C$2:$D$43,2,FALSE)</f>
        <v>#N/A</v>
      </c>
      <c r="H23" t="e">
        <f>VLOOKUP(A23,Merge_RimKr!$C$2:$D$3,2,FALSE)</f>
        <v>#N/A</v>
      </c>
      <c r="I23" t="str">
        <f t="shared" si="0"/>
        <v/>
      </c>
    </row>
    <row r="24" spans="1:9" ht="17.5" thickTop="1" x14ac:dyDescent="0.45">
      <c r="A24" s="1" t="s">
        <v>77</v>
      </c>
      <c r="B24" s="1" t="s">
        <v>42</v>
      </c>
      <c r="C24" s="1" t="s">
        <v>78</v>
      </c>
      <c r="D24" s="1" t="s">
        <v>79</v>
      </c>
      <c r="E24" s="1" t="s">
        <v>198</v>
      </c>
      <c r="G24" t="e">
        <f>VLOOKUP(A24,Merge_RKTM!$C$2:$D$43,2,FALSE)</f>
        <v>#N/A</v>
      </c>
      <c r="H24" t="e">
        <f>VLOOKUP(A24,Merge_RimKr!$C$2:$D$3,2,FALSE)</f>
        <v>#N/A</v>
      </c>
      <c r="I24" t="str">
        <f t="shared" si="0"/>
        <v/>
      </c>
    </row>
    <row r="25" spans="1:9" x14ac:dyDescent="0.45">
      <c r="A25" s="1" t="s">
        <v>80</v>
      </c>
      <c r="B25" s="1" t="s">
        <v>42</v>
      </c>
      <c r="C25" s="1" t="s">
        <v>81</v>
      </c>
      <c r="D25" s="1" t="s">
        <v>82</v>
      </c>
      <c r="E25" s="1" t="s">
        <v>194</v>
      </c>
      <c r="G25" t="e">
        <f>VLOOKUP(A25,Merge_RKTM!$C$2:$D$43,2,FALSE)</f>
        <v>#N/A</v>
      </c>
      <c r="H25" t="e">
        <f>VLOOKUP(A25,Merge_RimKr!$C$2:$D$3,2,FALSE)</f>
        <v>#N/A</v>
      </c>
      <c r="I25" t="str">
        <f t="shared" si="0"/>
        <v/>
      </c>
    </row>
    <row r="26" spans="1:9" x14ac:dyDescent="0.45">
      <c r="A26" s="1" t="s">
        <v>83</v>
      </c>
      <c r="B26" s="1" t="s">
        <v>42</v>
      </c>
      <c r="C26" s="1" t="s">
        <v>84</v>
      </c>
      <c r="D26" s="1" t="s">
        <v>85</v>
      </c>
      <c r="E26" s="1" t="s">
        <v>176</v>
      </c>
      <c r="G26" t="str">
        <f>VLOOKUP(A26,Merge_RKTM!$C$2:$D$43,2,FALSE)</f>
        <v>questName-&gt;재회 - [prisoner_nameDef]</v>
      </c>
      <c r="H26" t="e">
        <f>VLOOKUP(A26,Merge_RimKr!$C$2:$D$3,2,FALSE)</f>
        <v>#N/A</v>
      </c>
      <c r="I26" t="str">
        <f t="shared" si="0"/>
        <v>questName-&gt;재회 - [prisoner_nameDef]</v>
      </c>
    </row>
    <row r="27" spans="1:9" x14ac:dyDescent="0.45">
      <c r="A27" s="1" t="s">
        <v>86</v>
      </c>
      <c r="B27" s="1" t="s">
        <v>42</v>
      </c>
      <c r="C27" s="1" t="s">
        <v>87</v>
      </c>
      <c r="D27" s="1" t="s">
        <v>88</v>
      </c>
      <c r="E27" s="1" t="s">
        <v>177</v>
      </c>
      <c r="G27" t="str">
        <f>VLOOKUP(A27,Merge_RKTM!$C$2:$D$43,2,FALSE)</f>
        <v>questDescription-&gt;[siteFaction_name]에게 붙잡힌 수감자가 무전기를 훔쳐서 당신에게 연락했습니다!\n\n[prisoner_nameDef](이)가 [map_definite] [underArmedGuard] 감옥에 붙잡혀 있습니다. [prisoner_objective] 구하면 [prisoner_pronoun]는 당신의 정착지에 합류할 것입니다. [prisoner_pronoun]는 [prisoner_age]살의 [prisoner_title]입니다.\n\n[prisoner_pronoun]가 말하길 [allSitePartsDescriptionsExceptFirst]이 있다고 합니다.\n[formerColonistInfo][prisonerFullRelationInfo]</v>
      </c>
      <c r="H27" t="e">
        <f>VLOOKUP(A27,Merge_RimKr!$C$2:$D$3,2,FALSE)</f>
        <v>#N/A</v>
      </c>
      <c r="I27" t="str">
        <f t="shared" si="0"/>
        <v>questDescription-&gt;[siteFaction_name]에게 붙잡힌 수감자가 무전기를 훔쳐서 당신에게 연락했습니다!\n\n[prisoner_nameDef](이)가 [map_definite] [underArmedGuard] 감옥에 붙잡혀 있습니다. [prisoner_objective] 구하면 [prisoner_pronoun]는 당신의 정착지에 합류할 것입니다. [prisoner_pronoun]는 [prisoner_age]살의 [prisoner_title]입니다.\n\n[prisoner_pronoun]가 말하길 [allSitePartsDescriptionsExceptFirst]이 있다고 합니다.\n[formerColonistInfo][prisonerFullRelationInfo]</v>
      </c>
    </row>
    <row r="28" spans="1:9" ht="17.5" thickBot="1" x14ac:dyDescent="0.5">
      <c r="A28" s="1" t="s">
        <v>89</v>
      </c>
      <c r="B28" s="1" t="s">
        <v>42</v>
      </c>
      <c r="C28" s="1" t="s">
        <v>90</v>
      </c>
      <c r="D28" s="1" t="s">
        <v>91</v>
      </c>
      <c r="E28" s="1" t="s">
        <v>91</v>
      </c>
      <c r="G28" t="str">
        <f>VLOOKUP(A28,Merge_RKTM!$C$2:$D$43,2,FALSE)</f>
        <v>formerColonistInfo(priority=1)-&gt;\n\n[prisoner_formerlyColonistInfo]</v>
      </c>
      <c r="H28" t="e">
        <f>VLOOKUP(A28,Merge_RimKr!$C$2:$D$3,2,FALSE)</f>
        <v>#N/A</v>
      </c>
      <c r="I28" t="str">
        <f t="shared" si="0"/>
        <v>formerColonistInfo(priority=1)-&gt;\n\n[prisoner_formerlyColonistInfo]</v>
      </c>
    </row>
    <row r="29" spans="1:9" ht="18" thickTop="1" thickBot="1" x14ac:dyDescent="0.5">
      <c r="A29" s="1" t="s">
        <v>92</v>
      </c>
      <c r="B29" s="1" t="s">
        <v>42</v>
      </c>
      <c r="C29" s="1" t="s">
        <v>93</v>
      </c>
      <c r="D29" s="1" t="s">
        <v>94</v>
      </c>
      <c r="E29" s="8"/>
      <c r="G29" t="str">
        <f>VLOOKUP(A29,Merge_RKTM!$C$2:$D$43,2,FALSE)</f>
        <v>formerColonistInfo-&gt;</v>
      </c>
      <c r="H29" t="e">
        <f>VLOOKUP(A29,Merge_RimKr!$C$2:$D$3,2,FALSE)</f>
        <v>#N/A</v>
      </c>
      <c r="I29" t="str">
        <f t="shared" si="0"/>
        <v>formerColonistInfo-&gt;</v>
      </c>
    </row>
    <row r="30" spans="1:9" ht="18" thickTop="1" thickBot="1" x14ac:dyDescent="0.5">
      <c r="A30" s="1" t="s">
        <v>95</v>
      </c>
      <c r="B30" s="1" t="s">
        <v>42</v>
      </c>
      <c r="C30" s="1" t="s">
        <v>96</v>
      </c>
      <c r="D30" s="1" t="s">
        <v>97</v>
      </c>
      <c r="E30" s="1" t="s">
        <v>178</v>
      </c>
      <c r="G30" t="str">
        <f>VLOOKUP(A30,Merge_RKTM!$C$2:$D$43,2,FALSE)</f>
        <v>underArmedGuard(allowViolentQuests==true,priority=1)-&gt;경비 구역 내의</v>
      </c>
      <c r="H30" t="e">
        <f>VLOOKUP(A30,Merge_RimKr!$C$2:$D$3,2,FALSE)</f>
        <v>#N/A</v>
      </c>
      <c r="I30" t="str">
        <f t="shared" si="0"/>
        <v>underArmedGuard(allowViolentQuests==true,priority=1)-&gt;경비 구역 내의</v>
      </c>
    </row>
    <row r="31" spans="1:9" ht="18" thickTop="1" thickBot="1" x14ac:dyDescent="0.5">
      <c r="A31" s="1" t="s">
        <v>98</v>
      </c>
      <c r="B31" s="1" t="s">
        <v>42</v>
      </c>
      <c r="C31" s="1" t="s">
        <v>99</v>
      </c>
      <c r="D31" s="1" t="s">
        <v>100</v>
      </c>
      <c r="E31" s="8"/>
      <c r="G31" t="str">
        <f>VLOOKUP(A31,Merge_RKTM!$C$2:$D$43,2,FALSE)</f>
        <v>underArmedGuard-&gt;</v>
      </c>
      <c r="H31" t="e">
        <f>VLOOKUP(A31,Merge_RimKr!$C$2:$D$3,2,FALSE)</f>
        <v>#N/A</v>
      </c>
      <c r="I31" t="str">
        <f t="shared" si="0"/>
        <v>underArmedGuard-&gt;</v>
      </c>
    </row>
    <row r="32" spans="1:9" ht="18" thickTop="1" thickBot="1" x14ac:dyDescent="0.5">
      <c r="A32" s="1" t="s">
        <v>101</v>
      </c>
      <c r="B32" s="1" t="s">
        <v>42</v>
      </c>
      <c r="C32" s="1" t="s">
        <v>102</v>
      </c>
      <c r="D32" s="1" t="s">
        <v>74</v>
      </c>
      <c r="E32" s="8" t="s">
        <v>194</v>
      </c>
      <c r="G32" t="e">
        <f>VLOOKUP(A32,Merge_RKTM!$C$2:$D$43,2,FALSE)</f>
        <v>#N/A</v>
      </c>
      <c r="H32" t="e">
        <f>VLOOKUP(A32,Merge_RimKr!$C$2:$D$3,2,FALSE)</f>
        <v>#N/A</v>
      </c>
      <c r="I32" t="str">
        <f t="shared" si="0"/>
        <v/>
      </c>
    </row>
    <row r="33" spans="1:9" ht="18" thickTop="1" thickBot="1" x14ac:dyDescent="0.5">
      <c r="A33" s="1" t="s">
        <v>103</v>
      </c>
      <c r="B33" s="1" t="s">
        <v>42</v>
      </c>
      <c r="C33" s="1" t="s">
        <v>104</v>
      </c>
      <c r="D33" s="1" t="s">
        <v>74</v>
      </c>
      <c r="E33" s="8" t="s">
        <v>194</v>
      </c>
      <c r="G33" t="e">
        <f>VLOOKUP(A33,Merge_RKTM!$C$2:$D$43,2,FALSE)</f>
        <v>#N/A</v>
      </c>
      <c r="H33" t="e">
        <f>VLOOKUP(A33,Merge_RimKr!$C$2:$D$3,2,FALSE)</f>
        <v>#N/A</v>
      </c>
      <c r="I33" t="str">
        <f t="shared" si="0"/>
        <v/>
      </c>
    </row>
    <row r="34" spans="1:9" ht="17.5" thickTop="1" x14ac:dyDescent="0.45">
      <c r="A34" s="1" t="s">
        <v>105</v>
      </c>
      <c r="B34" s="1" t="s">
        <v>106</v>
      </c>
      <c r="C34" s="1" t="s">
        <v>195</v>
      </c>
      <c r="D34" s="1" t="s">
        <v>107</v>
      </c>
      <c r="E34" t="s">
        <v>190</v>
      </c>
      <c r="G34" t="e">
        <f>VLOOKUP(A34,Merge_RKTM!$C$2:$D$43,2,FALSE)</f>
        <v>#N/A</v>
      </c>
      <c r="H34" t="str">
        <f>VLOOKUP(A34,Merge_RimKr!$C$2:$D$3,2,FALSE)</f>
        <v>재회</v>
      </c>
      <c r="I34" t="str">
        <f t="shared" si="0"/>
        <v>재회</v>
      </c>
    </row>
    <row r="35" spans="1:9" x14ac:dyDescent="0.45">
      <c r="A35" s="1" t="s">
        <v>108</v>
      </c>
      <c r="B35" s="1" t="s">
        <v>106</v>
      </c>
      <c r="C35" s="1" t="s">
        <v>196</v>
      </c>
      <c r="D35" s="1" t="s">
        <v>109</v>
      </c>
      <c r="E35" s="1" t="s">
        <v>191</v>
      </c>
      <c r="G35" t="e">
        <f>VLOOKUP(A35,Merge_RKTM!$C$2:$D$43,2,FALSE)</f>
        <v>#N/A</v>
      </c>
      <c r="H35" t="str">
        <f>VLOOKUP(A35,Merge_RimKr!$C$2:$D$3,2,FALSE)</f>
        <v>우린 다시 만나게 될 겁니다.</v>
      </c>
      <c r="I35" t="str">
        <f t="shared" si="0"/>
        <v>우린 다시 만나게 될 겁니다.</v>
      </c>
    </row>
    <row r="36" spans="1:9" x14ac:dyDescent="0.45">
      <c r="A36" s="1" t="s">
        <v>110</v>
      </c>
      <c r="B36" s="1" t="s">
        <v>111</v>
      </c>
      <c r="C36" s="1" t="s">
        <v>112</v>
      </c>
      <c r="D36" s="1" t="s">
        <v>113</v>
      </c>
      <c r="E36" s="1" t="s">
        <v>145</v>
      </c>
      <c r="G36" t="str">
        <f>VLOOKUP(A36,Merge_RKTM!$C$2:$D$43,2,FALSE)</f>
        <v>최소 생성 확률 (X/100)</v>
      </c>
      <c r="H36" t="e">
        <f>VLOOKUP(A36,Merge_RimKr!$C$2:$D$3,2,FALSE)</f>
        <v>#N/A</v>
      </c>
      <c r="I36" t="str">
        <f t="shared" si="0"/>
        <v>최소 생성 확률 (X/100)</v>
      </c>
    </row>
    <row r="37" spans="1:9" x14ac:dyDescent="0.45">
      <c r="A37" s="1" t="s">
        <v>114</v>
      </c>
      <c r="B37" s="1" t="s">
        <v>111</v>
      </c>
      <c r="C37" s="1" t="s">
        <v>115</v>
      </c>
      <c r="D37" s="1" t="s">
        <v>116</v>
      </c>
      <c r="E37" s="1" t="s">
        <v>146</v>
      </c>
      <c r="G37" t="str">
        <f>VLOOKUP(A37,Merge_RKTM!$C$2:$D$43,2,FALSE)</f>
        <v>생성 실패 후 증가할 확률 (X/100)</v>
      </c>
      <c r="H37" t="e">
        <f>VLOOKUP(A37,Merge_RimKr!$C$2:$D$3,2,FALSE)</f>
        <v>#N/A</v>
      </c>
      <c r="I37" t="str">
        <f t="shared" si="0"/>
        <v>생성 실패 후 증가할 확률 (X/100)</v>
      </c>
    </row>
    <row r="38" spans="1:9" x14ac:dyDescent="0.45">
      <c r="A38" s="1" t="s">
        <v>117</v>
      </c>
      <c r="B38" s="1" t="s">
        <v>111</v>
      </c>
      <c r="C38" s="1" t="s">
        <v>118</v>
      </c>
      <c r="D38" s="1" t="s">
        <v>119</v>
      </c>
      <c r="E38" s="1" t="s">
        <v>197</v>
      </c>
      <c r="G38" t="e">
        <f>VLOOKUP(A38,Merge_RKTM!$C$2:$D$43,2,FALSE)</f>
        <v>#N/A</v>
      </c>
      <c r="H38" t="e">
        <f>VLOOKUP(A38,Merge_RimKr!$C$2:$D$3,2,FALSE)</f>
        <v>#N/A</v>
      </c>
      <c r="I38" t="str">
        <f t="shared" si="0"/>
        <v/>
      </c>
    </row>
    <row r="39" spans="1:9" x14ac:dyDescent="0.45">
      <c r="A39" s="1" t="s">
        <v>120</v>
      </c>
      <c r="B39" s="1" t="s">
        <v>111</v>
      </c>
      <c r="C39" s="1" t="s">
        <v>121</v>
      </c>
      <c r="D39" s="1" t="s">
        <v>122</v>
      </c>
      <c r="E39" s="1" t="s">
        <v>147</v>
      </c>
      <c r="G39" t="str">
        <f>VLOOKUP(A39,Merge_RKTM!$C$2:$D$43,2,FALSE)</f>
        <v>사건간의 최소 일수</v>
      </c>
      <c r="H39" t="e">
        <f>VLOOKUP(A39,Merge_RimKr!$C$2:$D$3,2,FALSE)</f>
        <v>#N/A</v>
      </c>
      <c r="I39" t="str">
        <f t="shared" si="0"/>
        <v>사건간의 최소 일수</v>
      </c>
    </row>
    <row r="40" spans="1:9" x14ac:dyDescent="0.45">
      <c r="A40" s="1" t="s">
        <v>123</v>
      </c>
      <c r="B40" s="1" t="s">
        <v>111</v>
      </c>
      <c r="C40" s="1" t="s">
        <v>124</v>
      </c>
      <c r="D40" s="1" t="s">
        <v>125</v>
      </c>
      <c r="E40" s="1" t="s">
        <v>148</v>
      </c>
      <c r="G40" t="str">
        <f>VLOOKUP(A40,Merge_RKTM!$C$2:$D$43,2,FALSE)</f>
        <v>사건간의 최대 일수</v>
      </c>
      <c r="H40" t="e">
        <f>VLOOKUP(A40,Merge_RimKr!$C$2:$D$3,2,FALSE)</f>
        <v>#N/A</v>
      </c>
      <c r="I40" t="str">
        <f t="shared" si="0"/>
        <v>사건간의 최대 일수</v>
      </c>
    </row>
    <row r="41" spans="1:9" x14ac:dyDescent="0.45">
      <c r="A41" s="1" t="s">
        <v>126</v>
      </c>
      <c r="B41" s="1" t="s">
        <v>111</v>
      </c>
      <c r="C41" s="1" t="s">
        <v>127</v>
      </c>
      <c r="D41" s="1" t="s">
        <v>128</v>
      </c>
      <c r="E41" s="1" t="s">
        <v>149</v>
      </c>
      <c r="G41" t="str">
        <f>VLOOKUP(A41,Merge_RKTM!$C$2:$D$43,2,FALSE)</f>
        <v>방랑자 합류" 사건 허용"</v>
      </c>
      <c r="H41" t="e">
        <f>VLOOKUP(A41,Merge_RimKr!$C$2:$D$3,2,FALSE)</f>
        <v>#N/A</v>
      </c>
      <c r="I41" t="str">
        <f t="shared" si="0"/>
        <v>방랑자 합류" 사건 허용"</v>
      </c>
    </row>
    <row r="42" spans="1:9" x14ac:dyDescent="0.45">
      <c r="A42" s="1" t="s">
        <v>129</v>
      </c>
      <c r="B42" s="1" t="s">
        <v>111</v>
      </c>
      <c r="C42" s="1" t="s">
        <v>130</v>
      </c>
      <c r="D42" s="1" t="s">
        <v>131</v>
      </c>
      <c r="E42" s="1" t="s">
        <v>150</v>
      </c>
      <c r="G42" t="str">
        <f>VLOOKUP(A42,Merge_RKTM!$C$2:$D$43,2,FALSE)</f>
        <v>수송포드 추락" 사건 허용"</v>
      </c>
      <c r="H42" t="e">
        <f>VLOOKUP(A42,Merge_RimKr!$C$2:$D$3,2,FALSE)</f>
        <v>#N/A</v>
      </c>
      <c r="I42" t="str">
        <f t="shared" si="0"/>
        <v>수송포드 추락" 사건 허용"</v>
      </c>
    </row>
    <row r="43" spans="1:9" x14ac:dyDescent="0.45">
      <c r="A43" s="1" t="s">
        <v>132</v>
      </c>
      <c r="B43" s="1" t="s">
        <v>111</v>
      </c>
      <c r="C43" s="1" t="s">
        <v>133</v>
      </c>
      <c r="D43" s="1" t="s">
        <v>134</v>
      </c>
      <c r="E43" s="1" t="s">
        <v>151</v>
      </c>
      <c r="G43" t="str">
        <f>VLOOKUP(A43,Merge_RKTM!$C$2:$D$43,2,FALSE)</f>
        <v>쫓기는 난민" 사건 허용"</v>
      </c>
      <c r="H43" t="e">
        <f>VLOOKUP(A43,Merge_RimKr!$C$2:$D$3,2,FALSE)</f>
        <v>#N/A</v>
      </c>
      <c r="I43" t="str">
        <f t="shared" si="0"/>
        <v>쫓기는 난민" 사건 허용"</v>
      </c>
    </row>
    <row r="44" spans="1:9" x14ac:dyDescent="0.45">
      <c r="A44" s="1" t="s">
        <v>135</v>
      </c>
      <c r="B44" s="1" t="s">
        <v>111</v>
      </c>
      <c r="C44" s="1" t="s">
        <v>136</v>
      </c>
      <c r="D44" s="1" t="s">
        <v>137</v>
      </c>
      <c r="E44" s="1" t="s">
        <v>152</v>
      </c>
      <c r="G44" t="str">
        <f>VLOOKUP(A44,Merge_RKTM!$C$2:$D$43,2,FALSE)</f>
        <v>죄수 구조" 사건 허용"</v>
      </c>
      <c r="H44" t="e">
        <f>VLOOKUP(A44,Merge_RimKr!$C$2:$D$3,2,FALSE)</f>
        <v>#N/A</v>
      </c>
      <c r="I44" t="str">
        <f t="shared" si="0"/>
        <v>죄수 구조" 사건 허용"</v>
      </c>
    </row>
    <row r="45" spans="1:9" x14ac:dyDescent="0.45">
      <c r="A45" s="1" t="s">
        <v>138</v>
      </c>
      <c r="B45" s="1" t="s">
        <v>111</v>
      </c>
      <c r="C45" s="1" t="s">
        <v>139</v>
      </c>
      <c r="D45" s="1" t="s">
        <v>140</v>
      </c>
      <c r="E45" s="1" t="s">
        <v>153</v>
      </c>
      <c r="G45" t="str">
        <f>VLOOKUP(A45,Merge_RKTM!$C$2:$D$43,2,FALSE)</f>
        <v>무력화된 난민" 사건 허용"</v>
      </c>
      <c r="H45" t="e">
        <f>VLOOKUP(A45,Merge_RimKr!$C$2:$D$3,2,FALSE)</f>
        <v>#N/A</v>
      </c>
      <c r="I45" t="str">
        <f t="shared" si="0"/>
        <v>무력화된 난민" 사건 허용"</v>
      </c>
    </row>
    <row r="46" spans="1:9" x14ac:dyDescent="0.45">
      <c r="A46" s="1" t="s">
        <v>141</v>
      </c>
      <c r="B46" s="1" t="s">
        <v>111</v>
      </c>
      <c r="C46" s="1" t="s">
        <v>142</v>
      </c>
      <c r="D46" s="1" t="s">
        <v>143</v>
      </c>
      <c r="E46" s="1" t="s">
        <v>154</v>
      </c>
      <c r="G46" t="str">
        <f>VLOOKUP(A46,Merge_RKTM!$C$2:$D$43,2,FALSE)</f>
        <v>혼자일 때에도 지도 밖의 사건 활성화</v>
      </c>
      <c r="H46" t="e">
        <f>VLOOKUP(A46,Merge_RimKr!$C$2:$D$3,2,FALSE)</f>
        <v>#N/A</v>
      </c>
      <c r="I46" t="str">
        <f t="shared" si="0"/>
        <v>혼자일 때에도 지도 밖의 사건 활성화</v>
      </c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45787-C0C2-437C-BF45-69F737C7CCB4}">
  <dimension ref="A1:E43"/>
  <sheetViews>
    <sheetView workbookViewId="0">
      <selection activeCell="A42" sqref="A42"/>
    </sheetView>
  </sheetViews>
  <sheetFormatPr defaultRowHeight="17" x14ac:dyDescent="0.45"/>
  <cols>
    <col min="1" max="1" width="95.9140625" bestFit="1" customWidth="1"/>
    <col min="2" max="2" width="11.08203125" bestFit="1" customWidth="1"/>
    <col min="3" max="3" width="95.9140625" bestFit="1" customWidth="1"/>
    <col min="4" max="4" width="44.58203125" customWidth="1"/>
  </cols>
  <sheetData>
    <row r="1" spans="1:5" x14ac:dyDescent="0.45">
      <c r="A1" s="5" t="s">
        <v>186</v>
      </c>
      <c r="B1" s="6" t="s">
        <v>187</v>
      </c>
      <c r="C1" s="7" t="s">
        <v>188</v>
      </c>
    </row>
    <row r="2" spans="1:5" x14ac:dyDescent="0.45">
      <c r="A2" t="s">
        <v>110</v>
      </c>
      <c r="C2" t="str">
        <f>IF(B2="",A2,B2)</f>
        <v>Keyed+Reunion.MinimumProbability</v>
      </c>
      <c r="D2" t="s">
        <v>145</v>
      </c>
      <c r="E2">
        <f>IF(ISERROR(B2),"",MATCH(A2,Sheet!$A$2:$A$46,0))</f>
        <v>35</v>
      </c>
    </row>
    <row r="3" spans="1:5" x14ac:dyDescent="0.45">
      <c r="A3" t="s">
        <v>114</v>
      </c>
      <c r="C3" t="str">
        <f t="shared" ref="C3:C43" si="0">IF(B3="",A3,B3)</f>
        <v>Keyed+Reunion.ProbabilityIncrementStep</v>
      </c>
      <c r="D3" t="s">
        <v>146</v>
      </c>
      <c r="E3">
        <f>IF(ISERROR(B3),"",MATCH(A3,Sheet!$A$2:$A$46,0))</f>
        <v>36</v>
      </c>
    </row>
    <row r="4" spans="1:5" x14ac:dyDescent="0.45">
      <c r="A4" t="s">
        <v>120</v>
      </c>
      <c r="C4" t="str">
        <f t="shared" si="0"/>
        <v>Keyed+Reunion.MinDaysBetweenEvents</v>
      </c>
      <c r="D4" t="s">
        <v>147</v>
      </c>
      <c r="E4">
        <f>IF(ISERROR(B4),"",MATCH(A4,Sheet!$A$2:$A$46,0))</f>
        <v>38</v>
      </c>
    </row>
    <row r="5" spans="1:5" x14ac:dyDescent="0.45">
      <c r="A5" t="s">
        <v>123</v>
      </c>
      <c r="C5" t="str">
        <f t="shared" si="0"/>
        <v>Keyed+Reunion.MaxDaysBetweenEvents</v>
      </c>
      <c r="D5" t="s">
        <v>148</v>
      </c>
      <c r="E5">
        <f>IF(ISERROR(B5),"",MATCH(A5,Sheet!$A$2:$A$46,0))</f>
        <v>39</v>
      </c>
    </row>
    <row r="6" spans="1:5" x14ac:dyDescent="0.45">
      <c r="A6" t="s">
        <v>126</v>
      </c>
      <c r="C6" t="str">
        <f t="shared" si="0"/>
        <v>Keyed+Reunion.AllowEventWandererJoins</v>
      </c>
      <c r="D6" t="s">
        <v>149</v>
      </c>
      <c r="E6">
        <f>IF(ISERROR(B6),"",MATCH(A6,Sheet!$A$2:$A$46,0))</f>
        <v>40</v>
      </c>
    </row>
    <row r="7" spans="1:5" x14ac:dyDescent="0.45">
      <c r="A7" t="s">
        <v>129</v>
      </c>
      <c r="C7" t="str">
        <f t="shared" si="0"/>
        <v>Keyed+Reunion.AllowEventRefugeePodCrash</v>
      </c>
      <c r="D7" t="s">
        <v>150</v>
      </c>
      <c r="E7">
        <f>IF(ISERROR(B7),"",MATCH(A7,Sheet!$A$2:$A$46,0))</f>
        <v>41</v>
      </c>
    </row>
    <row r="8" spans="1:5" x14ac:dyDescent="0.45">
      <c r="A8" t="s">
        <v>132</v>
      </c>
      <c r="C8" t="str">
        <f t="shared" si="0"/>
        <v>Keyed+Reunion.AllowEventRefugeeChased</v>
      </c>
      <c r="D8" t="s">
        <v>151</v>
      </c>
      <c r="E8">
        <f>IF(ISERROR(B8),"",MATCH(A8,Sheet!$A$2:$A$46,0))</f>
        <v>42</v>
      </c>
    </row>
    <row r="9" spans="1:5" x14ac:dyDescent="0.45">
      <c r="A9" t="s">
        <v>135</v>
      </c>
      <c r="C9" t="str">
        <f t="shared" si="0"/>
        <v>Keyed+Reunion.AllowEventPrisonerRescue</v>
      </c>
      <c r="D9" t="s">
        <v>152</v>
      </c>
      <c r="E9">
        <f>IF(ISERROR(B9),"",MATCH(A9,Sheet!$A$2:$A$46,0))</f>
        <v>43</v>
      </c>
    </row>
    <row r="10" spans="1:5" x14ac:dyDescent="0.45">
      <c r="A10" t="s">
        <v>138</v>
      </c>
      <c r="C10" t="str">
        <f t="shared" si="0"/>
        <v>Keyed+Reunion.AllowEventDownedRefugee</v>
      </c>
      <c r="D10" t="s">
        <v>153</v>
      </c>
      <c r="E10">
        <f>IF(ISERROR(B10),"",MATCH(A10,Sheet!$A$2:$A$46,0))</f>
        <v>44</v>
      </c>
    </row>
    <row r="11" spans="1:5" x14ac:dyDescent="0.45">
      <c r="A11" t="s">
        <v>141</v>
      </c>
      <c r="C11" t="str">
        <f t="shared" si="0"/>
        <v>Keyed+Reunion.EnableHarderSolo</v>
      </c>
      <c r="D11" t="s">
        <v>154</v>
      </c>
      <c r="E11">
        <f>IF(ISERROR(B11),"",MATCH(A11,Sheet!$A$2:$A$46,0))</f>
        <v>45</v>
      </c>
    </row>
    <row r="12" spans="1:5" x14ac:dyDescent="0.45">
      <c r="A12" t="s">
        <v>23</v>
      </c>
      <c r="C12" t="str">
        <f t="shared" si="0"/>
        <v>IncidentDef+Reunion_AllyJoin.label</v>
      </c>
      <c r="D12" t="s">
        <v>155</v>
      </c>
      <c r="E12">
        <f>IF(ISERROR(B12),"",MATCH(A12,Sheet!$A$2:$A$46,0))</f>
        <v>5</v>
      </c>
    </row>
    <row r="13" spans="1:5" x14ac:dyDescent="0.45">
      <c r="A13" t="s">
        <v>27</v>
      </c>
      <c r="C13" t="str">
        <f t="shared" si="0"/>
        <v>IncidentDef+Reunion_AllyJoin.letterLabel</v>
      </c>
      <c r="D13" t="s">
        <v>156</v>
      </c>
      <c r="E13">
        <f>IF(ISERROR(B13),"",MATCH(A13,Sheet!$A$2:$A$46,0))</f>
        <v>6</v>
      </c>
    </row>
    <row r="14" spans="1:5" x14ac:dyDescent="0.45">
      <c r="A14" t="s">
        <v>30</v>
      </c>
      <c r="C14" t="str">
        <f t="shared" si="0"/>
        <v>IncidentDef+Reunion_AllyJoin.letterText</v>
      </c>
      <c r="D14" t="s">
        <v>157</v>
      </c>
      <c r="E14">
        <f>IF(ISERROR(B14),"",MATCH(A14,Sheet!$A$2:$A$46,0))</f>
        <v>7</v>
      </c>
    </row>
    <row r="15" spans="1:5" x14ac:dyDescent="0.45">
      <c r="A15" t="s">
        <v>33</v>
      </c>
      <c r="C15" t="str">
        <f t="shared" si="0"/>
        <v>IncidentDef+Reunion_AllyRefugeePod.label</v>
      </c>
      <c r="D15" t="s">
        <v>158</v>
      </c>
      <c r="E15">
        <f>IF(ISERROR(B15),"",MATCH(A15,Sheet!$A$2:$A$46,0))</f>
        <v>8</v>
      </c>
    </row>
    <row r="16" spans="1:5" x14ac:dyDescent="0.45">
      <c r="A16" t="s">
        <v>36</v>
      </c>
      <c r="C16" t="str">
        <f t="shared" si="0"/>
        <v>IncidentDef+Reunion_AllyRefugeePod.letterLabel</v>
      </c>
      <c r="D16" t="s">
        <v>156</v>
      </c>
      <c r="E16">
        <f>IF(ISERROR(B16),"",MATCH(A16,Sheet!$A$2:$A$46,0))</f>
        <v>9</v>
      </c>
    </row>
    <row r="17" spans="1:5" x14ac:dyDescent="0.45">
      <c r="A17" t="s">
        <v>38</v>
      </c>
      <c r="C17" t="str">
        <f t="shared" si="0"/>
        <v>IncidentDef+Reunion_AllyRefugeePod.letterText</v>
      </c>
      <c r="D17" t="s">
        <v>159</v>
      </c>
      <c r="E17">
        <f>IF(ISERROR(B17),"",MATCH(A17,Sheet!$A$2:$A$46,0))</f>
        <v>10</v>
      </c>
    </row>
    <row r="18" spans="1:5" x14ac:dyDescent="0.45">
      <c r="A18" t="s">
        <v>41</v>
      </c>
      <c r="C18" t="str">
        <f t="shared" si="0"/>
        <v>QuestScriptDef+Reunion_AllyJoinerWalkIn.questDescriptionRules.rulesStrings.0</v>
      </c>
      <c r="D18" t="s">
        <v>160</v>
      </c>
      <c r="E18">
        <f>IF(ISERROR(B18),"",MATCH(A18,Sheet!$A$2:$A$46,0))</f>
        <v>11</v>
      </c>
    </row>
    <row r="19" spans="1:5" x14ac:dyDescent="0.45">
      <c r="A19" t="s">
        <v>161</v>
      </c>
      <c r="B19" t="e">
        <f>NA()</f>
        <v>#N/A</v>
      </c>
      <c r="C19" t="e">
        <f t="shared" si="0"/>
        <v>#N/A</v>
      </c>
      <c r="D19" t="s">
        <v>162</v>
      </c>
      <c r="E19" t="str">
        <f>IF(ISERROR(B19),"",MATCH(A19,Sheet!$A$2:$A$46,0))</f>
        <v/>
      </c>
    </row>
    <row r="20" spans="1:5" x14ac:dyDescent="0.45">
      <c r="A20" t="s">
        <v>163</v>
      </c>
      <c r="B20" t="e">
        <f>NA()</f>
        <v>#N/A</v>
      </c>
      <c r="C20" t="e">
        <f t="shared" si="0"/>
        <v>#N/A</v>
      </c>
      <c r="D20" t="s">
        <v>162</v>
      </c>
      <c r="E20" t="str">
        <f>IF(ISERROR(B20),"",MATCH(A20,Sheet!$A$2:$A$46,0))</f>
        <v/>
      </c>
    </row>
    <row r="21" spans="1:5" x14ac:dyDescent="0.45">
      <c r="A21" t="s">
        <v>45</v>
      </c>
      <c r="C21" t="str">
        <f t="shared" si="0"/>
        <v>QuestScriptDef+Reunion_AllyChased.questNameRules.rulesStrings.0</v>
      </c>
      <c r="D21" t="s">
        <v>164</v>
      </c>
      <c r="E21">
        <f>IF(ISERROR(B21),"",MATCH(A21,Sheet!$A$2:$A$46,0))</f>
        <v>12</v>
      </c>
    </row>
    <row r="22" spans="1:5" x14ac:dyDescent="0.45">
      <c r="A22" t="s">
        <v>48</v>
      </c>
      <c r="C22" t="str">
        <f t="shared" si="0"/>
        <v>QuestScriptDef+Reunion_AllyChased.questNameRules.rulesStrings.1</v>
      </c>
      <c r="D22" t="s">
        <v>50</v>
      </c>
      <c r="E22">
        <f>IF(ISERROR(B22),"",MATCH(A22,Sheet!$A$2:$A$46,0))</f>
        <v>13</v>
      </c>
    </row>
    <row r="23" spans="1:5" x14ac:dyDescent="0.45">
      <c r="A23" t="s">
        <v>51</v>
      </c>
      <c r="C23" t="str">
        <f t="shared" si="0"/>
        <v>QuestScriptDef+Reunion_AllyChased.questDescriptionRules.rulesStrings.0</v>
      </c>
      <c r="D23" t="s">
        <v>165</v>
      </c>
      <c r="E23">
        <f>IF(ISERROR(B23),"",MATCH(A23,Sheet!$A$2:$A$46,0))</f>
        <v>14</v>
      </c>
    </row>
    <row r="24" spans="1:5" x14ac:dyDescent="0.45">
      <c r="A24" t="s">
        <v>166</v>
      </c>
      <c r="C24" t="str">
        <f t="shared" si="0"/>
        <v>QuestScriptDef+Reunion_AllyChased.root.nodes.Delay-0.node.parms.customLetterLabel.value.slateRef</v>
      </c>
      <c r="D24" t="s">
        <v>167</v>
      </c>
      <c r="E24" t="e">
        <f>IF(ISERROR(B24),"",MATCH(A24,Sheet!$A$2:$A$46,0))</f>
        <v>#N/A</v>
      </c>
    </row>
    <row r="25" spans="1:5" x14ac:dyDescent="0.45">
      <c r="A25" t="s">
        <v>168</v>
      </c>
      <c r="C25" t="str">
        <f t="shared" si="0"/>
        <v>QuestScriptDef+Reunion_AllyChased.root.nodes.Delay-0.node.parms.customLetterText.value.slateRef</v>
      </c>
      <c r="D25" t="s">
        <v>169</v>
      </c>
      <c r="E25" t="e">
        <f>IF(ISERROR(B25),"",MATCH(A25,Sheet!$A$2:$A$46,0))</f>
        <v>#N/A</v>
      </c>
    </row>
    <row r="26" spans="1:5" x14ac:dyDescent="0.45">
      <c r="A26" t="s">
        <v>57</v>
      </c>
      <c r="C26" t="str">
        <f t="shared" si="0"/>
        <v>QuestScriptDef+Reunion_DownedRefugee.questNameRules.rulesStrings.0</v>
      </c>
      <c r="D26" t="s">
        <v>170</v>
      </c>
      <c r="E26">
        <f>IF(ISERROR(B26),"",MATCH(A26,Sheet!$A$2:$A$46,0))</f>
        <v>16</v>
      </c>
    </row>
    <row r="27" spans="1:5" x14ac:dyDescent="0.45">
      <c r="A27" t="s">
        <v>60</v>
      </c>
      <c r="C27" t="str">
        <f t="shared" si="0"/>
        <v>QuestScriptDef+Reunion_DownedRefugee.questDescriptionRules.rulesStrings.0</v>
      </c>
      <c r="D27" t="s">
        <v>171</v>
      </c>
      <c r="E27">
        <f>IF(ISERROR(B27),"",MATCH(A27,Sheet!$A$2:$A$46,0))</f>
        <v>17</v>
      </c>
    </row>
    <row r="28" spans="1:5" x14ac:dyDescent="0.45">
      <c r="A28" t="s">
        <v>63</v>
      </c>
      <c r="C28" t="str">
        <f t="shared" si="0"/>
        <v>QuestScriptDef+Reunion_DownedRefugee.questDescriptionRules.rulesStrings.1</v>
      </c>
      <c r="D28" t="s">
        <v>65</v>
      </c>
      <c r="E28">
        <f>IF(ISERROR(B28),"",MATCH(A28,Sheet!$A$2:$A$46,0))</f>
        <v>18</v>
      </c>
    </row>
    <row r="29" spans="1:5" x14ac:dyDescent="0.45">
      <c r="A29" t="s">
        <v>66</v>
      </c>
      <c r="C29" t="str">
        <f t="shared" si="0"/>
        <v>QuestScriptDef+Reunion_DownedRefugee.questDescriptionRules.rulesStrings.2</v>
      </c>
      <c r="D29" t="s">
        <v>68</v>
      </c>
      <c r="E29">
        <f>IF(ISERROR(B29),"",MATCH(A29,Sheet!$A$2:$A$46,0))</f>
        <v>19</v>
      </c>
    </row>
    <row r="30" spans="1:5" x14ac:dyDescent="0.45">
      <c r="A30" t="s">
        <v>172</v>
      </c>
      <c r="C30" t="str">
        <f t="shared" si="0"/>
        <v>QuestScriptDef+Reunion_DownedRefugee.root.nodes.WorldObjectTimeout.node.nodes.Letter.label.slateRef</v>
      </c>
      <c r="D30" t="s">
        <v>173</v>
      </c>
      <c r="E30" t="e">
        <f>IF(ISERROR(B30),"",MATCH(A30,Sheet!$A$2:$A$46,0))</f>
        <v>#N/A</v>
      </c>
    </row>
    <row r="31" spans="1:5" x14ac:dyDescent="0.45">
      <c r="A31" t="s">
        <v>174</v>
      </c>
      <c r="C31" t="str">
        <f t="shared" si="0"/>
        <v>QuestScriptDef+Reunion_DownedRefugee.root.nodes.WorldObjectTimeout.node.nodes.Letter.text.slateRef</v>
      </c>
      <c r="D31" t="s">
        <v>175</v>
      </c>
      <c r="E31" t="e">
        <f>IF(ISERROR(B31),"",MATCH(A31,Sheet!$A$2:$A$46,0))</f>
        <v>#N/A</v>
      </c>
    </row>
    <row r="32" spans="1:5" x14ac:dyDescent="0.45">
      <c r="A32" t="s">
        <v>83</v>
      </c>
      <c r="C32" t="str">
        <f t="shared" si="0"/>
        <v>QuestScriptDef+Reunion_PrisonerRescue.questNameRules.rulesStrings.0</v>
      </c>
      <c r="D32" t="s">
        <v>176</v>
      </c>
      <c r="E32">
        <f>IF(ISERROR(B32),"",MATCH(A32,Sheet!$A$2:$A$46,0))</f>
        <v>25</v>
      </c>
    </row>
    <row r="33" spans="1:5" x14ac:dyDescent="0.45">
      <c r="A33" t="s">
        <v>86</v>
      </c>
      <c r="C33" t="str">
        <f t="shared" si="0"/>
        <v>QuestScriptDef+Reunion_PrisonerRescue.questDescriptionRules.rulesStrings.0</v>
      </c>
      <c r="D33" t="s">
        <v>177</v>
      </c>
      <c r="E33">
        <f>IF(ISERROR(B33),"",MATCH(A33,Sheet!$A$2:$A$46,0))</f>
        <v>26</v>
      </c>
    </row>
    <row r="34" spans="1:5" x14ac:dyDescent="0.45">
      <c r="A34" t="s">
        <v>89</v>
      </c>
      <c r="C34" t="str">
        <f t="shared" si="0"/>
        <v>QuestScriptDef+Reunion_PrisonerRescue.questDescriptionRules.rulesStrings.1</v>
      </c>
      <c r="D34" t="s">
        <v>91</v>
      </c>
      <c r="E34">
        <f>IF(ISERROR(B34),"",MATCH(A34,Sheet!$A$2:$A$46,0))</f>
        <v>27</v>
      </c>
    </row>
    <row r="35" spans="1:5" x14ac:dyDescent="0.45">
      <c r="A35" t="s">
        <v>92</v>
      </c>
      <c r="C35" t="str">
        <f t="shared" si="0"/>
        <v>QuestScriptDef+Reunion_PrisonerRescue.questDescriptionRules.rulesStrings.2</v>
      </c>
      <c r="D35" t="s">
        <v>94</v>
      </c>
      <c r="E35">
        <f>IF(ISERROR(B35),"",MATCH(A35,Sheet!$A$2:$A$46,0))</f>
        <v>28</v>
      </c>
    </row>
    <row r="36" spans="1:5" x14ac:dyDescent="0.45">
      <c r="A36" t="s">
        <v>95</v>
      </c>
      <c r="C36" t="str">
        <f t="shared" si="0"/>
        <v>QuestScriptDef+Reunion_PrisonerRescue.questDescriptionRules.rulesStrings.3</v>
      </c>
      <c r="D36" t="s">
        <v>178</v>
      </c>
      <c r="E36">
        <f>IF(ISERROR(B36),"",MATCH(A36,Sheet!$A$2:$A$46,0))</f>
        <v>29</v>
      </c>
    </row>
    <row r="37" spans="1:5" x14ac:dyDescent="0.45">
      <c r="A37" t="s">
        <v>98</v>
      </c>
      <c r="C37" t="str">
        <f t="shared" si="0"/>
        <v>QuestScriptDef+Reunion_PrisonerRescue.questDescriptionRules.rulesStrings.4</v>
      </c>
      <c r="D37" t="s">
        <v>100</v>
      </c>
      <c r="E37">
        <f>IF(ISERROR(B37),"",MATCH(A37,Sheet!$A$2:$A$46,0))</f>
        <v>30</v>
      </c>
    </row>
    <row r="38" spans="1:5" x14ac:dyDescent="0.45">
      <c r="A38" t="s">
        <v>6</v>
      </c>
      <c r="C38" t="str">
        <f t="shared" si="0"/>
        <v>SitePartDef+Reunion_DownedRefugee.label</v>
      </c>
      <c r="D38" t="s">
        <v>179</v>
      </c>
      <c r="E38">
        <f>IF(ISERROR(B38),"",MATCH(A38,Sheet!$A$2:$A$46,0))</f>
        <v>1</v>
      </c>
    </row>
    <row r="39" spans="1:5" x14ac:dyDescent="0.45">
      <c r="A39" t="s">
        <v>11</v>
      </c>
      <c r="C39" t="str">
        <f t="shared" si="0"/>
        <v>SitePartDef+Reunion_DownedRefugee.description</v>
      </c>
      <c r="D39" t="s">
        <v>180</v>
      </c>
      <c r="E39">
        <f>IF(ISERROR(B39),"",MATCH(A39,Sheet!$A$2:$A$46,0))</f>
        <v>2</v>
      </c>
    </row>
    <row r="40" spans="1:5" x14ac:dyDescent="0.45">
      <c r="A40" t="s">
        <v>15</v>
      </c>
      <c r="C40" t="str">
        <f t="shared" si="0"/>
        <v>SitePartDef+Reunion_PrisonerRescue.label</v>
      </c>
      <c r="D40" t="s">
        <v>181</v>
      </c>
      <c r="E40">
        <f>IF(ISERROR(B40),"",MATCH(A40,Sheet!$A$2:$A$46,0))</f>
        <v>3</v>
      </c>
    </row>
    <row r="41" spans="1:5" x14ac:dyDescent="0.45">
      <c r="A41" t="s">
        <v>19</v>
      </c>
      <c r="C41" t="str">
        <f t="shared" si="0"/>
        <v>SitePartDef+Reunion_PrisonerRescue.description</v>
      </c>
      <c r="D41" t="s">
        <v>182</v>
      </c>
      <c r="E41">
        <f>IF(ISERROR(B41),"",MATCH(A41,Sheet!$A$2:$A$46,0))</f>
        <v>4</v>
      </c>
    </row>
    <row r="42" spans="1:5" x14ac:dyDescent="0.45">
      <c r="A42" t="s">
        <v>193</v>
      </c>
      <c r="C42" t="str">
        <f t="shared" si="0"/>
        <v>TraitDef+ReunionCharacter.degreeDatas.Reunion_Ally.label</v>
      </c>
      <c r="D42" t="s">
        <v>183</v>
      </c>
      <c r="E42" t="e">
        <f>IF(ISERROR(B42),"",MATCH(A42,Sheet!$A$2:$A$46,0))</f>
        <v>#N/A</v>
      </c>
    </row>
    <row r="43" spans="1:5" x14ac:dyDescent="0.45">
      <c r="A43" t="s">
        <v>184</v>
      </c>
      <c r="C43" t="str">
        <f t="shared" si="0"/>
        <v>TraitDef+ReunionCharacter.degreeDatas.Reunion_Ally.description</v>
      </c>
      <c r="D43" t="s">
        <v>185</v>
      </c>
      <c r="E43" t="e">
        <f>IF(ISERROR(B43),"",MATCH(A43,Sheet!$A$2:$A$46,0))</f>
        <v>#N/A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8BC8-137F-480B-9EBB-B4A8C59257CE}">
  <dimension ref="C2:D3"/>
  <sheetViews>
    <sheetView workbookViewId="0">
      <selection activeCell="G32" sqref="G32"/>
    </sheetView>
  </sheetViews>
  <sheetFormatPr defaultRowHeight="17" x14ac:dyDescent="0.45"/>
  <cols>
    <col min="3" max="3" width="48.25" bestFit="1" customWidth="1"/>
  </cols>
  <sheetData>
    <row r="2" spans="3:4" x14ac:dyDescent="0.45">
      <c r="C2" t="s">
        <v>105</v>
      </c>
      <c r="D2" t="s">
        <v>190</v>
      </c>
    </row>
    <row r="3" spans="3:4" x14ac:dyDescent="0.45">
      <c r="C3" t="s">
        <v>108</v>
      </c>
      <c r="D3" t="s">
        <v>191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</vt:lpstr>
      <vt:lpstr>Merge_RKTM</vt:lpstr>
      <vt:lpstr>Merge_RimKr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2023-11-26T00:26:21Z</dcterms:created>
  <dcterms:modified xsi:type="dcterms:W3CDTF">2023-11-28T00:13:20Z</dcterms:modified>
</cp:coreProperties>
</file>