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tone\Desktop\Riot Control - 846645227\"/>
    </mc:Choice>
  </mc:AlternateContent>
  <xr:revisionPtr revIDLastSave="0" documentId="13_ncr:1_{A0C3F980-322E-4318-9504-C1B171343633}" xr6:coauthVersionLast="47" xr6:coauthVersionMax="47" xr10:uidLastSave="{00000000-0000-0000-0000-000000000000}"/>
  <bookViews>
    <workbookView xWindow="-110" yWindow="-110" windowWidth="38620" windowHeight="21220" xr2:uid="{00000000-000D-0000-FFFF-FFFF00000000}"/>
  </bookViews>
  <sheets>
    <sheet name="Main" sheetId="1" r:id="rId1"/>
    <sheet name="Merge_RKTM"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3" i="2" l="1"/>
  <c r="B24" i="2"/>
  <c r="B25" i="2"/>
  <c r="B22" i="2"/>
  <c r="B11" i="2"/>
  <c r="B12" i="2"/>
  <c r="B10" i="2"/>
  <c r="E3" i="2"/>
  <c r="E4" i="2"/>
  <c r="E5" i="2"/>
  <c r="E6" i="2"/>
  <c r="E7" i="2"/>
  <c r="E8" i="2"/>
  <c r="E9" i="2"/>
  <c r="E10" i="2"/>
  <c r="E11" i="2"/>
  <c r="E12" i="2"/>
  <c r="E13" i="2"/>
  <c r="E14" i="2"/>
  <c r="E15" i="2"/>
  <c r="E16" i="2"/>
  <c r="E17" i="2"/>
  <c r="E18" i="2"/>
  <c r="E19" i="2"/>
  <c r="E20" i="2"/>
  <c r="E21" i="2"/>
  <c r="E22" i="2"/>
  <c r="E23" i="2"/>
  <c r="E24" i="2"/>
  <c r="E25" i="2"/>
  <c r="E2" i="2"/>
  <c r="G3" i="1"/>
  <c r="G4" i="1"/>
  <c r="G5" i="1"/>
  <c r="G7" i="1"/>
  <c r="G8" i="1"/>
  <c r="G9" i="1"/>
  <c r="G10" i="1"/>
  <c r="G11" i="1"/>
  <c r="G12" i="1"/>
  <c r="G13" i="1"/>
  <c r="G14" i="1"/>
  <c r="G15" i="1"/>
  <c r="G16" i="1"/>
  <c r="G17" i="1"/>
  <c r="G18" i="1"/>
  <c r="G19" i="1"/>
  <c r="G20" i="1"/>
  <c r="G21" i="1"/>
  <c r="G22" i="1"/>
  <c r="G2" i="1"/>
</calcChain>
</file>

<file path=xl/sharedStrings.xml><?xml version="1.0" encoding="utf-8"?>
<sst xmlns="http://schemas.openxmlformats.org/spreadsheetml/2006/main" count="192" uniqueCount="110">
  <si>
    <t>Class+Node [(Identifier (Key)]</t>
  </si>
  <si>
    <t>Class [Not chosen]</t>
  </si>
  <si>
    <t>Node [Not chosen]</t>
  </si>
  <si>
    <t>EN [Source string]</t>
  </si>
  <si>
    <t>KO [Translation]</t>
  </si>
  <si>
    <t>Configs [Not chosen]</t>
  </si>
  <si>
    <t>DamageDef+RC_RubberSlug.label</t>
  </si>
  <si>
    <t>DamageDef</t>
  </si>
  <si>
    <t>RC_RubberSlug.label</t>
  </si>
  <si>
    <t>rubber slug</t>
  </si>
  <si>
    <t>pakageID</t>
  </si>
  <si>
    <t>DamageDef+RC_RubberSlug.deathMessage</t>
  </si>
  <si>
    <t>RC_RubberSlug.deathMessage</t>
  </si>
  <si>
    <t>{0} couldn’t handle the pain.</t>
  </si>
  <si>
    <t>phoebepotat.riotcontrol</t>
  </si>
  <si>
    <t>HediffDef+RC_Bruise.label</t>
  </si>
  <si>
    <t>HediffDef</t>
  </si>
  <si>
    <t>RC_Bruise.label</t>
  </si>
  <si>
    <t>bruise</t>
  </si>
  <si>
    <t>modName (folderName)</t>
  </si>
  <si>
    <t>HediffDef+RC_Bruise.labelNoun</t>
  </si>
  <si>
    <t>RC_Bruise.labelNoun</t>
  </si>
  <si>
    <t>a bruise</t>
  </si>
  <si>
    <t>Riot Control - 846645227</t>
  </si>
  <si>
    <t>HediffDef+RC_Bruise.description</t>
  </si>
  <si>
    <t>RC_Bruise.description</t>
  </si>
  <si>
    <t>A bruise</t>
  </si>
  <si>
    <t>HediffDef+RC_Bruise.comps.0.labelTendedWell</t>
  </si>
  <si>
    <t>RC_Bruise.comps.0.labelTendedWell</t>
  </si>
  <si>
    <t>bandaged</t>
  </si>
  <si>
    <t>HediffDef+RC_Bruise.comps.0.labelTendedWellInner</t>
  </si>
  <si>
    <t>RC_Bruise.comps.0.labelTendedWellInner</t>
  </si>
  <si>
    <t>sutured</t>
  </si>
  <si>
    <t>HediffDef+RC_Bruise.comps.0.labelSolidTendedWell</t>
  </si>
  <si>
    <t>RC_Bruise.comps.0.labelSolidTendedWell</t>
  </si>
  <si>
    <t>set</t>
  </si>
  <si>
    <t>HediffDef+RC_Bruise.injuryProps.destroyedLabel</t>
  </si>
  <si>
    <t>RC_Bruise.injuryProps.destroyedLabel</t>
  </si>
  <si>
    <t>Destroyed</t>
  </si>
  <si>
    <t>ThingDef+RC_Bullet_RiotShotgun.label</t>
  </si>
  <si>
    <t>ThingDef</t>
  </si>
  <si>
    <t>RC_Bullet_RiotShotgun.label</t>
  </si>
  <si>
    <t>riot shotgun slug</t>
  </si>
  <si>
    <t>ThingDef+RC_Gun_RiotShotgun.label</t>
  </si>
  <si>
    <t>RC_Gun_RiotShotgun.label</t>
  </si>
  <si>
    <t>riot shotgun classic</t>
  </si>
  <si>
    <t>ThingDef+RC_Gun_RiotShotgun.description</t>
  </si>
  <si>
    <t>RC_Gun_RiotShotgun.description</t>
  </si>
  <si>
    <t>A shotgun that fires rubber slugs that incapacitates unruly Rimworlders. Caution do not use on those who have a low pain tolerance.</t>
  </si>
  <si>
    <t>ThingDef+RC_Gun_RiotShotgun.tools.0.label</t>
  </si>
  <si>
    <t>RC_Gun_RiotShotgun.tools.0.label</t>
  </si>
  <si>
    <t>stock</t>
  </si>
  <si>
    <t>ThingDef+RC_Gun_RiotShotgun.tools.1.label</t>
  </si>
  <si>
    <t>RC_Gun_RiotShotgun.tools.1.label</t>
  </si>
  <si>
    <t>barrel</t>
  </si>
  <si>
    <t>ThingDef+RC_Turret_RiotTurretPotatoe.label</t>
  </si>
  <si>
    <t>RC_Turret_RiotTurretPotatoe.label</t>
  </si>
  <si>
    <t>riot control turret:the potatoe</t>
  </si>
  <si>
    <t>ThingDef+RC_Turret_RiotTurretPotatoe.description</t>
  </si>
  <si>
    <t>RC_Turret_RiotTurretPotatoe.description</t>
  </si>
  <si>
    <t>A portable riot control turret that fires rubber slugs capable of incapacitating unruly Rimworlders. Requires steel to refurbish its barrel after use. May explode when damaged. Its dumb AI brain can't be directly controlled, so beware of friendly fire specially if you have a low pain tolerance.</t>
  </si>
  <si>
    <t>ThingDef+RC_Turret_RiotTurretPotatoe.comps.4.fuelLabel</t>
  </si>
  <si>
    <t>RC_Turret_RiotTurretPotatoe.comps.4.fuelLabel</t>
  </si>
  <si>
    <t>Shots until barrel change</t>
  </si>
  <si>
    <t>ThingDef+RC_Turret_RiotTurretPotatoe.comps.4.fuelGizmoLabel</t>
  </si>
  <si>
    <t>RC_Turret_RiotTurretPotatoe.comps.4.fuelGizmoLabel</t>
  </si>
  <si>
    <t>Barrel durability</t>
  </si>
  <si>
    <t>ThingDef+RC_Turret_RiotTurretPotatoe.comps.4.outOfFuelMessage</t>
  </si>
  <si>
    <t>RC_Turret_RiotTurretPotatoe.comps.4.outOfFuelMessage</t>
  </si>
  <si>
    <t>Cannot shoot: Needs new barrel</t>
  </si>
  <si>
    <t>ThingDef+RC_Gun_RiotTurretPotatoe.label</t>
  </si>
  <si>
    <t>RC_Gun_RiotTurretPotatoe.label</t>
  </si>
  <si>
    <t>potatoe gun</t>
  </si>
  <si>
    <t>ThingDef+RC_Gun_RiotTurretPotatoe.description</t>
  </si>
  <si>
    <t>RC_Gun_RiotTurretPotatoe.description</t>
  </si>
  <si>
    <t>A riot control rubber slug launcher made to be mounted on a turret.</t>
  </si>
  <si>
    <t>{0}(은)는 고통을 감당할 수 없었습니다.</t>
  </si>
  <si>
    <t>고무탄</t>
  </si>
  <si>
    <t>맞춤</t>
  </si>
  <si>
    <t>붕대</t>
  </si>
  <si>
    <t>봉합</t>
  </si>
  <si>
    <t>파괴됨</t>
  </si>
  <si>
    <t>타박상</t>
  </si>
  <si>
    <t>RecipeDef+Make_RC_Gun_RiotShotgun.description</t>
  </si>
  <si>
    <t>폭동진압 산탄총을 제작합니다.</t>
  </si>
  <si>
    <t>RecipeDef+Make_RC_Gun_RiotShotgun.jobString</t>
  </si>
  <si>
    <t>폭동진압 산탄총 제작 중.</t>
  </si>
  <si>
    <t>RecipeDef+Make_RC_Gun_RiotShotgun.label</t>
  </si>
  <si>
    <t>폭동진압 산탄총 제작</t>
  </si>
  <si>
    <t>폭동진압 산탄총</t>
  </si>
  <si>
    <t>난폭한 림월드 사람들을 진압하는 고무탄을 발사하는 산탄총입니다. 통증내성이 낮은 사람에게는 주의하여야 합니다.</t>
  </si>
  <si>
    <t>개머리판</t>
  </si>
  <si>
    <t>총열</t>
  </si>
  <si>
    <t>폭동진압 포탑에 탑재된 고무탄 발사기입니다.</t>
  </si>
  <si>
    <t>고무탄 발사기</t>
  </si>
  <si>
    <t>난폭한 림월드 사람들을 진압하는 고무탄을 발사하는 포탑입니다. 통증내성이 낮은 사람에게는 주의하여야 합니다.</t>
  </si>
  <si>
    <t>폭동진압 포탑</t>
  </si>
  <si>
    <t>ThingDef+RC_Turret_RiotTurretPotatoe_Blueprint.label</t>
  </si>
  <si>
    <t>폭동진압 포탑 (청사진)</t>
  </si>
  <si>
    <t>ThingDef+RC_Turret_RiotTurretPotatoe_Blueprint_Install.label</t>
  </si>
  <si>
    <t>ThingDef+RC_Turret_RiotTurretPotatoe_Frame.description</t>
  </si>
  <si>
    <t>ThingDef+RC_Turret_RiotTurretPotatoe_Frame.label</t>
  </si>
  <si>
    <t>폭동진압 포탑 (건설 중)</t>
  </si>
  <si>
    <t>RKTM [Not chosen]</t>
    <phoneticPr fontId="4" type="noConversion"/>
  </si>
  <si>
    <t>가져온 노드</t>
    <phoneticPr fontId="4" type="noConversion"/>
  </si>
  <si>
    <t>수정할 노드</t>
    <phoneticPr fontId="4" type="noConversion"/>
  </si>
  <si>
    <t>결과 노드</t>
    <phoneticPr fontId="4" type="noConversion"/>
  </si>
  <si>
    <t>타박상입니다.</t>
  </si>
  <si>
    <t>타박상입니다.</t>
    <phoneticPr fontId="4" type="noConversion"/>
  </si>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</sst>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8"/>
      <name val="맑은 고딕"/>
      <family val="3"/>
      <charset val="129"/>
      <scheme val="minor"/>
    </font>
  </fonts>
  <fills count="9">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top/>
      <bottom style="thin">
        <color indexed="64"/>
      </bottom>
      <diagonal/>
    </border>
  </borders>
  <cellStyleXfs count="4">
    <xf numFmtId="0" fontId="0" fillId="0" borderId="0"/>
    <xf numFmtId="0" fontId="1" fillId="6" borderId="0" applyNumberFormat="0" applyBorder="0" applyAlignment="0" applyProtection="0">
      <alignment vertical="center"/>
    </xf>
    <xf numFmtId="0" fontId="2" fillId="7" borderId="0" applyNumberFormat="0" applyBorder="0" applyAlignment="0" applyProtection="0">
      <alignment vertical="center"/>
    </xf>
    <xf numFmtId="0" fontId="3" fillId="8" borderId="0" applyNumberFormat="0" applyBorder="0" applyAlignment="0" applyProtection="0">
      <alignment vertical="center"/>
    </xf>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7" borderId="0" xfId="2" applyAlignment="1"/>
    <xf numFmtId="0" fontId="3" fillId="8" borderId="0" xfId="3" applyAlignment="1"/>
    <xf numFmtId="0" fontId="1" fillId="6" borderId="0" xfId="1" applyAlignment="1"/>
    <xf numFmtId="0" fontId="0" fillId="2" borderId="1" xfId="0" applyFill="1" applyBorder="1"/>
  </cellXfs>
  <cellStyles count="4">
    <cellStyle name="나쁨" xfId="2" builtinId="27"/>
    <cellStyle name="보통" xfId="3" builtinId="28"/>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selection activeCell="D20" sqref="D20"/>
    </sheetView>
  </sheetViews>
  <sheetFormatPr defaultRowHeight="17" x14ac:dyDescent="0.45"/>
  <cols>
    <col min="1" max="1" width="60.33203125" bestFit="1" customWidth="1"/>
    <col min="2" max="2" width="17.4140625" bestFit="1" customWidth="1"/>
    <col min="3" max="3" width="50.9140625" bestFit="1" customWidth="1"/>
    <col min="4" max="4" width="27.5" customWidth="1"/>
    <col min="5" max="5" width="39.5" customWidth="1"/>
    <col min="6" max="6" width="23.25" bestFit="1" customWidth="1"/>
    <col min="7" max="7" width="35.6640625" customWidth="1"/>
  </cols>
  <sheetData>
    <row r="1" spans="1:7" x14ac:dyDescent="0.45">
      <c r="A1" s="8" t="s">
        <v>0</v>
      </c>
      <c r="B1" s="8" t="s">
        <v>1</v>
      </c>
      <c r="C1" s="8" t="s">
        <v>2</v>
      </c>
      <c r="D1" s="8" t="s">
        <v>3</v>
      </c>
      <c r="E1" s="8" t="s">
        <v>4</v>
      </c>
      <c r="F1" s="2" t="s">
        <v>5</v>
      </c>
      <c r="G1" s="2" t="s">
        <v>103</v>
      </c>
    </row>
    <row r="2" spans="1:7" x14ac:dyDescent="0.45">
      <c r="A2" s="1" t="s">
        <v>6</v>
      </c>
      <c r="B2" s="1" t="s">
        <v>7</v>
      </c>
      <c r="C2" s="1" t="s">
        <v>8</v>
      </c>
      <c r="D2" s="1" t="s">
        <v>9</v>
      </c>
      <c r="E2" s="1" t="s">
        <v>77</v>
      </c>
      <c r="F2" s="3" t="s">
        <v>10</v>
      </c>
      <c r="G2" t="str">
        <f>IFERROR(VLOOKUP(A2,Merge_RKTM!$C$2:$D$25,2,FALSE),"")</f>
        <v>고무탄</v>
      </c>
    </row>
    <row r="3" spans="1:7" x14ac:dyDescent="0.45">
      <c r="A3" s="8" t="s">
        <v>11</v>
      </c>
      <c r="B3" s="8" t="s">
        <v>7</v>
      </c>
      <c r="C3" s="8" t="s">
        <v>12</v>
      </c>
      <c r="D3" s="8" t="s">
        <v>13</v>
      </c>
      <c r="E3" s="8" t="s">
        <v>76</v>
      </c>
      <c r="F3" s="4" t="s">
        <v>14</v>
      </c>
      <c r="G3" t="str">
        <f>IFERROR(VLOOKUP(A3,Merge_RKTM!$C$2:$D$25,2,FALSE),"")</f>
        <v>{0}(은)는 고통을 감당할 수 없었습니다.</v>
      </c>
    </row>
    <row r="4" spans="1:7" x14ac:dyDescent="0.45">
      <c r="A4" s="1" t="s">
        <v>15</v>
      </c>
      <c r="B4" s="1" t="s">
        <v>16</v>
      </c>
      <c r="C4" s="1" t="s">
        <v>17</v>
      </c>
      <c r="D4" s="1" t="s">
        <v>18</v>
      </c>
      <c r="E4" s="1" t="s">
        <v>82</v>
      </c>
      <c r="F4" s="3" t="s">
        <v>19</v>
      </c>
      <c r="G4" t="str">
        <f>IFERROR(VLOOKUP(A4,Merge_RKTM!$C$2:$D$25,2,FALSE),"")</f>
        <v>타박상</v>
      </c>
    </row>
    <row r="5" spans="1:7" x14ac:dyDescent="0.45">
      <c r="A5" s="1" t="s">
        <v>20</v>
      </c>
      <c r="B5" s="1" t="s">
        <v>16</v>
      </c>
      <c r="C5" s="1" t="s">
        <v>21</v>
      </c>
      <c r="D5" s="1" t="s">
        <v>22</v>
      </c>
      <c r="E5" s="1" t="s">
        <v>82</v>
      </c>
      <c r="F5" s="4" t="s">
        <v>23</v>
      </c>
      <c r="G5" t="str">
        <f>IFERROR(VLOOKUP(A5,Merge_RKTM!$C$2:$D$25,2,FALSE),"")</f>
        <v>타박상</v>
      </c>
    </row>
    <row r="6" spans="1:7" x14ac:dyDescent="0.45">
      <c r="A6" s="1" t="s">
        <v>24</v>
      </c>
      <c r="B6" s="1" t="s">
        <v>16</v>
      </c>
      <c r="C6" s="1" t="s">
        <v>25</v>
      </c>
      <c r="D6" s="1" t="s">
        <v>26</v>
      </c>
      <c r="E6" s="1" t="s">
        <v>107</v>
      </c>
      <c r="G6" t="s">
        <v>108</v>
      </c>
    </row>
    <row r="7" spans="1:7" x14ac:dyDescent="0.45">
      <c r="A7" s="1" t="s">
        <v>27</v>
      </c>
      <c r="B7" s="1" t="s">
        <v>16</v>
      </c>
      <c r="C7" s="1" t="s">
        <v>28</v>
      </c>
      <c r="D7" s="1" t="s">
        <v>29</v>
      </c>
      <c r="E7" s="1" t="s">
        <v>79</v>
      </c>
      <c r="G7" t="str">
        <f>IFERROR(VLOOKUP(A7,Merge_RKTM!$C$2:$D$25,2,FALSE),"")</f>
        <v>붕대</v>
      </c>
    </row>
    <row r="8" spans="1:7" x14ac:dyDescent="0.45">
      <c r="A8" s="1" t="s">
        <v>30</v>
      </c>
      <c r="B8" s="1" t="s">
        <v>16</v>
      </c>
      <c r="C8" s="1" t="s">
        <v>31</v>
      </c>
      <c r="D8" s="1" t="s">
        <v>32</v>
      </c>
      <c r="E8" s="1" t="s">
        <v>80</v>
      </c>
      <c r="G8" t="str">
        <f>IFERROR(VLOOKUP(A8,Merge_RKTM!$C$2:$D$25,2,FALSE),"")</f>
        <v>봉합</v>
      </c>
    </row>
    <row r="9" spans="1:7" x14ac:dyDescent="0.45">
      <c r="A9" s="1" t="s">
        <v>33</v>
      </c>
      <c r="B9" s="1" t="s">
        <v>16</v>
      </c>
      <c r="C9" s="1" t="s">
        <v>34</v>
      </c>
      <c r="D9" s="1" t="s">
        <v>35</v>
      </c>
      <c r="E9" s="1" t="s">
        <v>78</v>
      </c>
      <c r="G9" t="str">
        <f>IFERROR(VLOOKUP(A9,Merge_RKTM!$C$2:$D$25,2,FALSE),"")</f>
        <v>맞춤</v>
      </c>
    </row>
    <row r="10" spans="1:7" x14ac:dyDescent="0.45">
      <c r="A10" s="8" t="s">
        <v>36</v>
      </c>
      <c r="B10" s="8" t="s">
        <v>16</v>
      </c>
      <c r="C10" s="8" t="s">
        <v>37</v>
      </c>
      <c r="D10" s="8" t="s">
        <v>38</v>
      </c>
      <c r="E10" s="8" t="s">
        <v>81</v>
      </c>
      <c r="G10" t="str">
        <f>IFERROR(VLOOKUP(A10,Merge_RKTM!$C$2:$D$25,2,FALSE),"")</f>
        <v>파괴됨</v>
      </c>
    </row>
    <row r="11" spans="1:7" x14ac:dyDescent="0.45">
      <c r="A11" s="1" t="s">
        <v>39</v>
      </c>
      <c r="B11" s="1" t="s">
        <v>40</v>
      </c>
      <c r="C11" s="1" t="s">
        <v>41</v>
      </c>
      <c r="D11" s="1" t="s">
        <v>42</v>
      </c>
      <c r="E11" s="1" t="s">
        <v>89</v>
      </c>
      <c r="G11" t="str">
        <f>IFERROR(VLOOKUP(A11,Merge_RKTM!$C$2:$D$25,2,FALSE),"")</f>
        <v>폭동진압 산탄총</v>
      </c>
    </row>
    <row r="12" spans="1:7" x14ac:dyDescent="0.45">
      <c r="A12" s="1" t="s">
        <v>43</v>
      </c>
      <c r="B12" s="1" t="s">
        <v>40</v>
      </c>
      <c r="C12" s="1" t="s">
        <v>44</v>
      </c>
      <c r="D12" s="1" t="s">
        <v>45</v>
      </c>
      <c r="E12" s="1" t="s">
        <v>89</v>
      </c>
      <c r="G12" t="str">
        <f>IFERROR(VLOOKUP(A12,Merge_RKTM!$C$2:$D$25,2,FALSE),"")</f>
        <v>폭동진압 산탄총</v>
      </c>
    </row>
    <row r="13" spans="1:7" x14ac:dyDescent="0.45">
      <c r="A13" s="1" t="s">
        <v>46</v>
      </c>
      <c r="B13" s="1" t="s">
        <v>40</v>
      </c>
      <c r="C13" s="1" t="s">
        <v>47</v>
      </c>
      <c r="D13" s="1" t="s">
        <v>48</v>
      </c>
      <c r="E13" s="1" t="s">
        <v>90</v>
      </c>
      <c r="G13" t="str">
        <f>IFERROR(VLOOKUP(A13,Merge_RKTM!$C$2:$D$25,2,FALSE),"")</f>
        <v>난폭한 림월드 사람들을 진압하는 고무탄을 발사하는 산탄총입니다. 통증내성이 낮은 사람에게는 주의하여야 합니다.</v>
      </c>
    </row>
    <row r="14" spans="1:7" x14ac:dyDescent="0.45">
      <c r="A14" s="1" t="s">
        <v>49</v>
      </c>
      <c r="B14" s="1" t="s">
        <v>40</v>
      </c>
      <c r="C14" s="1" t="s">
        <v>50</v>
      </c>
      <c r="D14" s="1" t="s">
        <v>51</v>
      </c>
      <c r="E14" s="1" t="s">
        <v>91</v>
      </c>
      <c r="G14" t="str">
        <f>IFERROR(VLOOKUP(A14,Merge_RKTM!$C$2:$D$25,2,FALSE),"")</f>
        <v>개머리판</v>
      </c>
    </row>
    <row r="15" spans="1:7" x14ac:dyDescent="0.45">
      <c r="A15" s="8" t="s">
        <v>52</v>
      </c>
      <c r="B15" s="8" t="s">
        <v>40</v>
      </c>
      <c r="C15" s="8" t="s">
        <v>53</v>
      </c>
      <c r="D15" s="8" t="s">
        <v>54</v>
      </c>
      <c r="E15" s="8" t="s">
        <v>92</v>
      </c>
      <c r="G15" t="str">
        <f>IFERROR(VLOOKUP(A15,Merge_RKTM!$C$2:$D$25,2,FALSE),"")</f>
        <v>총열</v>
      </c>
    </row>
    <row r="16" spans="1:7" x14ac:dyDescent="0.45">
      <c r="A16" s="1" t="s">
        <v>55</v>
      </c>
      <c r="B16" s="1" t="s">
        <v>40</v>
      </c>
      <c r="C16" s="1" t="s">
        <v>56</v>
      </c>
      <c r="D16" s="1" t="s">
        <v>57</v>
      </c>
      <c r="E16" s="1" t="s">
        <v>96</v>
      </c>
      <c r="G16" t="str">
        <f>IFERROR(VLOOKUP(A16,Merge_RKTM!$C$2:$D$25,2,FALSE),"")</f>
        <v>폭동진압 포탑</v>
      </c>
    </row>
    <row r="17" spans="1:7" x14ac:dyDescent="0.45">
      <c r="A17" s="1" t="s">
        <v>58</v>
      </c>
      <c r="B17" s="1" t="s">
        <v>40</v>
      </c>
      <c r="C17" s="1" t="s">
        <v>59</v>
      </c>
      <c r="D17" s="1" t="s">
        <v>60</v>
      </c>
      <c r="E17" s="1" t="s">
        <v>95</v>
      </c>
      <c r="G17" t="str">
        <f>IFERROR(VLOOKUP(A17,Merge_RKTM!$C$2:$D$25,2,FALSE),"")</f>
        <v>난폭한 림월드 사람들을 진압하는 고무탄을 발사하는 포탑입니다. 통증내성이 낮은 사람에게는 주의하여야 합니다.</v>
      </c>
    </row>
    <row r="18" spans="1:7" x14ac:dyDescent="0.45">
      <c r="A18" s="1" t="s">
        <v>61</v>
      </c>
      <c r="B18" s="1" t="s">
        <v>40</v>
      </c>
      <c r="C18" s="1" t="s">
        <v>62</v>
      </c>
      <c r="D18" s="1" t="s">
        <v>63</v>
      </c>
      <c r="E18" s="1" t="s">
        <v>109</v>
      </c>
      <c r="G18" t="str">
        <f>IFERROR(VLOOKUP(A18,Merge_RKTM!$C$2:$D$25,2,FALSE),"")</f>
        <v/>
      </c>
    </row>
    <row r="19" spans="1:7" x14ac:dyDescent="0.45">
      <c r="A19" s="1" t="s">
        <v>64</v>
      </c>
      <c r="B19" s="1" t="s">
        <v>40</v>
      </c>
      <c r="C19" s="1" t="s">
        <v>65</v>
      </c>
      <c r="D19" s="1" t="s">
        <v>66</v>
      </c>
      <c r="E19" s="1" t="s">
        <v>109</v>
      </c>
      <c r="G19" t="str">
        <f>IFERROR(VLOOKUP(A19,Merge_RKTM!$C$2:$D$25,2,FALSE),"")</f>
        <v/>
      </c>
    </row>
    <row r="20" spans="1:7" x14ac:dyDescent="0.45">
      <c r="A20" s="1" t="s">
        <v>67</v>
      </c>
      <c r="B20" s="1" t="s">
        <v>40</v>
      </c>
      <c r="C20" s="1" t="s">
        <v>68</v>
      </c>
      <c r="D20" s="1" t="s">
        <v>69</v>
      </c>
      <c r="E20" s="1" t="s">
        <v>109</v>
      </c>
      <c r="G20" t="str">
        <f>IFERROR(VLOOKUP(A20,Merge_RKTM!$C$2:$D$25,2,FALSE),"")</f>
        <v/>
      </c>
    </row>
    <row r="21" spans="1:7" x14ac:dyDescent="0.45">
      <c r="A21" s="1" t="s">
        <v>70</v>
      </c>
      <c r="B21" s="1" t="s">
        <v>40</v>
      </c>
      <c r="C21" s="1" t="s">
        <v>71</v>
      </c>
      <c r="D21" s="1" t="s">
        <v>72</v>
      </c>
      <c r="E21" s="1" t="s">
        <v>94</v>
      </c>
      <c r="G21" t="str">
        <f>IFERROR(VLOOKUP(A21,Merge_RKTM!$C$2:$D$25,2,FALSE),"")</f>
        <v>고무탄 발사기</v>
      </c>
    </row>
    <row r="22" spans="1:7" x14ac:dyDescent="0.45">
      <c r="A22" s="8" t="s">
        <v>73</v>
      </c>
      <c r="B22" s="8" t="s">
        <v>40</v>
      </c>
      <c r="C22" s="8" t="s">
        <v>74</v>
      </c>
      <c r="D22" s="8" t="s">
        <v>75</v>
      </c>
      <c r="E22" s="8" t="s">
        <v>93</v>
      </c>
      <c r="G22" t="str">
        <f>IFERROR(VLOOKUP(A22,Merge_RKTM!$C$2:$D$25,2,FALSE),"")</f>
        <v>폭동진압 포탑에 탑재된 고무탄 발사기입니다.</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3A90C-EE33-47C3-A052-5D7AC88C0FF4}">
  <dimension ref="A1:E25"/>
  <sheetViews>
    <sheetView workbookViewId="0">
      <selection activeCell="E10" sqref="E10"/>
    </sheetView>
  </sheetViews>
  <sheetFormatPr defaultRowHeight="17" x14ac:dyDescent="0.45"/>
  <cols>
    <col min="1" max="1" width="54.83203125" bestFit="1" customWidth="1"/>
    <col min="2" max="2" width="11.08203125" bestFit="1" customWidth="1"/>
    <col min="3" max="3" width="54.83203125" bestFit="1" customWidth="1"/>
    <col min="4" max="4" width="30.33203125" customWidth="1"/>
  </cols>
  <sheetData>
    <row r="1" spans="1:5" x14ac:dyDescent="0.45">
      <c r="A1" s="5" t="s">
        <v>104</v>
      </c>
      <c r="B1" s="6" t="s">
        <v>105</v>
      </c>
      <c r="C1" s="7" t="s">
        <v>106</v>
      </c>
    </row>
    <row r="2" spans="1:5" x14ac:dyDescent="0.45">
      <c r="A2" t="s">
        <v>11</v>
      </c>
      <c r="C2" t="s">
        <v>11</v>
      </c>
      <c r="D2" t="s">
        <v>76</v>
      </c>
      <c r="E2">
        <f>IF(ISERROR(B2),"",MATCH(A2,Main!$A$2:$A$22,0))</f>
        <v>2</v>
      </c>
    </row>
    <row r="3" spans="1:5" x14ac:dyDescent="0.45">
      <c r="A3" t="s">
        <v>6</v>
      </c>
      <c r="C3" t="s">
        <v>6</v>
      </c>
      <c r="D3" t="s">
        <v>77</v>
      </c>
      <c r="E3">
        <f>IF(ISERROR(B3),"",MATCH(A3,Main!$A$2:$A$22,0))</f>
        <v>1</v>
      </c>
    </row>
    <row r="4" spans="1:5" x14ac:dyDescent="0.45">
      <c r="A4" t="s">
        <v>33</v>
      </c>
      <c r="C4" t="s">
        <v>33</v>
      </c>
      <c r="D4" t="s">
        <v>78</v>
      </c>
      <c r="E4">
        <f>IF(ISERROR(B4),"",MATCH(A4,Main!$A$2:$A$22,0))</f>
        <v>8</v>
      </c>
    </row>
    <row r="5" spans="1:5" x14ac:dyDescent="0.45">
      <c r="A5" t="s">
        <v>27</v>
      </c>
      <c r="C5" t="s">
        <v>27</v>
      </c>
      <c r="D5" t="s">
        <v>79</v>
      </c>
      <c r="E5">
        <f>IF(ISERROR(B5),"",MATCH(A5,Main!$A$2:$A$22,0))</f>
        <v>6</v>
      </c>
    </row>
    <row r="6" spans="1:5" x14ac:dyDescent="0.45">
      <c r="A6" t="s">
        <v>30</v>
      </c>
      <c r="C6" t="s">
        <v>30</v>
      </c>
      <c r="D6" t="s">
        <v>80</v>
      </c>
      <c r="E6">
        <f>IF(ISERROR(B6),"",MATCH(A6,Main!$A$2:$A$22,0))</f>
        <v>7</v>
      </c>
    </row>
    <row r="7" spans="1:5" x14ac:dyDescent="0.45">
      <c r="A7" t="s">
        <v>36</v>
      </c>
      <c r="C7" t="s">
        <v>36</v>
      </c>
      <c r="D7" t="s">
        <v>81</v>
      </c>
      <c r="E7">
        <f>IF(ISERROR(B7),"",MATCH(A7,Main!$A$2:$A$22,0))</f>
        <v>9</v>
      </c>
    </row>
    <row r="8" spans="1:5" x14ac:dyDescent="0.45">
      <c r="A8" t="s">
        <v>15</v>
      </c>
      <c r="C8" t="s">
        <v>15</v>
      </c>
      <c r="D8" t="s">
        <v>82</v>
      </c>
      <c r="E8">
        <f>IF(ISERROR(B8),"",MATCH(A8,Main!$A$2:$A$22,0))</f>
        <v>3</v>
      </c>
    </row>
    <row r="9" spans="1:5" x14ac:dyDescent="0.45">
      <c r="A9" t="s">
        <v>20</v>
      </c>
      <c r="C9" t="s">
        <v>20</v>
      </c>
      <c r="D9" t="s">
        <v>82</v>
      </c>
      <c r="E9">
        <f>IF(ISERROR(B9),"",MATCH(A9,Main!$A$2:$A$22,0))</f>
        <v>4</v>
      </c>
    </row>
    <row r="10" spans="1:5" x14ac:dyDescent="0.45">
      <c r="A10" t="s">
        <v>83</v>
      </c>
      <c r="B10" t="e">
        <f>NA()</f>
        <v>#N/A</v>
      </c>
      <c r="C10" t="s">
        <v>83</v>
      </c>
      <c r="D10" t="s">
        <v>84</v>
      </c>
      <c r="E10" t="str">
        <f>IF(ISERROR(B10),"",MATCH(A10,Main!$A$2:$A$22,0))</f>
        <v/>
      </c>
    </row>
    <row r="11" spans="1:5" x14ac:dyDescent="0.45">
      <c r="A11" t="s">
        <v>85</v>
      </c>
      <c r="B11" t="e">
        <f>NA()</f>
        <v>#N/A</v>
      </c>
      <c r="C11" t="s">
        <v>85</v>
      </c>
      <c r="D11" t="s">
        <v>86</v>
      </c>
      <c r="E11" t="str">
        <f>IF(ISERROR(B11),"",MATCH(A11,Main!$A$2:$A$22,0))</f>
        <v/>
      </c>
    </row>
    <row r="12" spans="1:5" x14ac:dyDescent="0.45">
      <c r="A12" t="s">
        <v>87</v>
      </c>
      <c r="B12" t="e">
        <f>NA()</f>
        <v>#N/A</v>
      </c>
      <c r="C12" t="s">
        <v>87</v>
      </c>
      <c r="D12" t="s">
        <v>88</v>
      </c>
      <c r="E12" t="str">
        <f>IF(ISERROR(B12),"",MATCH(A12,Main!$A$2:$A$22,0))</f>
        <v/>
      </c>
    </row>
    <row r="13" spans="1:5" x14ac:dyDescent="0.45">
      <c r="A13" t="s">
        <v>39</v>
      </c>
      <c r="C13" t="s">
        <v>39</v>
      </c>
      <c r="D13" t="s">
        <v>89</v>
      </c>
      <c r="E13">
        <f>IF(ISERROR(B13),"",MATCH(A13,Main!$A$2:$A$22,0))</f>
        <v>10</v>
      </c>
    </row>
    <row r="14" spans="1:5" x14ac:dyDescent="0.45">
      <c r="A14" t="s">
        <v>46</v>
      </c>
      <c r="C14" t="s">
        <v>46</v>
      </c>
      <c r="D14" t="s">
        <v>90</v>
      </c>
      <c r="E14">
        <f>IF(ISERROR(B14),"",MATCH(A14,Main!$A$2:$A$22,0))</f>
        <v>12</v>
      </c>
    </row>
    <row r="15" spans="1:5" x14ac:dyDescent="0.45">
      <c r="A15" t="s">
        <v>43</v>
      </c>
      <c r="C15" t="s">
        <v>43</v>
      </c>
      <c r="D15" t="s">
        <v>89</v>
      </c>
      <c r="E15">
        <f>IF(ISERROR(B15),"",MATCH(A15,Main!$A$2:$A$22,0))</f>
        <v>11</v>
      </c>
    </row>
    <row r="16" spans="1:5" x14ac:dyDescent="0.45">
      <c r="A16" t="s">
        <v>49</v>
      </c>
      <c r="C16" t="s">
        <v>49</v>
      </c>
      <c r="D16" t="s">
        <v>91</v>
      </c>
      <c r="E16">
        <f>IF(ISERROR(B16),"",MATCH(A16,Main!$A$2:$A$22,0))</f>
        <v>13</v>
      </c>
    </row>
    <row r="17" spans="1:5" x14ac:dyDescent="0.45">
      <c r="A17" t="s">
        <v>52</v>
      </c>
      <c r="C17" t="s">
        <v>52</v>
      </c>
      <c r="D17" t="s">
        <v>92</v>
      </c>
      <c r="E17">
        <f>IF(ISERROR(B17),"",MATCH(A17,Main!$A$2:$A$22,0))</f>
        <v>14</v>
      </c>
    </row>
    <row r="18" spans="1:5" x14ac:dyDescent="0.45">
      <c r="A18" t="s">
        <v>73</v>
      </c>
      <c r="C18" t="s">
        <v>73</v>
      </c>
      <c r="D18" t="s">
        <v>93</v>
      </c>
      <c r="E18">
        <f>IF(ISERROR(B18),"",MATCH(A18,Main!$A$2:$A$22,0))</f>
        <v>21</v>
      </c>
    </row>
    <row r="19" spans="1:5" x14ac:dyDescent="0.45">
      <c r="A19" t="s">
        <v>70</v>
      </c>
      <c r="C19" t="s">
        <v>70</v>
      </c>
      <c r="D19" t="s">
        <v>94</v>
      </c>
      <c r="E19">
        <f>IF(ISERROR(B19),"",MATCH(A19,Main!$A$2:$A$22,0))</f>
        <v>20</v>
      </c>
    </row>
    <row r="20" spans="1:5" x14ac:dyDescent="0.45">
      <c r="A20" t="s">
        <v>58</v>
      </c>
      <c r="C20" t="s">
        <v>58</v>
      </c>
      <c r="D20" t="s">
        <v>95</v>
      </c>
      <c r="E20">
        <f>IF(ISERROR(B20),"",MATCH(A20,Main!$A$2:$A$22,0))</f>
        <v>16</v>
      </c>
    </row>
    <row r="21" spans="1:5" x14ac:dyDescent="0.45">
      <c r="A21" t="s">
        <v>55</v>
      </c>
      <c r="C21" t="s">
        <v>55</v>
      </c>
      <c r="D21" t="s">
        <v>96</v>
      </c>
      <c r="E21">
        <f>IF(ISERROR(B21),"",MATCH(A21,Main!$A$2:$A$22,0))</f>
        <v>15</v>
      </c>
    </row>
    <row r="22" spans="1:5" x14ac:dyDescent="0.45">
      <c r="A22" t="s">
        <v>97</v>
      </c>
      <c r="B22" t="e">
        <f>NA()</f>
        <v>#N/A</v>
      </c>
      <c r="C22" t="s">
        <v>97</v>
      </c>
      <c r="D22" t="s">
        <v>98</v>
      </c>
      <c r="E22" t="str">
        <f>IF(ISERROR(B22),"",MATCH(A22,Main!$A$2:$A$22,0))</f>
        <v/>
      </c>
    </row>
    <row r="23" spans="1:5" x14ac:dyDescent="0.45">
      <c r="A23" t="s">
        <v>99</v>
      </c>
      <c r="B23" t="e">
        <f>NA()</f>
        <v>#N/A</v>
      </c>
      <c r="C23" t="s">
        <v>99</v>
      </c>
      <c r="D23" t="s">
        <v>98</v>
      </c>
      <c r="E23" t="str">
        <f>IF(ISERROR(B23),"",MATCH(A23,Main!$A$2:$A$22,0))</f>
        <v/>
      </c>
    </row>
    <row r="24" spans="1:5" x14ac:dyDescent="0.45">
      <c r="A24" t="s">
        <v>100</v>
      </c>
      <c r="B24" t="e">
        <f>NA()</f>
        <v>#N/A</v>
      </c>
      <c r="C24" t="s">
        <v>100</v>
      </c>
      <c r="D24" t="s">
        <v>95</v>
      </c>
      <c r="E24" t="str">
        <f>IF(ISERROR(B24),"",MATCH(A24,Main!$A$2:$A$22,0))</f>
        <v/>
      </c>
    </row>
    <row r="25" spans="1:5" x14ac:dyDescent="0.45">
      <c r="A25" t="s">
        <v>101</v>
      </c>
      <c r="B25" t="e">
        <f>NA()</f>
        <v>#N/A</v>
      </c>
      <c r="C25" t="s">
        <v>101</v>
      </c>
      <c r="D25" t="s">
        <v>102</v>
      </c>
      <c r="E25" t="str">
        <f>IF(ISERROR(B25),"",MATCH(A25,Main!$A$2:$A$22,0))</f>
        <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vt:lpstr>
      <vt:lpstr>Merge_RKTM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2023-12-07T12:21:18Z</dcterms:created>
  <dcterms:modified xsi:type="dcterms:W3CDTF">2023-12-07T12:38:12Z</dcterms:modified>
</cp:coreProperties>
</file>