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tone\Desktop\Gloomy Extra - Kitchen - 1730938407\"/>
    </mc:Choice>
  </mc:AlternateContent>
  <xr:revisionPtr revIDLastSave="0" documentId="13_ncr:1_{A3D8D691-F58D-44FB-9B04-87F70AEEE3D7}" xr6:coauthVersionLast="47" xr6:coauthVersionMax="47" xr10:uidLastSave="{00000000-0000-0000-0000-000000000000}"/>
  <bookViews>
    <workbookView xWindow="-110" yWindow="-110" windowWidth="38620" windowHeight="21220" xr2:uid="{00000000-000D-0000-FFFF-FFFF00000000}"/>
  </bookViews>
  <sheets>
    <sheet name="Sheet" sheetId="1" r:id="rId1"/>
    <sheet name="Merge_RKTM"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7" i="2" l="1"/>
  <c r="B66" i="2"/>
  <c r="B65" i="2"/>
  <c r="B64" i="2"/>
  <c r="B63" i="2"/>
  <c r="B62" i="2"/>
  <c r="B61" i="2"/>
  <c r="B58" i="2"/>
  <c r="B57" i="2"/>
  <c r="B56" i="2"/>
  <c r="B55" i="2"/>
  <c r="B52" i="2"/>
  <c r="E52" i="2" s="1"/>
  <c r="B51" i="2"/>
  <c r="B50" i="2"/>
  <c r="B49" i="2"/>
  <c r="B46" i="2"/>
  <c r="B45" i="2"/>
  <c r="B44" i="2"/>
  <c r="B43" i="2"/>
  <c r="B40" i="2"/>
  <c r="B39" i="2"/>
  <c r="B38" i="2"/>
  <c r="B37" i="2"/>
  <c r="E37" i="2" s="1"/>
  <c r="B34" i="2"/>
  <c r="E34" i="2" s="1"/>
  <c r="B33" i="2"/>
  <c r="B32" i="2"/>
  <c r="B31" i="2"/>
  <c r="B28" i="2"/>
  <c r="B27" i="2"/>
  <c r="B26" i="2"/>
  <c r="B25" i="2"/>
  <c r="C25" i="2" s="1"/>
  <c r="B24" i="2"/>
  <c r="B23" i="2"/>
  <c r="B22" i="2"/>
  <c r="B21" i="2"/>
  <c r="E21" i="2" s="1"/>
  <c r="B20" i="2"/>
  <c r="E20" i="2" s="1"/>
  <c r="B19" i="2"/>
  <c r="B18" i="2"/>
  <c r="B17" i="2"/>
  <c r="B16" i="2"/>
  <c r="B15" i="2"/>
  <c r="C27" i="2"/>
  <c r="E26" i="2"/>
  <c r="E15" i="2"/>
  <c r="E24" i="2"/>
  <c r="B14" i="2"/>
  <c r="G14" i="1"/>
  <c r="G15" i="1"/>
  <c r="G16" i="1"/>
  <c r="G17" i="1"/>
  <c r="G18" i="1"/>
  <c r="G19" i="1"/>
  <c r="G20" i="1"/>
  <c r="G21" i="1"/>
  <c r="G22" i="1"/>
  <c r="G23" i="1"/>
  <c r="G24" i="1"/>
  <c r="G25" i="1"/>
  <c r="E3" i="2"/>
  <c r="E4" i="2"/>
  <c r="E5" i="2"/>
  <c r="E6" i="2"/>
  <c r="E7" i="2"/>
  <c r="E8" i="2"/>
  <c r="E9" i="2"/>
  <c r="E10" i="2"/>
  <c r="E11" i="2"/>
  <c r="E12" i="2"/>
  <c r="E13" i="2"/>
  <c r="E14" i="2"/>
  <c r="E16" i="2"/>
  <c r="E17" i="2"/>
  <c r="E18" i="2"/>
  <c r="E19" i="2"/>
  <c r="E22" i="2"/>
  <c r="E23" i="2"/>
  <c r="E28" i="2"/>
  <c r="E29" i="2"/>
  <c r="E30" i="2"/>
  <c r="E31" i="2"/>
  <c r="E32" i="2"/>
  <c r="E33" i="2"/>
  <c r="E35" i="2"/>
  <c r="E36" i="2"/>
  <c r="E38" i="2"/>
  <c r="E39" i="2"/>
  <c r="E40" i="2"/>
  <c r="E41" i="2"/>
  <c r="E42" i="2"/>
  <c r="E43" i="2"/>
  <c r="E44" i="2"/>
  <c r="E45" i="2"/>
  <c r="E46" i="2"/>
  <c r="E47" i="2"/>
  <c r="E48" i="2"/>
  <c r="E49" i="2"/>
  <c r="E50" i="2"/>
  <c r="E51" i="2"/>
  <c r="E53" i="2"/>
  <c r="E54" i="2"/>
  <c r="E55" i="2"/>
  <c r="E56" i="2"/>
  <c r="E57" i="2"/>
  <c r="E58" i="2"/>
  <c r="E59" i="2"/>
  <c r="E60" i="2"/>
  <c r="E61" i="2"/>
  <c r="E62" i="2"/>
  <c r="E63" i="2"/>
  <c r="E64" i="2"/>
  <c r="E65" i="2"/>
  <c r="E66" i="2"/>
  <c r="E67" i="2"/>
  <c r="E2" i="2"/>
  <c r="C3" i="2"/>
  <c r="C4" i="2"/>
  <c r="C5" i="2"/>
  <c r="C6" i="2"/>
  <c r="C7" i="2"/>
  <c r="C8" i="2"/>
  <c r="C9" i="2"/>
  <c r="C10" i="2"/>
  <c r="C11" i="2"/>
  <c r="C12" i="2"/>
  <c r="C13" i="2"/>
  <c r="C14" i="2"/>
  <c r="C16" i="2"/>
  <c r="C17" i="2"/>
  <c r="C18" i="2"/>
  <c r="C19" i="2"/>
  <c r="C22" i="2"/>
  <c r="C23" i="2"/>
  <c r="C26" i="2"/>
  <c r="C28" i="2"/>
  <c r="C29" i="2"/>
  <c r="C30" i="2"/>
  <c r="C31" i="2"/>
  <c r="C32" i="2"/>
  <c r="C33" i="2"/>
  <c r="C35" i="2"/>
  <c r="C36" i="2"/>
  <c r="C38" i="2"/>
  <c r="C39" i="2"/>
  <c r="C40" i="2"/>
  <c r="C41" i="2"/>
  <c r="C42" i="2"/>
  <c r="C43" i="2"/>
  <c r="C44" i="2"/>
  <c r="C45" i="2"/>
  <c r="C46" i="2"/>
  <c r="C47" i="2"/>
  <c r="C48" i="2"/>
  <c r="C49" i="2"/>
  <c r="C50" i="2"/>
  <c r="C51" i="2"/>
  <c r="C53" i="2"/>
  <c r="C54" i="2"/>
  <c r="C55" i="2"/>
  <c r="C56" i="2"/>
  <c r="C57" i="2"/>
  <c r="C58" i="2"/>
  <c r="C59" i="2"/>
  <c r="C60" i="2"/>
  <c r="C61" i="2"/>
  <c r="C62" i="2"/>
  <c r="C63" i="2"/>
  <c r="C64" i="2"/>
  <c r="C65" i="2"/>
  <c r="C66" i="2"/>
  <c r="C67" i="2"/>
  <c r="C2" i="2"/>
  <c r="C52" i="2" l="1"/>
  <c r="C37" i="2"/>
  <c r="C20" i="2"/>
  <c r="C34" i="2"/>
  <c r="E27" i="2"/>
  <c r="C15" i="2"/>
  <c r="E25" i="2"/>
  <c r="C21" i="2"/>
  <c r="G11" i="1" s="1"/>
  <c r="G13" i="1"/>
  <c r="G2" i="1"/>
  <c r="C24" i="2"/>
  <c r="G7" i="1" s="1"/>
  <c r="G12" i="1"/>
  <c r="G10" i="1"/>
  <c r="G6" i="1"/>
  <c r="G4" i="1"/>
  <c r="G3" i="1"/>
  <c r="G8" i="1" l="1"/>
  <c r="G9" i="1"/>
  <c r="G5" i="1"/>
</calcChain>
</file>

<file path=xl/sharedStrings.xml><?xml version="1.0" encoding="utf-8"?>
<sst xmlns="http://schemas.openxmlformats.org/spreadsheetml/2006/main" count="266" uniqueCount="171">
  <si>
    <t>Class+Node [(Identifier (Key)]</t>
  </si>
  <si>
    <t>Class [Not chosen]</t>
  </si>
  <si>
    <t>Node [Not chosen]</t>
  </si>
  <si>
    <t>EN [Source string]</t>
  </si>
  <si>
    <t>KO [Translation]</t>
  </si>
  <si>
    <t>Configs [Not chosen]</t>
  </si>
  <si>
    <t>ThingDef+SM_Sink.label</t>
  </si>
  <si>
    <t>ThingDef</t>
  </si>
  <si>
    <t>SM_Sink.label</t>
  </si>
  <si>
    <t>kitchen sink</t>
  </si>
  <si>
    <t>pakageID</t>
  </si>
  <si>
    <t>ThingDef+SM_Sink.description</t>
  </si>
  <si>
    <t>SM_Sink.description</t>
  </si>
  <si>
    <t>A kitchen sink. Increases cooking speed and butchering speed.
		Lowers foodpoison chance by increasing the room cleanliness and connected worktable</t>
  </si>
  <si>
    <t>ThingDef+SM_ButcherShelf.label</t>
  </si>
  <si>
    <t>SM_ButcherShelf.label</t>
  </si>
  <si>
    <t xml:space="preserve">butcher shelf </t>
  </si>
  <si>
    <t>modName (folderName)</t>
  </si>
  <si>
    <t>ThingDef+SM_ButcherShelf.description</t>
  </si>
  <si>
    <t>SM_ButcherShelf.description</t>
  </si>
  <si>
    <t>A shelf with cleaning produts to keep the butcher table from getting to filthy.
Has to be placed above the butcher table.
Increases work speed and lowers foodpoison chance by increasing the room cleanliness.</t>
  </si>
  <si>
    <t>ThingDef+SM_KitchenCupboard_A.label</t>
  </si>
  <si>
    <t>SM_KitchenCupboard_A.label</t>
  </si>
  <si>
    <t>kitchen cupboard A</t>
  </si>
  <si>
    <t>ThingDef+SM_KitchenCupboard_A.description</t>
  </si>
  <si>
    <t>SM_KitchenCupboard_A.description</t>
  </si>
  <si>
    <t>Increases cooking speed and butchering speed. Lowers foodpoison chance by increasing the room cleanliness.</t>
  </si>
  <si>
    <t>ThingDef+SM_KitchenCupboard_B.label</t>
  </si>
  <si>
    <t>SM_KitchenCupboard_B.label</t>
  </si>
  <si>
    <t>kitchen cupboard B</t>
  </si>
  <si>
    <t>ThingDef+SM_KitchenCupboard_B.description</t>
  </si>
  <si>
    <t>SM_KitchenCupboard_B.description</t>
  </si>
  <si>
    <t>Increases cooking speed and butchering speed. Lowers foodpoison chance by increasing the cleanliness of connected worktable.</t>
  </si>
  <si>
    <t>ThingDef+SM_KitchenCupboard_C.label</t>
  </si>
  <si>
    <t>SM_KitchenCupboard_C.label</t>
  </si>
  <si>
    <t>kitchen cupboard C</t>
  </si>
  <si>
    <t>ThingDef+SM_KitchenCupboard_C.description</t>
  </si>
  <si>
    <t>SM_KitchenCupboard_C.description</t>
  </si>
  <si>
    <t>ThingDef+SM_CornerIRD.label</t>
  </si>
  <si>
    <t>SM_CornerIRD.label</t>
  </si>
  <si>
    <t>kitchen cupboard corner</t>
  </si>
  <si>
    <t>ThingDef+SM_CornerIRD.description</t>
  </si>
  <si>
    <t>SM_CornerIRD.description</t>
  </si>
  <si>
    <t>A corner piece just to make things fit.</t>
  </si>
  <si>
    <t>TerrainDef+SandstoneKitchenTile.description</t>
  </si>
  <si>
    <t>TerrainDef</t>
  </si>
  <si>
    <t>SandstoneKitchenTile.description</t>
  </si>
  <si>
    <t>Classic kitchen floor. Easy to clean and lasts a lifetime.</t>
  </si>
  <si>
    <t>TerrainDef+SandstoneKitchenTile.label</t>
  </si>
  <si>
    <t>SandstoneKitchenTile.label</t>
  </si>
  <si>
    <t>sandstone kitchen floor</t>
  </si>
  <si>
    <t>TerrainDef+GraniteKitchenTile.description</t>
  </si>
  <si>
    <t>GraniteKitchenTile.description</t>
  </si>
  <si>
    <t>TerrainDef+GraniteKitchenTile.label</t>
  </si>
  <si>
    <t>GraniteKitchenTile.label</t>
  </si>
  <si>
    <t>granite kitchen floor</t>
  </si>
  <si>
    <t>TerrainDef+LimestoneKitchenTile.description</t>
  </si>
  <si>
    <t>LimestoneKitchenTile.description</t>
  </si>
  <si>
    <t>TerrainDef+LimestoneKitchenTile.label</t>
  </si>
  <si>
    <t>LimestoneKitchenTile.label</t>
  </si>
  <si>
    <t>limestone kitchen floor</t>
  </si>
  <si>
    <t>TerrainDef+SlateKitchenTile.description</t>
  </si>
  <si>
    <t>SlateKitchenTile.description</t>
  </si>
  <si>
    <t>TerrainDef+SlateKitchenTile.label</t>
  </si>
  <si>
    <t>SlateKitchenTile.label</t>
  </si>
  <si>
    <t>slate kitchen floor</t>
  </si>
  <si>
    <t>TerrainDef+MarbleKitchenTile.description</t>
  </si>
  <si>
    <t>MarbleKitchenTile.description</t>
  </si>
  <si>
    <t>TerrainDef+MarbleKitchenTile.label</t>
  </si>
  <si>
    <t>MarbleKitchenTile.label</t>
  </si>
  <si>
    <t>marble kitchen floor</t>
  </si>
  <si>
    <t>TerrainDef+SuffedKitchenTile.description</t>
  </si>
  <si>
    <t>SuffedKitchenTile.description</t>
  </si>
  <si>
    <t>TerrainDef+SuffedKitchenTile.label</t>
  </si>
  <si>
    <t>SuffedKitchenTile.label</t>
  </si>
  <si>
    <t>Steel kitchen floor</t>
  </si>
  <si>
    <t>클래식한 부엌 바닥입니다. 청소하기 쉽고 오래갑니다.</t>
  </si>
  <si>
    <t>화강암 부엌 바닥</t>
  </si>
  <si>
    <t>석회암 부엌 바닥</t>
  </si>
  <si>
    <t>대리석 부엌 바닥</t>
  </si>
  <si>
    <t>사암 부엌 바닥</t>
  </si>
  <si>
    <t>점판암 부엌 바닥</t>
  </si>
  <si>
    <t>철제 부엌 바닥</t>
  </si>
  <si>
    <t>ThingDef+GraniteKitchenTile_Blueprint.label</t>
  </si>
  <si>
    <t>화강암 부엌 바닥 (청사진)</t>
  </si>
  <si>
    <t>ThingDef+GraniteKitchenTile_Frame.description</t>
  </si>
  <si>
    <t>화강암 부엌 바닥을 건설중입니다.</t>
  </si>
  <si>
    <t>ThingDef+GraniteKitchenTile_Frame.label</t>
  </si>
  <si>
    <t>화강암 부엌 바닥 (건축물)</t>
  </si>
  <si>
    <t>ThingDef+LimestoneKitchenTile_Blueprint.label</t>
  </si>
  <si>
    <t>석회암 부엌 바닥 (청사진)</t>
  </si>
  <si>
    <t>ThingDef+LimestoneKitchenTile_Frame.description</t>
  </si>
  <si>
    <t>석회암 부엌 바닥을 건설중입니다.</t>
  </si>
  <si>
    <t>ThingDef+LimestoneKitchenTile_Frame.label</t>
  </si>
  <si>
    <t>석회암 부엌 바닥 (건설중)</t>
  </si>
  <si>
    <t>ThingDef+MarbleKitchenTile_Blueprint.label</t>
  </si>
  <si>
    <t>대리석 부엌 바닥 (청사진)</t>
  </si>
  <si>
    <t>ThingDef+MarbleKitchenTile_Frame.description</t>
  </si>
  <si>
    <t>대리석 부엌 바닥을 건설중입니다.</t>
  </si>
  <si>
    <t>ThingDef+MarbleKitchenTile_Frame.label</t>
  </si>
  <si>
    <t>대리석 부엌 바닥 (건설중)</t>
  </si>
  <si>
    <t>ThingDef+SandstoneKitchenTile_Blueprint.label</t>
  </si>
  <si>
    <t>사암 부엌 바닥 (청사진)</t>
  </si>
  <si>
    <t>ThingDef+SandstoneKitchenTile_Frame.description</t>
  </si>
  <si>
    <t>사암 부엌 바닥을 건설중입니다.</t>
  </si>
  <si>
    <t>ThingDef+SandstoneKitchenTile_Frame.label</t>
  </si>
  <si>
    <t>사암 부엌 바닥 (건축물)</t>
  </si>
  <si>
    <t>ThingDef+SlateKitchenTile_Blueprint.label</t>
  </si>
  <si>
    <t>점판암 부엌 바닥 (청사진)</t>
  </si>
  <si>
    <t>ThingDef+SlateKitchenTile_Frame.description</t>
  </si>
  <si>
    <t>점판암 부엌바닥을 건설중입니다.</t>
  </si>
  <si>
    <t>ThingDef+SlateKitchenTile_Frame.label</t>
  </si>
  <si>
    <t>점판암 부엌바닥 (건설중)</t>
  </si>
  <si>
    <t>도축 작업대가 더러워지는 걸 막아주는 청소용품이 들어 있는 선반입니다. 도축 작업대 위에 설치하세요. 작업 속도를 올려주고 방 청결도를 올려 식중독 확률을 줄여줍니다.</t>
  </si>
  <si>
    <t>도축 선반</t>
  </si>
  <si>
    <t>ThingDef+SM_ButcherShelf_Blueprint.label</t>
  </si>
  <si>
    <t>도축 선반 (청사진)</t>
  </si>
  <si>
    <t>ThingDef+SM_ButcherShelf_Blueprint_Install.label</t>
  </si>
  <si>
    <t>ThingDef+SM_ButcherShelf_Frame.description</t>
  </si>
  <si>
    <t>ThingDef+SM_ButcherShelf_Frame.label</t>
  </si>
  <si>
    <t>도축 선반 (건설 중)</t>
  </si>
  <si>
    <t>모양이 딱 맞게 해주는 모서리 조각입니다.</t>
  </si>
  <si>
    <t>부엌 식기장 모서리</t>
  </si>
  <si>
    <t>ThingDef+SM_CornerIRD_Blueprint.label</t>
  </si>
  <si>
    <t>부엌 식기장 모서리 (청사진)</t>
  </si>
  <si>
    <t>ThingDef+SM_CornerIRD_Blueprint_Install.label</t>
  </si>
  <si>
    <t>ThingDef+SM_CornerIRD_Frame.description</t>
  </si>
  <si>
    <t>ThingDef+SM_CornerIRD_Frame.label</t>
  </si>
  <si>
    <t>부엌 식기장 모서리 (건설 중)</t>
  </si>
  <si>
    <t>작업 속도를 올려주고 방 청결도를 올려 식중독 확률을 줄여줍니다.</t>
  </si>
  <si>
    <t>부엌 식기장A</t>
  </si>
  <si>
    <t>ThingDef+SM_KitchenCupboard_A_Blueprint.label</t>
  </si>
  <si>
    <t>부엌 식기장A (청사진)</t>
  </si>
  <si>
    <t>ThingDef+SM_KitchenCupboard_A_Blueprint_Install.label</t>
  </si>
  <si>
    <t>ThingDef+SM_KitchenCupboard_A_Frame.description</t>
  </si>
  <si>
    <t>ThingDef+SM_KitchenCupboard_A_Frame.label</t>
  </si>
  <si>
    <t>부엌 식기장A (건설 중)</t>
  </si>
  <si>
    <t>부엌 식기장B</t>
  </si>
  <si>
    <t>ThingDef+SM_KitchenCupboard_B_Blueprint.label</t>
  </si>
  <si>
    <t>부엌 식기장B (청사진)</t>
  </si>
  <si>
    <t>ThingDef+SM_KitchenCupboard_B_Blueprint_Install.label</t>
  </si>
  <si>
    <t>ThingDef+SM_KitchenCupboard_B_Frame.description</t>
  </si>
  <si>
    <t>ThingDef+SM_KitchenCupboard_B_Frame.label</t>
  </si>
  <si>
    <t>부엌 식기장B (건설 중)</t>
  </si>
  <si>
    <t>부엌 식기장C</t>
  </si>
  <si>
    <t>ThingDef+SM_KitchenCupboard_C_Blueprint.label</t>
  </si>
  <si>
    <t>부엌 식기장C (청사진)</t>
  </si>
  <si>
    <t>ThingDef+SM_KitchenCupboard_C_Blueprint_Install.label</t>
  </si>
  <si>
    <t>ThingDef+SM_KitchenCupboard_C_Frame.description</t>
  </si>
  <si>
    <t>ThingDef+SM_KitchenCupboard_C_Frame.label</t>
  </si>
  <si>
    <t>부엌 식기장C (건설 중)</t>
  </si>
  <si>
    <t>부엌 싱크대입니다. 조리 속도와 도축 속도를 올려줍니다. 방 청결도를 올려 식중독 확률을 줄여줍니다.</t>
  </si>
  <si>
    <t>부엌 싱크대</t>
  </si>
  <si>
    <t>ThingDef+SM_Sink_Blueprint.label</t>
  </si>
  <si>
    <t>부엌 싱크대 (청사진)</t>
  </si>
  <si>
    <t>ThingDef+SM_Sink_Blueprint_Install.label</t>
  </si>
  <si>
    <t>ThingDef+SM_Sink_Frame.description</t>
  </si>
  <si>
    <t>ThingDef+SM_Sink_Frame.label</t>
  </si>
  <si>
    <t>부엌 싱크대 (건설 중)</t>
  </si>
  <si>
    <t>ThingDef+SuffedKitchenTile_Blueprint.label</t>
  </si>
  <si>
    <t>철제 부엌 바닥 (청사진)</t>
  </si>
  <si>
    <t>ThingDef+SuffedKitchenTile_Frame.description</t>
  </si>
  <si>
    <t>철제 부엌 바닥을 건설중입니다.</t>
  </si>
  <si>
    <t>ThingDef+SuffedKitchenTile_Frame.label</t>
  </si>
  <si>
    <t>철제 부엌 바닥 (건설중)</t>
  </si>
  <si>
    <t>RKTM [Mod] [Not chosen]</t>
    <phoneticPr fontId="4" type="noConversion"/>
  </si>
  <si>
    <t>가져온 노드</t>
    <phoneticPr fontId="4" type="noConversion"/>
  </si>
  <si>
    <t>수정할 노드</t>
    <phoneticPr fontId="4" type="noConversion"/>
  </si>
  <si>
    <t>결과 노드</t>
    <phoneticPr fontId="4" type="noConversion"/>
  </si>
  <si>
    <t>Gloomy Extra - Kitchen - 1730938407</t>
    <phoneticPr fontId="4" type="noConversion"/>
  </si>
  <si>
    <t>Semo583.GloomyHExtraHUHKitchen</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</si>
</sst>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8"/>
      <name val="맑은 고딕"/>
      <family val="3"/>
      <charset val="129"/>
      <scheme val="minor"/>
    </font>
  </fonts>
  <fills count="9">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1" fillId="6" borderId="0" applyNumberFormat="0" applyBorder="0" applyAlignment="0" applyProtection="0">
      <alignment vertical="center"/>
    </xf>
    <xf numFmtId="0" fontId="2" fillId="7" borderId="0" applyNumberFormat="0" applyBorder="0" applyAlignment="0" applyProtection="0">
      <alignment vertical="center"/>
    </xf>
    <xf numFmtId="0" fontId="3" fillId="8" borderId="0" applyNumberFormat="0" applyBorder="0" applyAlignment="0" applyProtection="0">
      <alignment vertical="center"/>
    </xf>
  </cellStyleXfs>
  <cellXfs count="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2" fillId="7" borderId="0" xfId="2" applyAlignment="1"/>
    <xf numFmtId="0" fontId="3" fillId="8" borderId="0" xfId="3" applyAlignment="1"/>
    <xf numFmtId="0" fontId="1" fillId="6" borderId="0" xfId="1" applyAlignment="1"/>
  </cellXfs>
  <cellStyles count="4">
    <cellStyle name="나쁨" xfId="2" builtinId="27"/>
    <cellStyle name="보통" xfId="3" builtinId="28"/>
    <cellStyle name="좋음" xfId="1" builtinId="2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tabSelected="1" workbookViewId="0"/>
  </sheetViews>
  <sheetFormatPr defaultRowHeight="17" x14ac:dyDescent="0.45"/>
  <cols>
    <col min="1" max="1" width="41.4140625" bestFit="1" customWidth="1"/>
    <col min="2" max="2" width="17.4140625" bestFit="1" customWidth="1"/>
    <col min="3" max="3" width="31.9140625" bestFit="1" customWidth="1"/>
    <col min="4" max="4" width="33" customWidth="1"/>
    <col min="5" max="5" width="59.33203125" customWidth="1"/>
    <col min="6" max="6" width="34.1640625" bestFit="1" customWidth="1"/>
    <col min="7" max="7" width="24.25" bestFit="1" customWidth="1"/>
  </cols>
  <sheetData>
    <row r="1" spans="1:7" x14ac:dyDescent="0.45">
      <c r="A1" s="1" t="s">
        <v>0</v>
      </c>
      <c r="B1" s="1" t="s">
        <v>1</v>
      </c>
      <c r="C1" s="1" t="s">
        <v>2</v>
      </c>
      <c r="D1" s="1" t="s">
        <v>3</v>
      </c>
      <c r="E1" s="1" t="s">
        <v>4</v>
      </c>
      <c r="F1" s="2" t="s">
        <v>5</v>
      </c>
      <c r="G1" s="2" t="s">
        <v>165</v>
      </c>
    </row>
    <row r="2" spans="1:7" x14ac:dyDescent="0.45">
      <c r="A2" s="1" t="s">
        <v>6</v>
      </c>
      <c r="B2" s="1" t="s">
        <v>7</v>
      </c>
      <c r="C2" s="1" t="s">
        <v>8</v>
      </c>
      <c r="D2" s="1" t="s">
        <v>9</v>
      </c>
      <c r="E2" s="1" t="s">
        <v>152</v>
      </c>
      <c r="F2" s="3" t="s">
        <v>10</v>
      </c>
      <c r="G2" t="str">
        <f>IFERROR(VLOOKUP(A2,Merge_RKTM!$C$2:$D$67,2,FALSE),"")</f>
        <v>부엌 싱크대</v>
      </c>
    </row>
    <row r="3" spans="1:7" x14ac:dyDescent="0.45">
      <c r="A3" s="1" t="s">
        <v>11</v>
      </c>
      <c r="B3" s="1" t="s">
        <v>7</v>
      </c>
      <c r="C3" s="1" t="s">
        <v>12</v>
      </c>
      <c r="D3" s="1" t="s">
        <v>13</v>
      </c>
      <c r="E3" s="1" t="s">
        <v>151</v>
      </c>
      <c r="F3" s="4" t="s">
        <v>170</v>
      </c>
      <c r="G3" t="str">
        <f>IFERROR(VLOOKUP(A3,Merge_RKTM!$C$2:$D$67,2,FALSE),"")</f>
        <v>부엌 싱크대입니다. 조리 속도와 도축 속도를 올려줍니다. 방 청결도를 올려 식중독 확률을 줄여줍니다.</v>
      </c>
    </row>
    <row r="4" spans="1:7" x14ac:dyDescent="0.45">
      <c r="A4" s="1" t="s">
        <v>14</v>
      </c>
      <c r="B4" s="1" t="s">
        <v>7</v>
      </c>
      <c r="C4" s="1" t="s">
        <v>15</v>
      </c>
      <c r="D4" s="1" t="s">
        <v>16</v>
      </c>
      <c r="E4" s="1" t="s">
        <v>114</v>
      </c>
      <c r="F4" s="3" t="s">
        <v>17</v>
      </c>
      <c r="G4" t="str">
        <f>IFERROR(VLOOKUP(A4,Merge_RKTM!$C$2:$D$67,2,FALSE),"")</f>
        <v>도축 선반</v>
      </c>
    </row>
    <row r="5" spans="1:7" x14ac:dyDescent="0.45">
      <c r="A5" s="1" t="s">
        <v>18</v>
      </c>
      <c r="B5" s="1" t="s">
        <v>7</v>
      </c>
      <c r="C5" s="1" t="s">
        <v>19</v>
      </c>
      <c r="D5" s="1" t="s">
        <v>20</v>
      </c>
      <c r="E5" s="1" t="s">
        <v>113</v>
      </c>
      <c r="F5" s="4" t="s">
        <v>169</v>
      </c>
      <c r="G5" t="str">
        <f>IFERROR(VLOOKUP(A5,Merge_RKTM!$C$2:$D$67,2,FALSE),"")</f>
        <v>도축 작업대가 더러워지는 걸 막아주는 청소용품이 들어 있는 선반입니다. 도축 작업대 위에 설치하세요. 작업 속도를 올려주고 방 청결도를 올려 식중독 확률을 줄여줍니다.</v>
      </c>
    </row>
    <row r="6" spans="1:7" x14ac:dyDescent="0.45">
      <c r="A6" s="1" t="s">
        <v>21</v>
      </c>
      <c r="B6" s="1" t="s">
        <v>7</v>
      </c>
      <c r="C6" s="1" t="s">
        <v>22</v>
      </c>
      <c r="D6" s="1" t="s">
        <v>23</v>
      </c>
      <c r="E6" s="1" t="s">
        <v>130</v>
      </c>
      <c r="G6" t="str">
        <f>IFERROR(VLOOKUP(A6,Merge_RKTM!$C$2:$D$67,2,FALSE),"")</f>
        <v>부엌 식기장A</v>
      </c>
    </row>
    <row r="7" spans="1:7" x14ac:dyDescent="0.45">
      <c r="A7" s="1" t="s">
        <v>24</v>
      </c>
      <c r="B7" s="1" t="s">
        <v>7</v>
      </c>
      <c r="C7" s="1" t="s">
        <v>25</v>
      </c>
      <c r="D7" s="1" t="s">
        <v>26</v>
      </c>
      <c r="E7" s="1" t="s">
        <v>129</v>
      </c>
      <c r="G7" t="str">
        <f>IFERROR(VLOOKUP(A7,Merge_RKTM!$C$2:$D$67,2,FALSE),"")</f>
        <v>작업 속도를 올려주고 방 청결도를 올려 식중독 확률을 줄여줍니다.</v>
      </c>
    </row>
    <row r="8" spans="1:7" x14ac:dyDescent="0.45">
      <c r="A8" s="1" t="s">
        <v>27</v>
      </c>
      <c r="B8" s="1" t="s">
        <v>7</v>
      </c>
      <c r="C8" s="1" t="s">
        <v>28</v>
      </c>
      <c r="D8" s="1" t="s">
        <v>29</v>
      </c>
      <c r="E8" s="1" t="s">
        <v>137</v>
      </c>
      <c r="G8" t="str">
        <f>IFERROR(VLOOKUP(A8,Merge_RKTM!$C$2:$D$67,2,FALSE),"")</f>
        <v>부엌 식기장B</v>
      </c>
    </row>
    <row r="9" spans="1:7" x14ac:dyDescent="0.45">
      <c r="A9" s="1" t="s">
        <v>30</v>
      </c>
      <c r="B9" s="1" t="s">
        <v>7</v>
      </c>
      <c r="C9" s="1" t="s">
        <v>31</v>
      </c>
      <c r="D9" s="1" t="s">
        <v>32</v>
      </c>
      <c r="E9" s="1" t="s">
        <v>129</v>
      </c>
      <c r="G9" t="str">
        <f>IFERROR(VLOOKUP(A9,Merge_RKTM!$C$2:$D$67,2,FALSE),"")</f>
        <v>작업 속도를 올려주고 방 청결도를 올려 식중독 확률을 줄여줍니다.</v>
      </c>
    </row>
    <row r="10" spans="1:7" x14ac:dyDescent="0.45">
      <c r="A10" s="1" t="s">
        <v>33</v>
      </c>
      <c r="B10" s="1" t="s">
        <v>7</v>
      </c>
      <c r="C10" s="1" t="s">
        <v>34</v>
      </c>
      <c r="D10" s="1" t="s">
        <v>35</v>
      </c>
      <c r="E10" s="1" t="s">
        <v>144</v>
      </c>
      <c r="G10" t="str">
        <f>IFERROR(VLOOKUP(A10,Merge_RKTM!$C$2:$D$67,2,FALSE),"")</f>
        <v>부엌 식기장C</v>
      </c>
    </row>
    <row r="11" spans="1:7" x14ac:dyDescent="0.45">
      <c r="A11" s="1" t="s">
        <v>36</v>
      </c>
      <c r="B11" s="1" t="s">
        <v>7</v>
      </c>
      <c r="C11" s="1" t="s">
        <v>37</v>
      </c>
      <c r="D11" s="1" t="s">
        <v>32</v>
      </c>
      <c r="E11" s="1" t="s">
        <v>129</v>
      </c>
      <c r="G11" t="str">
        <f>IFERROR(VLOOKUP(A11,Merge_RKTM!$C$2:$D$67,2,FALSE),"")</f>
        <v>작업 속도를 올려주고 방 청결도를 올려 식중독 확률을 줄여줍니다.</v>
      </c>
    </row>
    <row r="12" spans="1:7" x14ac:dyDescent="0.45">
      <c r="A12" s="1" t="s">
        <v>38</v>
      </c>
      <c r="B12" s="1" t="s">
        <v>7</v>
      </c>
      <c r="C12" s="1" t="s">
        <v>39</v>
      </c>
      <c r="D12" s="1" t="s">
        <v>40</v>
      </c>
      <c r="E12" s="1" t="s">
        <v>122</v>
      </c>
      <c r="G12" t="str">
        <f>IFERROR(VLOOKUP(A12,Merge_RKTM!$C$2:$D$67,2,FALSE),"")</f>
        <v>부엌 식기장 모서리</v>
      </c>
    </row>
    <row r="13" spans="1:7" x14ac:dyDescent="0.45">
      <c r="A13" s="1" t="s">
        <v>41</v>
      </c>
      <c r="B13" s="1" t="s">
        <v>7</v>
      </c>
      <c r="C13" s="1" t="s">
        <v>42</v>
      </c>
      <c r="D13" s="1" t="s">
        <v>43</v>
      </c>
      <c r="E13" s="1" t="s">
        <v>121</v>
      </c>
      <c r="G13" t="str">
        <f>IFERROR(VLOOKUP(A13,Merge_RKTM!$C$2:$D$67,2,FALSE),"")</f>
        <v>모양이 딱 맞게 해주는 모서리 조각입니다.</v>
      </c>
    </row>
    <row r="14" spans="1:7" x14ac:dyDescent="0.45">
      <c r="A14" s="1" t="s">
        <v>44</v>
      </c>
      <c r="B14" s="1" t="s">
        <v>45</v>
      </c>
      <c r="C14" s="1" t="s">
        <v>46</v>
      </c>
      <c r="D14" s="1" t="s">
        <v>47</v>
      </c>
      <c r="E14" s="1" t="s">
        <v>76</v>
      </c>
      <c r="G14" t="str">
        <f>IFERROR(VLOOKUP(A14,Merge_RKTM!$C$2:$D$67,2,FALSE),"")</f>
        <v>클래식한 부엌 바닥입니다. 청소하기 쉽고 오래갑니다.</v>
      </c>
    </row>
    <row r="15" spans="1:7" x14ac:dyDescent="0.45">
      <c r="A15" s="1" t="s">
        <v>48</v>
      </c>
      <c r="B15" s="1" t="s">
        <v>45</v>
      </c>
      <c r="C15" s="1" t="s">
        <v>49</v>
      </c>
      <c r="D15" s="1" t="s">
        <v>50</v>
      </c>
      <c r="E15" s="1" t="s">
        <v>80</v>
      </c>
      <c r="G15" t="str">
        <f>IFERROR(VLOOKUP(A15,Merge_RKTM!$C$2:$D$67,2,FALSE),"")</f>
        <v>사암 부엌 바닥</v>
      </c>
    </row>
    <row r="16" spans="1:7" x14ac:dyDescent="0.45">
      <c r="A16" s="1" t="s">
        <v>51</v>
      </c>
      <c r="B16" s="1" t="s">
        <v>45</v>
      </c>
      <c r="C16" s="1" t="s">
        <v>52</v>
      </c>
      <c r="D16" s="1" t="s">
        <v>47</v>
      </c>
      <c r="E16" s="1" t="s">
        <v>76</v>
      </c>
      <c r="G16" t="str">
        <f>IFERROR(VLOOKUP(A16,Merge_RKTM!$C$2:$D$67,2,FALSE),"")</f>
        <v>클래식한 부엌 바닥입니다. 청소하기 쉽고 오래갑니다.</v>
      </c>
    </row>
    <row r="17" spans="1:7" x14ac:dyDescent="0.45">
      <c r="A17" s="1" t="s">
        <v>53</v>
      </c>
      <c r="B17" s="1" t="s">
        <v>45</v>
      </c>
      <c r="C17" s="1" t="s">
        <v>54</v>
      </c>
      <c r="D17" s="1" t="s">
        <v>55</v>
      </c>
      <c r="E17" s="1" t="s">
        <v>77</v>
      </c>
      <c r="G17" t="str">
        <f>IFERROR(VLOOKUP(A17,Merge_RKTM!$C$2:$D$67,2,FALSE),"")</f>
        <v>화강암 부엌 바닥</v>
      </c>
    </row>
    <row r="18" spans="1:7" x14ac:dyDescent="0.45">
      <c r="A18" s="1" t="s">
        <v>56</v>
      </c>
      <c r="B18" s="1" t="s">
        <v>45</v>
      </c>
      <c r="C18" s="1" t="s">
        <v>57</v>
      </c>
      <c r="D18" s="1" t="s">
        <v>47</v>
      </c>
      <c r="E18" s="1" t="s">
        <v>76</v>
      </c>
      <c r="G18" t="str">
        <f>IFERROR(VLOOKUP(A18,Merge_RKTM!$C$2:$D$67,2,FALSE),"")</f>
        <v>클래식한 부엌 바닥입니다. 청소하기 쉽고 오래갑니다.</v>
      </c>
    </row>
    <row r="19" spans="1:7" x14ac:dyDescent="0.45">
      <c r="A19" s="1" t="s">
        <v>58</v>
      </c>
      <c r="B19" s="1" t="s">
        <v>45</v>
      </c>
      <c r="C19" s="1" t="s">
        <v>59</v>
      </c>
      <c r="D19" s="1" t="s">
        <v>60</v>
      </c>
      <c r="E19" s="1" t="s">
        <v>78</v>
      </c>
      <c r="G19" t="str">
        <f>IFERROR(VLOOKUP(A19,Merge_RKTM!$C$2:$D$67,2,FALSE),"")</f>
        <v>석회암 부엌 바닥</v>
      </c>
    </row>
    <row r="20" spans="1:7" x14ac:dyDescent="0.45">
      <c r="A20" s="1" t="s">
        <v>61</v>
      </c>
      <c r="B20" s="1" t="s">
        <v>45</v>
      </c>
      <c r="C20" s="1" t="s">
        <v>62</v>
      </c>
      <c r="D20" s="1" t="s">
        <v>47</v>
      </c>
      <c r="E20" s="1" t="s">
        <v>76</v>
      </c>
      <c r="G20" t="str">
        <f>IFERROR(VLOOKUP(A20,Merge_RKTM!$C$2:$D$67,2,FALSE),"")</f>
        <v>클래식한 부엌 바닥입니다. 청소하기 쉽고 오래갑니다.</v>
      </c>
    </row>
    <row r="21" spans="1:7" x14ac:dyDescent="0.45">
      <c r="A21" s="1" t="s">
        <v>63</v>
      </c>
      <c r="B21" s="1" t="s">
        <v>45</v>
      </c>
      <c r="C21" s="1" t="s">
        <v>64</v>
      </c>
      <c r="D21" s="1" t="s">
        <v>65</v>
      </c>
      <c r="E21" s="1" t="s">
        <v>81</v>
      </c>
      <c r="G21" t="str">
        <f>IFERROR(VLOOKUP(A21,Merge_RKTM!$C$2:$D$67,2,FALSE),"")</f>
        <v>점판암 부엌 바닥</v>
      </c>
    </row>
    <row r="22" spans="1:7" x14ac:dyDescent="0.45">
      <c r="A22" s="1" t="s">
        <v>66</v>
      </c>
      <c r="B22" s="1" t="s">
        <v>45</v>
      </c>
      <c r="C22" s="1" t="s">
        <v>67</v>
      </c>
      <c r="D22" s="1" t="s">
        <v>47</v>
      </c>
      <c r="E22" s="1" t="s">
        <v>76</v>
      </c>
      <c r="G22" t="str">
        <f>IFERROR(VLOOKUP(A22,Merge_RKTM!$C$2:$D$67,2,FALSE),"")</f>
        <v>클래식한 부엌 바닥입니다. 청소하기 쉽고 오래갑니다.</v>
      </c>
    </row>
    <row r="23" spans="1:7" x14ac:dyDescent="0.45">
      <c r="A23" s="1" t="s">
        <v>68</v>
      </c>
      <c r="B23" s="1" t="s">
        <v>45</v>
      </c>
      <c r="C23" s="1" t="s">
        <v>69</v>
      </c>
      <c r="D23" s="1" t="s">
        <v>70</v>
      </c>
      <c r="E23" s="1" t="s">
        <v>79</v>
      </c>
      <c r="G23" t="str">
        <f>IFERROR(VLOOKUP(A23,Merge_RKTM!$C$2:$D$67,2,FALSE),"")</f>
        <v>대리석 부엌 바닥</v>
      </c>
    </row>
    <row r="24" spans="1:7" x14ac:dyDescent="0.45">
      <c r="A24" s="1" t="s">
        <v>71</v>
      </c>
      <c r="B24" s="1" t="s">
        <v>45</v>
      </c>
      <c r="C24" s="1" t="s">
        <v>72</v>
      </c>
      <c r="D24" s="1" t="s">
        <v>47</v>
      </c>
      <c r="E24" s="1" t="s">
        <v>76</v>
      </c>
      <c r="G24" t="str">
        <f>IFERROR(VLOOKUP(A24,Merge_RKTM!$C$2:$D$67,2,FALSE),"")</f>
        <v>클래식한 부엌 바닥입니다. 청소하기 쉽고 오래갑니다.</v>
      </c>
    </row>
    <row r="25" spans="1:7" x14ac:dyDescent="0.45">
      <c r="A25" s="1" t="s">
        <v>73</v>
      </c>
      <c r="B25" s="1" t="s">
        <v>45</v>
      </c>
      <c r="C25" s="1" t="s">
        <v>74</v>
      </c>
      <c r="D25" s="1" t="s">
        <v>75</v>
      </c>
      <c r="E25" s="1" t="s">
        <v>82</v>
      </c>
      <c r="G25" t="str">
        <f>IFERROR(VLOOKUP(A25,Merge_RKTM!$C$2:$D$67,2,FALSE),"")</f>
        <v>철제 부엌 바닥</v>
      </c>
    </row>
  </sheetData>
  <phoneticPr fontId="4"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EE5F3-ACF7-43F3-811E-0A0DDEA35D26}">
  <dimension ref="A1:E67"/>
  <sheetViews>
    <sheetView workbookViewId="0">
      <selection activeCell="G18" sqref="G18"/>
    </sheetView>
  </sheetViews>
  <sheetFormatPr defaultRowHeight="17" x14ac:dyDescent="0.45"/>
  <cols>
    <col min="1" max="1" width="50.5" bestFit="1" customWidth="1"/>
    <col min="2" max="2" width="11.08203125" bestFit="1" customWidth="1"/>
    <col min="3" max="3" width="50.5" bestFit="1" customWidth="1"/>
    <col min="4" max="4" width="46.1640625" customWidth="1"/>
  </cols>
  <sheetData>
    <row r="1" spans="1:5" x14ac:dyDescent="0.45">
      <c r="A1" s="5" t="s">
        <v>166</v>
      </c>
      <c r="B1" s="6" t="s">
        <v>167</v>
      </c>
      <c r="C1" s="7" t="s">
        <v>168</v>
      </c>
    </row>
    <row r="2" spans="1:5" x14ac:dyDescent="0.45">
      <c r="A2" t="s">
        <v>51</v>
      </c>
      <c r="C2" t="str">
        <f>IF(B2="",A2,B2)</f>
        <v>TerrainDef+GraniteKitchenTile.description</v>
      </c>
      <c r="D2" t="s">
        <v>76</v>
      </c>
      <c r="E2">
        <f>IF(ISERROR(B2),"",MATCH(A2,Sheet!$A$2:$A$25,0))</f>
        <v>15</v>
      </c>
    </row>
    <row r="3" spans="1:5" x14ac:dyDescent="0.45">
      <c r="A3" t="s">
        <v>53</v>
      </c>
      <c r="C3" t="str">
        <f t="shared" ref="C3:C66" si="0">IF(B3="",A3,B3)</f>
        <v>TerrainDef+GraniteKitchenTile.label</v>
      </c>
      <c r="D3" t="s">
        <v>77</v>
      </c>
      <c r="E3">
        <f>IF(ISERROR(B3),"",MATCH(A3,Sheet!$A$2:$A$25,0))</f>
        <v>16</v>
      </c>
    </row>
    <row r="4" spans="1:5" x14ac:dyDescent="0.45">
      <c r="A4" t="s">
        <v>56</v>
      </c>
      <c r="C4" t="str">
        <f t="shared" si="0"/>
        <v>TerrainDef+LimestoneKitchenTile.description</v>
      </c>
      <c r="D4" t="s">
        <v>76</v>
      </c>
      <c r="E4">
        <f>IF(ISERROR(B4),"",MATCH(A4,Sheet!$A$2:$A$25,0))</f>
        <v>17</v>
      </c>
    </row>
    <row r="5" spans="1:5" x14ac:dyDescent="0.45">
      <c r="A5" t="s">
        <v>58</v>
      </c>
      <c r="C5" t="str">
        <f t="shared" si="0"/>
        <v>TerrainDef+LimestoneKitchenTile.label</v>
      </c>
      <c r="D5" t="s">
        <v>78</v>
      </c>
      <c r="E5">
        <f>IF(ISERROR(B5),"",MATCH(A5,Sheet!$A$2:$A$25,0))</f>
        <v>18</v>
      </c>
    </row>
    <row r="6" spans="1:5" x14ac:dyDescent="0.45">
      <c r="A6" t="s">
        <v>66</v>
      </c>
      <c r="C6" t="str">
        <f t="shared" si="0"/>
        <v>TerrainDef+MarbleKitchenTile.description</v>
      </c>
      <c r="D6" t="s">
        <v>76</v>
      </c>
      <c r="E6">
        <f>IF(ISERROR(B6),"",MATCH(A6,Sheet!$A$2:$A$25,0))</f>
        <v>21</v>
      </c>
    </row>
    <row r="7" spans="1:5" x14ac:dyDescent="0.45">
      <c r="A7" t="s">
        <v>68</v>
      </c>
      <c r="C7" t="str">
        <f t="shared" si="0"/>
        <v>TerrainDef+MarbleKitchenTile.label</v>
      </c>
      <c r="D7" t="s">
        <v>79</v>
      </c>
      <c r="E7">
        <f>IF(ISERROR(B7),"",MATCH(A7,Sheet!$A$2:$A$25,0))</f>
        <v>22</v>
      </c>
    </row>
    <row r="8" spans="1:5" x14ac:dyDescent="0.45">
      <c r="A8" t="s">
        <v>44</v>
      </c>
      <c r="C8" t="str">
        <f t="shared" si="0"/>
        <v>TerrainDef+SandstoneKitchenTile.description</v>
      </c>
      <c r="D8" t="s">
        <v>76</v>
      </c>
      <c r="E8">
        <f>IF(ISERROR(B8),"",MATCH(A8,Sheet!$A$2:$A$25,0))</f>
        <v>13</v>
      </c>
    </row>
    <row r="9" spans="1:5" x14ac:dyDescent="0.45">
      <c r="A9" t="s">
        <v>48</v>
      </c>
      <c r="C9" t="str">
        <f t="shared" si="0"/>
        <v>TerrainDef+SandstoneKitchenTile.label</v>
      </c>
      <c r="D9" t="s">
        <v>80</v>
      </c>
      <c r="E9">
        <f>IF(ISERROR(B9),"",MATCH(A9,Sheet!$A$2:$A$25,0))</f>
        <v>14</v>
      </c>
    </row>
    <row r="10" spans="1:5" x14ac:dyDescent="0.45">
      <c r="A10" t="s">
        <v>61</v>
      </c>
      <c r="C10" t="str">
        <f t="shared" si="0"/>
        <v>TerrainDef+SlateKitchenTile.description</v>
      </c>
      <c r="D10" t="s">
        <v>76</v>
      </c>
      <c r="E10">
        <f>IF(ISERROR(B10),"",MATCH(A10,Sheet!$A$2:$A$25,0))</f>
        <v>19</v>
      </c>
    </row>
    <row r="11" spans="1:5" x14ac:dyDescent="0.45">
      <c r="A11" t="s">
        <v>63</v>
      </c>
      <c r="C11" t="str">
        <f t="shared" si="0"/>
        <v>TerrainDef+SlateKitchenTile.label</v>
      </c>
      <c r="D11" t="s">
        <v>81</v>
      </c>
      <c r="E11">
        <f>IF(ISERROR(B11),"",MATCH(A11,Sheet!$A$2:$A$25,0))</f>
        <v>20</v>
      </c>
    </row>
    <row r="12" spans="1:5" x14ac:dyDescent="0.45">
      <c r="A12" t="s">
        <v>71</v>
      </c>
      <c r="C12" t="str">
        <f t="shared" si="0"/>
        <v>TerrainDef+SuffedKitchenTile.description</v>
      </c>
      <c r="D12" t="s">
        <v>76</v>
      </c>
      <c r="E12">
        <f>IF(ISERROR(B12),"",MATCH(A12,Sheet!$A$2:$A$25,0))</f>
        <v>23</v>
      </c>
    </row>
    <row r="13" spans="1:5" x14ac:dyDescent="0.45">
      <c r="A13" t="s">
        <v>73</v>
      </c>
      <c r="C13" t="str">
        <f t="shared" si="0"/>
        <v>TerrainDef+SuffedKitchenTile.label</v>
      </c>
      <c r="D13" t="s">
        <v>82</v>
      </c>
      <c r="E13">
        <f>IF(ISERROR(B13),"",MATCH(A13,Sheet!$A$2:$A$25,0))</f>
        <v>24</v>
      </c>
    </row>
    <row r="14" spans="1:5" x14ac:dyDescent="0.45">
      <c r="A14" t="s">
        <v>83</v>
      </c>
      <c r="B14" t="e">
        <f>NA()</f>
        <v>#N/A</v>
      </c>
      <c r="C14" t="e">
        <f t="shared" si="0"/>
        <v>#N/A</v>
      </c>
      <c r="D14" t="s">
        <v>84</v>
      </c>
      <c r="E14" t="str">
        <f>IF(ISERROR(B14),"",MATCH(A14,Sheet!$A$2:$A$25,0))</f>
        <v/>
      </c>
    </row>
    <row r="15" spans="1:5" x14ac:dyDescent="0.45">
      <c r="A15" t="s">
        <v>85</v>
      </c>
      <c r="B15" t="e">
        <f>NA()</f>
        <v>#N/A</v>
      </c>
      <c r="C15" t="e">
        <f t="shared" si="0"/>
        <v>#N/A</v>
      </c>
      <c r="D15" t="s">
        <v>86</v>
      </c>
      <c r="E15" t="str">
        <f>IF(ISERROR(B15),"",MATCH(A15,Sheet!$A$2:$A$25,0))</f>
        <v/>
      </c>
    </row>
    <row r="16" spans="1:5" x14ac:dyDescent="0.45">
      <c r="A16" t="s">
        <v>87</v>
      </c>
      <c r="B16" t="e">
        <f>NA()</f>
        <v>#N/A</v>
      </c>
      <c r="C16" t="e">
        <f t="shared" si="0"/>
        <v>#N/A</v>
      </c>
      <c r="D16" t="s">
        <v>88</v>
      </c>
      <c r="E16" t="str">
        <f>IF(ISERROR(B16),"",MATCH(A16,Sheet!$A$2:$A$25,0))</f>
        <v/>
      </c>
    </row>
    <row r="17" spans="1:5" x14ac:dyDescent="0.45">
      <c r="A17" t="s">
        <v>89</v>
      </c>
      <c r="B17" t="e">
        <f>NA()</f>
        <v>#N/A</v>
      </c>
      <c r="C17" t="e">
        <f t="shared" si="0"/>
        <v>#N/A</v>
      </c>
      <c r="D17" t="s">
        <v>90</v>
      </c>
      <c r="E17" t="str">
        <f>IF(ISERROR(B17),"",MATCH(A17,Sheet!$A$2:$A$25,0))</f>
        <v/>
      </c>
    </row>
    <row r="18" spans="1:5" x14ac:dyDescent="0.45">
      <c r="A18" t="s">
        <v>91</v>
      </c>
      <c r="B18" t="e">
        <f>NA()</f>
        <v>#N/A</v>
      </c>
      <c r="C18" t="e">
        <f t="shared" si="0"/>
        <v>#N/A</v>
      </c>
      <c r="D18" t="s">
        <v>92</v>
      </c>
      <c r="E18" t="str">
        <f>IF(ISERROR(B18),"",MATCH(A18,Sheet!$A$2:$A$25,0))</f>
        <v/>
      </c>
    </row>
    <row r="19" spans="1:5" x14ac:dyDescent="0.45">
      <c r="A19" t="s">
        <v>93</v>
      </c>
      <c r="B19" t="e">
        <f>NA()</f>
        <v>#N/A</v>
      </c>
      <c r="C19" t="e">
        <f t="shared" si="0"/>
        <v>#N/A</v>
      </c>
      <c r="D19" t="s">
        <v>94</v>
      </c>
      <c r="E19" t="str">
        <f>IF(ISERROR(B19),"",MATCH(A19,Sheet!$A$2:$A$25,0))</f>
        <v/>
      </c>
    </row>
    <row r="20" spans="1:5" x14ac:dyDescent="0.45">
      <c r="A20" t="s">
        <v>95</v>
      </c>
      <c r="B20" t="e">
        <f>NA()</f>
        <v>#N/A</v>
      </c>
      <c r="C20" t="e">
        <f t="shared" si="0"/>
        <v>#N/A</v>
      </c>
      <c r="D20" t="s">
        <v>96</v>
      </c>
      <c r="E20" t="str">
        <f>IF(ISERROR(B20),"",MATCH(A20,Sheet!$A$2:$A$25,0))</f>
        <v/>
      </c>
    </row>
    <row r="21" spans="1:5" x14ac:dyDescent="0.45">
      <c r="A21" t="s">
        <v>97</v>
      </c>
      <c r="B21" t="e">
        <f>NA()</f>
        <v>#N/A</v>
      </c>
      <c r="C21" t="e">
        <f t="shared" si="0"/>
        <v>#N/A</v>
      </c>
      <c r="D21" t="s">
        <v>98</v>
      </c>
      <c r="E21" t="str">
        <f>IF(ISERROR(B21),"",MATCH(A21,Sheet!$A$2:$A$25,0))</f>
        <v/>
      </c>
    </row>
    <row r="22" spans="1:5" x14ac:dyDescent="0.45">
      <c r="A22" t="s">
        <v>99</v>
      </c>
      <c r="B22" t="e">
        <f>NA()</f>
        <v>#N/A</v>
      </c>
      <c r="C22" t="e">
        <f t="shared" si="0"/>
        <v>#N/A</v>
      </c>
      <c r="D22" t="s">
        <v>100</v>
      </c>
      <c r="E22" t="str">
        <f>IF(ISERROR(B22),"",MATCH(A22,Sheet!$A$2:$A$25,0))</f>
        <v/>
      </c>
    </row>
    <row r="23" spans="1:5" x14ac:dyDescent="0.45">
      <c r="A23" t="s">
        <v>101</v>
      </c>
      <c r="B23" t="e">
        <f>NA()</f>
        <v>#N/A</v>
      </c>
      <c r="C23" t="e">
        <f t="shared" si="0"/>
        <v>#N/A</v>
      </c>
      <c r="D23" t="s">
        <v>102</v>
      </c>
      <c r="E23" t="str">
        <f>IF(ISERROR(B23),"",MATCH(A23,Sheet!$A$2:$A$25,0))</f>
        <v/>
      </c>
    </row>
    <row r="24" spans="1:5" x14ac:dyDescent="0.45">
      <c r="A24" t="s">
        <v>103</v>
      </c>
      <c r="B24" t="e">
        <f>NA()</f>
        <v>#N/A</v>
      </c>
      <c r="C24" t="e">
        <f t="shared" si="0"/>
        <v>#N/A</v>
      </c>
      <c r="D24" t="s">
        <v>104</v>
      </c>
      <c r="E24" t="str">
        <f>IF(ISERROR(B24),"",MATCH(A24,Sheet!$A$2:$A$25,0))</f>
        <v/>
      </c>
    </row>
    <row r="25" spans="1:5" x14ac:dyDescent="0.45">
      <c r="A25" t="s">
        <v>105</v>
      </c>
      <c r="B25" t="e">
        <f>NA()</f>
        <v>#N/A</v>
      </c>
      <c r="C25" t="e">
        <f t="shared" si="0"/>
        <v>#N/A</v>
      </c>
      <c r="D25" t="s">
        <v>106</v>
      </c>
      <c r="E25" t="str">
        <f>IF(ISERROR(B25),"",MATCH(A25,Sheet!$A$2:$A$25,0))</f>
        <v/>
      </c>
    </row>
    <row r="26" spans="1:5" x14ac:dyDescent="0.45">
      <c r="A26" t="s">
        <v>107</v>
      </c>
      <c r="B26" t="e">
        <f>NA()</f>
        <v>#N/A</v>
      </c>
      <c r="C26" t="e">
        <f t="shared" si="0"/>
        <v>#N/A</v>
      </c>
      <c r="D26" t="s">
        <v>108</v>
      </c>
      <c r="E26" t="str">
        <f>IF(ISERROR(B26),"",MATCH(A26,Sheet!$A$2:$A$25,0))</f>
        <v/>
      </c>
    </row>
    <row r="27" spans="1:5" x14ac:dyDescent="0.45">
      <c r="A27" t="s">
        <v>109</v>
      </c>
      <c r="B27" t="e">
        <f>NA()</f>
        <v>#N/A</v>
      </c>
      <c r="C27" t="e">
        <f t="shared" si="0"/>
        <v>#N/A</v>
      </c>
      <c r="D27" t="s">
        <v>110</v>
      </c>
      <c r="E27" t="str">
        <f>IF(ISERROR(B27),"",MATCH(A27,Sheet!$A$2:$A$25,0))</f>
        <v/>
      </c>
    </row>
    <row r="28" spans="1:5" x14ac:dyDescent="0.45">
      <c r="A28" t="s">
        <v>111</v>
      </c>
      <c r="B28" t="e">
        <f>NA()</f>
        <v>#N/A</v>
      </c>
      <c r="C28" t="e">
        <f t="shared" si="0"/>
        <v>#N/A</v>
      </c>
      <c r="D28" t="s">
        <v>112</v>
      </c>
      <c r="E28" t="str">
        <f>IF(ISERROR(B28),"",MATCH(A28,Sheet!$A$2:$A$25,0))</f>
        <v/>
      </c>
    </row>
    <row r="29" spans="1:5" x14ac:dyDescent="0.45">
      <c r="A29" t="s">
        <v>18</v>
      </c>
      <c r="C29" t="str">
        <f t="shared" si="0"/>
        <v>ThingDef+SM_ButcherShelf.description</v>
      </c>
      <c r="D29" t="s">
        <v>113</v>
      </c>
      <c r="E29">
        <f>IF(ISERROR(B29),"",MATCH(A29,Sheet!$A$2:$A$25,0))</f>
        <v>4</v>
      </c>
    </row>
    <row r="30" spans="1:5" x14ac:dyDescent="0.45">
      <c r="A30" t="s">
        <v>14</v>
      </c>
      <c r="C30" t="str">
        <f t="shared" si="0"/>
        <v>ThingDef+SM_ButcherShelf.label</v>
      </c>
      <c r="D30" t="s">
        <v>114</v>
      </c>
      <c r="E30">
        <f>IF(ISERROR(B30),"",MATCH(A30,Sheet!$A$2:$A$25,0))</f>
        <v>3</v>
      </c>
    </row>
    <row r="31" spans="1:5" x14ac:dyDescent="0.45">
      <c r="A31" t="s">
        <v>115</v>
      </c>
      <c r="B31" t="e">
        <f>NA()</f>
        <v>#N/A</v>
      </c>
      <c r="C31" t="e">
        <f t="shared" si="0"/>
        <v>#N/A</v>
      </c>
      <c r="D31" t="s">
        <v>116</v>
      </c>
      <c r="E31" t="str">
        <f>IF(ISERROR(B31),"",MATCH(A31,Sheet!$A$2:$A$25,0))</f>
        <v/>
      </c>
    </row>
    <row r="32" spans="1:5" x14ac:dyDescent="0.45">
      <c r="A32" t="s">
        <v>117</v>
      </c>
      <c r="B32" t="e">
        <f>NA()</f>
        <v>#N/A</v>
      </c>
      <c r="C32" t="e">
        <f t="shared" si="0"/>
        <v>#N/A</v>
      </c>
      <c r="D32" t="s">
        <v>116</v>
      </c>
      <c r="E32" t="str">
        <f>IF(ISERROR(B32),"",MATCH(A32,Sheet!$A$2:$A$25,0))</f>
        <v/>
      </c>
    </row>
    <row r="33" spans="1:5" x14ac:dyDescent="0.45">
      <c r="A33" t="s">
        <v>118</v>
      </c>
      <c r="B33" t="e">
        <f>NA()</f>
        <v>#N/A</v>
      </c>
      <c r="C33" t="e">
        <f t="shared" si="0"/>
        <v>#N/A</v>
      </c>
      <c r="D33" t="s">
        <v>113</v>
      </c>
      <c r="E33" t="str">
        <f>IF(ISERROR(B33),"",MATCH(A33,Sheet!$A$2:$A$25,0))</f>
        <v/>
      </c>
    </row>
    <row r="34" spans="1:5" x14ac:dyDescent="0.45">
      <c r="A34" t="s">
        <v>119</v>
      </c>
      <c r="B34" t="e">
        <f>NA()</f>
        <v>#N/A</v>
      </c>
      <c r="C34" t="e">
        <f t="shared" si="0"/>
        <v>#N/A</v>
      </c>
      <c r="D34" t="s">
        <v>120</v>
      </c>
      <c r="E34" t="str">
        <f>IF(ISERROR(B34),"",MATCH(A34,Sheet!$A$2:$A$25,0))</f>
        <v/>
      </c>
    </row>
    <row r="35" spans="1:5" x14ac:dyDescent="0.45">
      <c r="A35" t="s">
        <v>41</v>
      </c>
      <c r="C35" t="str">
        <f t="shared" si="0"/>
        <v>ThingDef+SM_CornerIRD.description</v>
      </c>
      <c r="D35" t="s">
        <v>121</v>
      </c>
      <c r="E35">
        <f>IF(ISERROR(B35),"",MATCH(A35,Sheet!$A$2:$A$25,0))</f>
        <v>12</v>
      </c>
    </row>
    <row r="36" spans="1:5" x14ac:dyDescent="0.45">
      <c r="A36" t="s">
        <v>38</v>
      </c>
      <c r="C36" t="str">
        <f t="shared" si="0"/>
        <v>ThingDef+SM_CornerIRD.label</v>
      </c>
      <c r="D36" t="s">
        <v>122</v>
      </c>
      <c r="E36">
        <f>IF(ISERROR(B36),"",MATCH(A36,Sheet!$A$2:$A$25,0))</f>
        <v>11</v>
      </c>
    </row>
    <row r="37" spans="1:5" x14ac:dyDescent="0.45">
      <c r="A37" t="s">
        <v>123</v>
      </c>
      <c r="B37" t="e">
        <f>NA()</f>
        <v>#N/A</v>
      </c>
      <c r="C37" t="e">
        <f t="shared" si="0"/>
        <v>#N/A</v>
      </c>
      <c r="D37" t="s">
        <v>124</v>
      </c>
      <c r="E37" t="str">
        <f>IF(ISERROR(B37),"",MATCH(A37,Sheet!$A$2:$A$25,0))</f>
        <v/>
      </c>
    </row>
    <row r="38" spans="1:5" x14ac:dyDescent="0.45">
      <c r="A38" t="s">
        <v>125</v>
      </c>
      <c r="B38" t="e">
        <f>NA()</f>
        <v>#N/A</v>
      </c>
      <c r="C38" t="e">
        <f t="shared" si="0"/>
        <v>#N/A</v>
      </c>
      <c r="D38" t="s">
        <v>124</v>
      </c>
      <c r="E38" t="str">
        <f>IF(ISERROR(B38),"",MATCH(A38,Sheet!$A$2:$A$25,0))</f>
        <v/>
      </c>
    </row>
    <row r="39" spans="1:5" x14ac:dyDescent="0.45">
      <c r="A39" t="s">
        <v>126</v>
      </c>
      <c r="B39" t="e">
        <f>NA()</f>
        <v>#N/A</v>
      </c>
      <c r="C39" t="e">
        <f t="shared" si="0"/>
        <v>#N/A</v>
      </c>
      <c r="D39" t="s">
        <v>121</v>
      </c>
      <c r="E39" t="str">
        <f>IF(ISERROR(B39),"",MATCH(A39,Sheet!$A$2:$A$25,0))</f>
        <v/>
      </c>
    </row>
    <row r="40" spans="1:5" x14ac:dyDescent="0.45">
      <c r="A40" t="s">
        <v>127</v>
      </c>
      <c r="B40" t="e">
        <f>NA()</f>
        <v>#N/A</v>
      </c>
      <c r="C40" t="e">
        <f t="shared" si="0"/>
        <v>#N/A</v>
      </c>
      <c r="D40" t="s">
        <v>128</v>
      </c>
      <c r="E40" t="str">
        <f>IF(ISERROR(B40),"",MATCH(A40,Sheet!$A$2:$A$25,0))</f>
        <v/>
      </c>
    </row>
    <row r="41" spans="1:5" x14ac:dyDescent="0.45">
      <c r="A41" t="s">
        <v>24</v>
      </c>
      <c r="C41" t="str">
        <f t="shared" si="0"/>
        <v>ThingDef+SM_KitchenCupboard_A.description</v>
      </c>
      <c r="D41" t="s">
        <v>129</v>
      </c>
      <c r="E41">
        <f>IF(ISERROR(B41),"",MATCH(A41,Sheet!$A$2:$A$25,0))</f>
        <v>6</v>
      </c>
    </row>
    <row r="42" spans="1:5" x14ac:dyDescent="0.45">
      <c r="A42" t="s">
        <v>21</v>
      </c>
      <c r="C42" t="str">
        <f t="shared" si="0"/>
        <v>ThingDef+SM_KitchenCupboard_A.label</v>
      </c>
      <c r="D42" t="s">
        <v>130</v>
      </c>
      <c r="E42">
        <f>IF(ISERROR(B42),"",MATCH(A42,Sheet!$A$2:$A$25,0))</f>
        <v>5</v>
      </c>
    </row>
    <row r="43" spans="1:5" x14ac:dyDescent="0.45">
      <c r="A43" t="s">
        <v>131</v>
      </c>
      <c r="B43" t="e">
        <f>NA()</f>
        <v>#N/A</v>
      </c>
      <c r="C43" t="e">
        <f t="shared" si="0"/>
        <v>#N/A</v>
      </c>
      <c r="D43" t="s">
        <v>132</v>
      </c>
      <c r="E43" t="str">
        <f>IF(ISERROR(B43),"",MATCH(A43,Sheet!$A$2:$A$25,0))</f>
        <v/>
      </c>
    </row>
    <row r="44" spans="1:5" x14ac:dyDescent="0.45">
      <c r="A44" t="s">
        <v>133</v>
      </c>
      <c r="B44" t="e">
        <f>NA()</f>
        <v>#N/A</v>
      </c>
      <c r="C44" t="e">
        <f t="shared" si="0"/>
        <v>#N/A</v>
      </c>
      <c r="D44" t="s">
        <v>132</v>
      </c>
      <c r="E44" t="str">
        <f>IF(ISERROR(B44),"",MATCH(A44,Sheet!$A$2:$A$25,0))</f>
        <v/>
      </c>
    </row>
    <row r="45" spans="1:5" x14ac:dyDescent="0.45">
      <c r="A45" t="s">
        <v>134</v>
      </c>
      <c r="B45" t="e">
        <f>NA()</f>
        <v>#N/A</v>
      </c>
      <c r="C45" t="e">
        <f t="shared" si="0"/>
        <v>#N/A</v>
      </c>
      <c r="D45" t="s">
        <v>129</v>
      </c>
      <c r="E45" t="str">
        <f>IF(ISERROR(B45),"",MATCH(A45,Sheet!$A$2:$A$25,0))</f>
        <v/>
      </c>
    </row>
    <row r="46" spans="1:5" x14ac:dyDescent="0.45">
      <c r="A46" t="s">
        <v>135</v>
      </c>
      <c r="B46" t="e">
        <f>NA()</f>
        <v>#N/A</v>
      </c>
      <c r="C46" t="e">
        <f t="shared" si="0"/>
        <v>#N/A</v>
      </c>
      <c r="D46" t="s">
        <v>136</v>
      </c>
      <c r="E46" t="str">
        <f>IF(ISERROR(B46),"",MATCH(A46,Sheet!$A$2:$A$25,0))</f>
        <v/>
      </c>
    </row>
    <row r="47" spans="1:5" x14ac:dyDescent="0.45">
      <c r="A47" t="s">
        <v>30</v>
      </c>
      <c r="C47" t="str">
        <f t="shared" si="0"/>
        <v>ThingDef+SM_KitchenCupboard_B.description</v>
      </c>
      <c r="D47" t="s">
        <v>129</v>
      </c>
      <c r="E47">
        <f>IF(ISERROR(B47),"",MATCH(A47,Sheet!$A$2:$A$25,0))</f>
        <v>8</v>
      </c>
    </row>
    <row r="48" spans="1:5" x14ac:dyDescent="0.45">
      <c r="A48" t="s">
        <v>27</v>
      </c>
      <c r="C48" t="str">
        <f t="shared" si="0"/>
        <v>ThingDef+SM_KitchenCupboard_B.label</v>
      </c>
      <c r="D48" t="s">
        <v>137</v>
      </c>
      <c r="E48">
        <f>IF(ISERROR(B48),"",MATCH(A48,Sheet!$A$2:$A$25,0))</f>
        <v>7</v>
      </c>
    </row>
    <row r="49" spans="1:5" x14ac:dyDescent="0.45">
      <c r="A49" t="s">
        <v>138</v>
      </c>
      <c r="B49" t="e">
        <f>NA()</f>
        <v>#N/A</v>
      </c>
      <c r="C49" t="e">
        <f t="shared" si="0"/>
        <v>#N/A</v>
      </c>
      <c r="D49" t="s">
        <v>139</v>
      </c>
      <c r="E49" t="str">
        <f>IF(ISERROR(B49),"",MATCH(A49,Sheet!$A$2:$A$25,0))</f>
        <v/>
      </c>
    </row>
    <row r="50" spans="1:5" x14ac:dyDescent="0.45">
      <c r="A50" t="s">
        <v>140</v>
      </c>
      <c r="B50" t="e">
        <f>NA()</f>
        <v>#N/A</v>
      </c>
      <c r="C50" t="e">
        <f t="shared" si="0"/>
        <v>#N/A</v>
      </c>
      <c r="D50" t="s">
        <v>139</v>
      </c>
      <c r="E50" t="str">
        <f>IF(ISERROR(B50),"",MATCH(A50,Sheet!$A$2:$A$25,0))</f>
        <v/>
      </c>
    </row>
    <row r="51" spans="1:5" x14ac:dyDescent="0.45">
      <c r="A51" t="s">
        <v>141</v>
      </c>
      <c r="B51" t="e">
        <f>NA()</f>
        <v>#N/A</v>
      </c>
      <c r="C51" t="e">
        <f t="shared" si="0"/>
        <v>#N/A</v>
      </c>
      <c r="D51" t="s">
        <v>129</v>
      </c>
      <c r="E51" t="str">
        <f>IF(ISERROR(B51),"",MATCH(A51,Sheet!$A$2:$A$25,0))</f>
        <v/>
      </c>
    </row>
    <row r="52" spans="1:5" x14ac:dyDescent="0.45">
      <c r="A52" t="s">
        <v>142</v>
      </c>
      <c r="B52" t="e">
        <f>NA()</f>
        <v>#N/A</v>
      </c>
      <c r="C52" t="e">
        <f t="shared" si="0"/>
        <v>#N/A</v>
      </c>
      <c r="D52" t="s">
        <v>143</v>
      </c>
      <c r="E52" t="str">
        <f>IF(ISERROR(B52),"",MATCH(A52,Sheet!$A$2:$A$25,0))</f>
        <v/>
      </c>
    </row>
    <row r="53" spans="1:5" x14ac:dyDescent="0.45">
      <c r="A53" t="s">
        <v>36</v>
      </c>
      <c r="C53" t="str">
        <f t="shared" si="0"/>
        <v>ThingDef+SM_KitchenCupboard_C.description</v>
      </c>
      <c r="D53" t="s">
        <v>129</v>
      </c>
      <c r="E53">
        <f>IF(ISERROR(B53),"",MATCH(A53,Sheet!$A$2:$A$25,0))</f>
        <v>10</v>
      </c>
    </row>
    <row r="54" spans="1:5" x14ac:dyDescent="0.45">
      <c r="A54" t="s">
        <v>33</v>
      </c>
      <c r="C54" t="str">
        <f t="shared" si="0"/>
        <v>ThingDef+SM_KitchenCupboard_C.label</v>
      </c>
      <c r="D54" t="s">
        <v>144</v>
      </c>
      <c r="E54">
        <f>IF(ISERROR(B54),"",MATCH(A54,Sheet!$A$2:$A$25,0))</f>
        <v>9</v>
      </c>
    </row>
    <row r="55" spans="1:5" x14ac:dyDescent="0.45">
      <c r="A55" t="s">
        <v>145</v>
      </c>
      <c r="B55" t="e">
        <f>NA()</f>
        <v>#N/A</v>
      </c>
      <c r="C55" t="e">
        <f t="shared" si="0"/>
        <v>#N/A</v>
      </c>
      <c r="D55" t="s">
        <v>146</v>
      </c>
      <c r="E55" t="str">
        <f>IF(ISERROR(B55),"",MATCH(A55,Sheet!$A$2:$A$25,0))</f>
        <v/>
      </c>
    </row>
    <row r="56" spans="1:5" x14ac:dyDescent="0.45">
      <c r="A56" t="s">
        <v>147</v>
      </c>
      <c r="B56" t="e">
        <f>NA()</f>
        <v>#N/A</v>
      </c>
      <c r="C56" t="e">
        <f t="shared" si="0"/>
        <v>#N/A</v>
      </c>
      <c r="D56" t="s">
        <v>146</v>
      </c>
      <c r="E56" t="str">
        <f>IF(ISERROR(B56),"",MATCH(A56,Sheet!$A$2:$A$25,0))</f>
        <v/>
      </c>
    </row>
    <row r="57" spans="1:5" x14ac:dyDescent="0.45">
      <c r="A57" t="s">
        <v>148</v>
      </c>
      <c r="B57" t="e">
        <f>NA()</f>
        <v>#N/A</v>
      </c>
      <c r="C57" t="e">
        <f t="shared" si="0"/>
        <v>#N/A</v>
      </c>
      <c r="D57" t="s">
        <v>129</v>
      </c>
      <c r="E57" t="str">
        <f>IF(ISERROR(B57),"",MATCH(A57,Sheet!$A$2:$A$25,0))</f>
        <v/>
      </c>
    </row>
    <row r="58" spans="1:5" x14ac:dyDescent="0.45">
      <c r="A58" t="s">
        <v>149</v>
      </c>
      <c r="B58" t="e">
        <f>NA()</f>
        <v>#N/A</v>
      </c>
      <c r="C58" t="e">
        <f t="shared" si="0"/>
        <v>#N/A</v>
      </c>
      <c r="D58" t="s">
        <v>150</v>
      </c>
      <c r="E58" t="str">
        <f>IF(ISERROR(B58),"",MATCH(A58,Sheet!$A$2:$A$25,0))</f>
        <v/>
      </c>
    </row>
    <row r="59" spans="1:5" x14ac:dyDescent="0.45">
      <c r="A59" t="s">
        <v>11</v>
      </c>
      <c r="C59" t="str">
        <f t="shared" si="0"/>
        <v>ThingDef+SM_Sink.description</v>
      </c>
      <c r="D59" t="s">
        <v>151</v>
      </c>
      <c r="E59">
        <f>IF(ISERROR(B59),"",MATCH(A59,Sheet!$A$2:$A$25,0))</f>
        <v>2</v>
      </c>
    </row>
    <row r="60" spans="1:5" x14ac:dyDescent="0.45">
      <c r="A60" t="s">
        <v>6</v>
      </c>
      <c r="C60" t="str">
        <f t="shared" si="0"/>
        <v>ThingDef+SM_Sink.label</v>
      </c>
      <c r="D60" t="s">
        <v>152</v>
      </c>
      <c r="E60">
        <f>IF(ISERROR(B60),"",MATCH(A60,Sheet!$A$2:$A$25,0))</f>
        <v>1</v>
      </c>
    </row>
    <row r="61" spans="1:5" x14ac:dyDescent="0.45">
      <c r="A61" t="s">
        <v>153</v>
      </c>
      <c r="B61" t="e">
        <f>NA()</f>
        <v>#N/A</v>
      </c>
      <c r="C61" t="e">
        <f t="shared" si="0"/>
        <v>#N/A</v>
      </c>
      <c r="D61" t="s">
        <v>154</v>
      </c>
      <c r="E61" t="str">
        <f>IF(ISERROR(B61),"",MATCH(A61,Sheet!$A$2:$A$25,0))</f>
        <v/>
      </c>
    </row>
    <row r="62" spans="1:5" x14ac:dyDescent="0.45">
      <c r="A62" t="s">
        <v>155</v>
      </c>
      <c r="B62" t="e">
        <f>NA()</f>
        <v>#N/A</v>
      </c>
      <c r="C62" t="e">
        <f t="shared" si="0"/>
        <v>#N/A</v>
      </c>
      <c r="D62" t="s">
        <v>154</v>
      </c>
      <c r="E62" t="str">
        <f>IF(ISERROR(B62),"",MATCH(A62,Sheet!$A$2:$A$25,0))</f>
        <v/>
      </c>
    </row>
    <row r="63" spans="1:5" x14ac:dyDescent="0.45">
      <c r="A63" t="s">
        <v>156</v>
      </c>
      <c r="B63" t="e">
        <f>NA()</f>
        <v>#N/A</v>
      </c>
      <c r="C63" t="e">
        <f t="shared" si="0"/>
        <v>#N/A</v>
      </c>
      <c r="D63" t="s">
        <v>151</v>
      </c>
      <c r="E63" t="str">
        <f>IF(ISERROR(B63),"",MATCH(A63,Sheet!$A$2:$A$25,0))</f>
        <v/>
      </c>
    </row>
    <row r="64" spans="1:5" x14ac:dyDescent="0.45">
      <c r="A64" t="s">
        <v>157</v>
      </c>
      <c r="B64" t="e">
        <f>NA()</f>
        <v>#N/A</v>
      </c>
      <c r="C64" t="e">
        <f t="shared" si="0"/>
        <v>#N/A</v>
      </c>
      <c r="D64" t="s">
        <v>158</v>
      </c>
      <c r="E64" t="str">
        <f>IF(ISERROR(B64),"",MATCH(A64,Sheet!$A$2:$A$25,0))</f>
        <v/>
      </c>
    </row>
    <row r="65" spans="1:5" x14ac:dyDescent="0.45">
      <c r="A65" t="s">
        <v>159</v>
      </c>
      <c r="B65" t="e">
        <f>NA()</f>
        <v>#N/A</v>
      </c>
      <c r="C65" t="e">
        <f t="shared" si="0"/>
        <v>#N/A</v>
      </c>
      <c r="D65" t="s">
        <v>160</v>
      </c>
      <c r="E65" t="str">
        <f>IF(ISERROR(B65),"",MATCH(A65,Sheet!$A$2:$A$25,0))</f>
        <v/>
      </c>
    </row>
    <row r="66" spans="1:5" x14ac:dyDescent="0.45">
      <c r="A66" t="s">
        <v>161</v>
      </c>
      <c r="B66" t="e">
        <f>NA()</f>
        <v>#N/A</v>
      </c>
      <c r="C66" t="e">
        <f t="shared" si="0"/>
        <v>#N/A</v>
      </c>
      <c r="D66" t="s">
        <v>162</v>
      </c>
      <c r="E66" t="str">
        <f>IF(ISERROR(B66),"",MATCH(A66,Sheet!$A$2:$A$25,0))</f>
        <v/>
      </c>
    </row>
    <row r="67" spans="1:5" x14ac:dyDescent="0.45">
      <c r="A67" t="s">
        <v>163</v>
      </c>
      <c r="B67" t="e">
        <f>NA()</f>
        <v>#N/A</v>
      </c>
      <c r="C67" t="e">
        <f t="shared" ref="C67" si="1">IF(B67="",A67,B67)</f>
        <v>#N/A</v>
      </c>
      <c r="D67" t="s">
        <v>164</v>
      </c>
      <c r="E67" t="str">
        <f>IF(ISERROR(B67),"",MATCH(A67,Sheet!$A$2:$A$25,0))</f>
        <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2</vt:i4>
      </vt:variant>
    </vt:vector>
  </HeadingPairs>
  <TitlesOfParts>
    <vt:vector size="2" baseType="lpstr">
      <vt:lpstr>Sheet</vt:lpstr>
      <vt:lpstr>Merge_RKTM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2023-11-26T00:26:21Z</dcterms:created>
  <dcterms:modified xsi:type="dcterms:W3CDTF">2023-11-26T03:40:19Z</dcterms:modified>
</cp:coreProperties>
</file>