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Combat Shields (Continued) - 2983650634\"/>
    </mc:Choice>
  </mc:AlternateContent>
  <xr:revisionPtr revIDLastSave="0" documentId="13_ncr:1_{151946F4-EA25-457A-B18C-30B8704A740E}" xr6:coauthVersionLast="47" xr6:coauthVersionMax="47" xr10:uidLastSave="{00000000-0000-0000-0000-000000000000}"/>
  <bookViews>
    <workbookView xWindow="0" yWindow="0" windowWidth="38400" windowHeight="21000" xr2:uid="{00000000-000D-0000-FFFF-FFFF00000000}"/>
  </bookViews>
  <sheets>
    <sheet name="Sheet"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2" i="2"/>
  <c r="C3" i="2"/>
  <c r="C4" i="2"/>
  <c r="C5" i="2"/>
  <c r="C6" i="2"/>
  <c r="C7" i="2"/>
  <c r="C8" i="2"/>
  <c r="C9" i="2"/>
  <c r="C10" i="2"/>
  <c r="C11" i="2"/>
  <c r="C12" i="2"/>
  <c r="C13" i="2"/>
  <c r="C14" i="2"/>
  <c r="G24" i="1" s="1"/>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2" i="2"/>
  <c r="G23" i="1"/>
  <c r="G35" i="1"/>
  <c r="G34" i="1" l="1"/>
  <c r="G22" i="1"/>
  <c r="G33" i="1"/>
  <c r="G21" i="1"/>
  <c r="G32" i="1"/>
  <c r="G20" i="1"/>
  <c r="G31" i="1"/>
  <c r="G19" i="1"/>
  <c r="G30" i="1"/>
  <c r="G18" i="1"/>
  <c r="G29" i="1"/>
  <c r="G17" i="1"/>
  <c r="G2" i="1"/>
  <c r="G28" i="1"/>
  <c r="G16" i="1"/>
  <c r="G39" i="1"/>
  <c r="G27" i="1"/>
  <c r="G15" i="1"/>
  <c r="G38" i="1"/>
  <c r="G26" i="1"/>
  <c r="G14" i="1"/>
  <c r="G37" i="1"/>
  <c r="G25" i="1"/>
  <c r="G3" i="1"/>
  <c r="G36" i="1"/>
  <c r="G13" i="1"/>
  <c r="G12" i="1"/>
  <c r="G11" i="1"/>
  <c r="G10" i="1"/>
  <c r="G9" i="1"/>
  <c r="G8" i="1"/>
  <c r="G7" i="1"/>
  <c r="G6" i="1"/>
  <c r="G5" i="1"/>
  <c r="G4" i="1"/>
</calcChain>
</file>

<file path=xl/sharedStrings.xml><?xml version="1.0" encoding="utf-8"?>
<sst xmlns="http://schemas.openxmlformats.org/spreadsheetml/2006/main" count="328" uniqueCount="231">
  <si>
    <t>Class+Node [(Identifier (Key)]</t>
  </si>
  <si>
    <t>Class [Not chosen]</t>
  </si>
  <si>
    <t>Node [Not chosen]</t>
  </si>
  <si>
    <t>EN [Source string]</t>
  </si>
  <si>
    <t>KO [Translation]</t>
  </si>
  <si>
    <t>Configs [Not chosen]</t>
  </si>
  <si>
    <t>ApparelLayerDef+Shield.label</t>
  </si>
  <si>
    <t>ApparelLayerDef</t>
  </si>
  <si>
    <t>Shield.label</t>
  </si>
  <si>
    <t>Shield</t>
  </si>
  <si>
    <t>pakageID</t>
  </si>
  <si>
    <t>ThingCategoryDef+Shield.label</t>
  </si>
  <si>
    <t>ThingCategoryDef</t>
  </si>
  <si>
    <t>shield</t>
  </si>
  <si>
    <t>Mlie.CombatShields</t>
  </si>
  <si>
    <t>ThingDef+Apparel_NguniShield.label</t>
  </si>
  <si>
    <t>ThingDef</t>
  </si>
  <si>
    <t>Apparel_NguniShield.label</t>
  </si>
  <si>
    <t>nguni shield</t>
  </si>
  <si>
    <t>modName (folderName)</t>
  </si>
  <si>
    <t>ThingDef+Apparel_NguniShield.description</t>
  </si>
  <si>
    <t>Apparel_NguniShield.description</t>
  </si>
  <si>
    <t>A lightweight shield made of leather and wood, made famous by the Zulu. Though fairly thin, it can block simple projectiles and is useful in close-quarters-combat.</t>
  </si>
  <si>
    <t>Combat Shields (Continued) - 2983650634</t>
  </si>
  <si>
    <t>ThingDef+Apparel_WickerShield.label</t>
  </si>
  <si>
    <t>Apparel_WickerShield.label</t>
  </si>
  <si>
    <t>wicker shield</t>
  </si>
  <si>
    <t>ThingDef+Apparel_WickerShield.description</t>
  </si>
  <si>
    <t>Apparel_WickerShield.description</t>
  </si>
  <si>
    <t>A light shield made of wicker, similar to the kind once used by infantry of the ancient Persian empire. While effective against arrows and other projectiles, it is generally not sturdy enough to stop the thrust of a spear or sword.</t>
  </si>
  <si>
    <t>ThingDef+Apparel_Aspis.label</t>
  </si>
  <si>
    <t>Apparel_Aspis.label</t>
  </si>
  <si>
    <t>aspis</t>
  </si>
  <si>
    <t>ThingDef+Apparel_Aspis.description</t>
  </si>
  <si>
    <t>Apparel_Aspis.description</t>
  </si>
  <si>
    <t>A convex shield made of wood and often covered with a thin sheet of bronze or other metal.</t>
  </si>
  <si>
    <t>ThingDef+Apparel_Scutum.label</t>
  </si>
  <si>
    <t>Apparel_Scutum.label</t>
  </si>
  <si>
    <t>scutum</t>
  </si>
  <si>
    <t>ThingDef+Apparel_Scutum.description</t>
  </si>
  <si>
    <t>Apparel_Scutum.description</t>
  </si>
  <si>
    <t>A heavy shield in Roman style designed to protect the user in hand-to-hand combat and against projectiles.</t>
  </si>
  <si>
    <t>ThingDef+Apparel_NordShield.label</t>
  </si>
  <si>
    <t>Apparel_NordShield.label</t>
  </si>
  <si>
    <t>norse shield</t>
  </si>
  <si>
    <t>ThingDef+Apparel_NordShield.description</t>
  </si>
  <si>
    <t>Apparel_NordShield.description</t>
  </si>
  <si>
    <t>A heavy shield in Norse style, it was famously carried by the vikings on their raids into Western Europe. Designed to protect the user in hand-to-hand combat and against projectiles. Made of thick timber with a heavy iron rim, it is quite sturdy.</t>
  </si>
  <si>
    <t>ThingDef+Apparel_KiteShield.label</t>
  </si>
  <si>
    <t>Apparel_KiteShield.label</t>
  </si>
  <si>
    <t>kite shield</t>
  </si>
  <si>
    <t>ThingDef+Apparel_KiteShield.description</t>
  </si>
  <si>
    <t>Apparel_KiteShield.description</t>
  </si>
  <si>
    <t>A heavy shield that covers the legs made popular by the Normans. Made of thick wood, it is designed to protect the user in hand-to-hand combat and against projectiles. It offers good protection, but restricts use of two-handed weapons.</t>
  </si>
  <si>
    <t>ThingDef+Apparel_CrusaderShield.label</t>
  </si>
  <si>
    <t>Apparel_CrusaderShield.label</t>
  </si>
  <si>
    <t>crusader's kite shield</t>
  </si>
  <si>
    <t>ThingDef+Apparel_CrusaderShield.description</t>
  </si>
  <si>
    <t>Apparel_CrusaderShield.description</t>
  </si>
  <si>
    <t>A heavy shield that covers the legs made popular by the Normans, bearing the crimson symbol of the Crusaders. Made of thick wood, it is designed to protect the user in hand-to-hand combat and against projectiles. It offers good protection, but restricts use of two-handed weapons.</t>
  </si>
  <si>
    <t>ThingDef+Apparel_Pavise.label</t>
  </si>
  <si>
    <t>Apparel_Pavise.label</t>
  </si>
  <si>
    <t>pavise</t>
  </si>
  <si>
    <t>ThingDef+Apparel_Pavise.description</t>
  </si>
  <si>
    <t>Apparel_Pavise.description</t>
  </si>
  <si>
    <t>A large, heavy shield made of rough-hewn planks. Designed to protect archers and crossbowmen from incoming projectiles, it is extremely cumbersome in hand-to-hand combat.</t>
  </si>
  <si>
    <t>ThingDef+Apparel_BucklerShield.label</t>
  </si>
  <si>
    <t>Apparel_BucklerShield.label</t>
  </si>
  <si>
    <t>buckler</t>
  </si>
  <si>
    <t>ThingDef+Apparel_BucklerShield.description</t>
  </si>
  <si>
    <t>Apparel_BucklerShield.description</t>
  </si>
  <si>
    <t>An extremely small metal shield, usually paired with a rapier or similarly light sword. Too small to offer any meaningful protection from incoming projectiles, the buckler is instead designed to deflect and trap a foe's weapon in close-quarters combat.</t>
  </si>
  <si>
    <t>ThingDef+Apparel_RiotShield.label</t>
  </si>
  <si>
    <t>Apparel_RiotShield.label</t>
  </si>
  <si>
    <t>riot shield</t>
  </si>
  <si>
    <t>ThingDef+Apparel_RiotShield.description</t>
  </si>
  <si>
    <t>Apparel_RiotShield.description</t>
  </si>
  <si>
    <t>A lightweight metal shield designed to protect the user against thrown objects and melee attack, but not thick enough to stop gunfire or other armor-piercing projectiles. It can cover most of the wearer's body but restricts use of two-handed weapons.</t>
  </si>
  <si>
    <t>ThingDef+Apparel_AssaultShield.label</t>
  </si>
  <si>
    <t>Apparel_AssaultShield.label</t>
  </si>
  <si>
    <t>assault shield</t>
  </si>
  <si>
    <t>ThingDef+Apparel_AssaultShield.description</t>
  </si>
  <si>
    <t>Apparel_AssaultShield.description</t>
  </si>
  <si>
    <t>An advanced shield with integrated sensors to assist with balancing to make it easier to handle. Smaller and lighter than a full-sized ballistic shield, it is designed to protect the user from gunfire. Favoring speed and reduced weight over protection, it is less cumbersome than most shields.</t>
  </si>
  <si>
    <t>ThingDef+Apparel_TacShield.label</t>
  </si>
  <si>
    <t>Apparel_TacShield.label</t>
  </si>
  <si>
    <t>tactical shield</t>
  </si>
  <si>
    <t>ThingDef+Apparel_TacShield.description</t>
  </si>
  <si>
    <t>Apparel_TacShield.description</t>
  </si>
  <si>
    <t>A "soft" medium-sized ballistic shield, made from reinforced textile materials rather than metal. Though offering less ballistic protection than the assault shield, it offers wider coverage at a fraction of the weight.</t>
  </si>
  <si>
    <t>ThingDef+Apparel_BallisticShield.label</t>
  </si>
  <si>
    <t>Apparel_BallisticShield.label</t>
  </si>
  <si>
    <t>ballistic shield</t>
  </si>
  <si>
    <t>ThingDef+Apparel_BallisticShield.description</t>
  </si>
  <si>
    <t>Apparel_BallisticShield.description</t>
  </si>
  <si>
    <t>A heavy shield made of advanced alloys and designed to withstand high-caliber gunfire.</t>
  </si>
  <si>
    <t>ThingDef+Apparel_ImperialShield.label</t>
  </si>
  <si>
    <t>Apparel_ImperialShield.label</t>
  </si>
  <si>
    <t>carapace shield</t>
  </si>
  <si>
    <t>ThingDef+Apparel_ImperialShield.description</t>
  </si>
  <si>
    <t>Apparel_ImperialShield.description</t>
  </si>
  <si>
    <t>A highly advanced shield carried into battle by the elite, psychic troops of the Empire. It offers the user not only unparalled protection, but also a number of other combat enhancements.</t>
  </si>
  <si>
    <t>Keyed+CombatShields.modVersion</t>
  </si>
  <si>
    <t>Keyed</t>
  </si>
  <si>
    <t>CombatShields.modVersion</t>
  </si>
  <si>
    <t>Installed mod-version: {0}</t>
  </si>
  <si>
    <t>Keyed+CombatShields.usablewith</t>
  </si>
  <si>
    <t>CombatShields.usablewith</t>
  </si>
  <si>
    <t>Usable with</t>
  </si>
  <si>
    <t>Keyed+CombatShields.usewithshields</t>
  </si>
  <si>
    <t>CombatShields.usewithshields</t>
  </si>
  <si>
    <t>Shields</t>
  </si>
  <si>
    <t>Keyed+CombatShields.usewithlightshields</t>
  </si>
  <si>
    <t>CombatShields.usewithlightshields</t>
  </si>
  <si>
    <t>Light shields</t>
  </si>
  <si>
    <t>Keyed+CombatShields.search</t>
  </si>
  <si>
    <t>CombatShields.search</t>
  </si>
  <si>
    <t xml:space="preserve">Search: </t>
  </si>
  <si>
    <t>Keyed+CombatShields.reset</t>
  </si>
  <si>
    <t>CombatShields.reset</t>
  </si>
  <si>
    <t>Reset</t>
  </si>
  <si>
    <t>Keyed+CombatShields.allreset</t>
  </si>
  <si>
    <t>CombatShields.allreset</t>
  </si>
  <si>
    <t>All settings reset</t>
  </si>
  <si>
    <t>Keyed+CombatShields.searchtt</t>
  </si>
  <si>
    <t>CombatShields.searchtt</t>
  </si>
  <si>
    <t>Search for weapon name or mod-name</t>
  </si>
  <si>
    <t>ApparelLayerDef+Accessory.label</t>
  </si>
  <si>
    <t>액세서리</t>
  </si>
  <si>
    <t>RecipeDef+Make_Apparel_Aspis.label</t>
  </si>
  <si>
    <t>아스피스 만들기</t>
  </si>
  <si>
    <t>RecipeDef+Make_Apparel_Aspis.description</t>
  </si>
  <si>
    <t>아스피스를 만듭니다.</t>
  </si>
  <si>
    <t>RecipeDef+Make_Apparel_AssaultShield.label</t>
  </si>
  <si>
    <t>어썰트 실드 만들기</t>
  </si>
  <si>
    <t>RecipeDef+Make_Apparel_AssaultShield.description</t>
  </si>
  <si>
    <t>어썰트 실드를 만듭니다.</t>
  </si>
  <si>
    <t>RecipeDef+Make_Apparel_BallisticShield.label</t>
  </si>
  <si>
    <t>방탄 방패 만들기</t>
  </si>
  <si>
    <t>RecipeDef+Make_Apparel_BallisticShield.description</t>
  </si>
  <si>
    <t>방탄 방패를 만듭니다.</t>
  </si>
  <si>
    <t>RecipeDef+Make_Apparel_BucklerShield.label</t>
  </si>
  <si>
    <t>버클러 만들기</t>
  </si>
  <si>
    <t>RecipeDef+Make_Apparel_BucklerShield.description</t>
  </si>
  <si>
    <t>버클러를 만듭니다.</t>
  </si>
  <si>
    <t>RecipeDef+Make_Apparel_CrusaderShield.label</t>
  </si>
  <si>
    <t>크루세이더의 카이트 실드 만들기</t>
  </si>
  <si>
    <t>RecipeDef+Make_Apparel_CrusaderShield.description</t>
  </si>
  <si>
    <t>크루세이더의 카이트 실드를 만듭니다.</t>
  </si>
  <si>
    <t>RecipeDef+Make_Apparel_KiteShield.label</t>
  </si>
  <si>
    <t>카이트 실드 만들기</t>
  </si>
  <si>
    <t>RecipeDef+Make_Apparel_KiteShield.description</t>
  </si>
  <si>
    <t>카이트 실드를 만듭니다.</t>
  </si>
  <si>
    <t>RecipeDef+Make_Apparel_NguniShield.label</t>
  </si>
  <si>
    <t>응구니족 방패 만들기</t>
  </si>
  <si>
    <t>RecipeDef+Make_Apparel_NguniShield.description</t>
  </si>
  <si>
    <t>응구니족 방패를 만듭니다.</t>
  </si>
  <si>
    <t>RecipeDef+Make_Apparel_NordShield.label</t>
  </si>
  <si>
    <t>고대 노르웨이 방패 만들기</t>
  </si>
  <si>
    <t>RecipeDef+Make_Apparel_NordShield.description</t>
  </si>
  <si>
    <t>고대 노르웨이 방패를 만듭니다.</t>
  </si>
  <si>
    <t>RecipeDef+Make_Apparel_Pavise.label</t>
  </si>
  <si>
    <t>파비스 만들기</t>
  </si>
  <si>
    <t>RecipeDef+Make_Apparel_Pavise.description</t>
  </si>
  <si>
    <t>파비스를 만듭니다.</t>
  </si>
  <si>
    <t>RecipeDef+Make_Apparel_RiotShield.label</t>
  </si>
  <si>
    <t>진압 방패 만들기</t>
  </si>
  <si>
    <t>RecipeDef+Make_Apparel_RiotShield.description</t>
  </si>
  <si>
    <t>진압 방패를 만듭니다.</t>
  </si>
  <si>
    <t>RecipeDef+Make_Apparel_Scutum.label</t>
  </si>
  <si>
    <t>스쿠툼 만들기</t>
  </si>
  <si>
    <t>RecipeDef+Make_Apparel_Scutum.description</t>
  </si>
  <si>
    <t>스쿠툼을 만듭니다.</t>
  </si>
  <si>
    <t>RecipeDef+Make_Apparel_WickerShield.label</t>
  </si>
  <si>
    <t>위커 실드 만들기</t>
  </si>
  <si>
    <t>RecipeDef+Make_Apparel_WickerShield.description</t>
  </si>
  <si>
    <t>위커 실드를 만듭니다.</t>
  </si>
  <si>
    <t>RecipeDef+Make_Apparel_Aspis.jobString</t>
  </si>
  <si>
    <t>아스피스 만드는 중.</t>
  </si>
  <si>
    <t>RecipeDef+Make_Apparel_AssaultShield.jobString</t>
  </si>
  <si>
    <t>어썰트 실드 만드는 중.</t>
  </si>
  <si>
    <t>RecipeDef+Make_Apparel_BallisticShield.jobString</t>
  </si>
  <si>
    <t>방탄 방패 만드는 중.</t>
  </si>
  <si>
    <t>RecipeDef+Make_Apparel_BucklerShield.jobString</t>
  </si>
  <si>
    <t>버클러 만드는 중.</t>
  </si>
  <si>
    <t>RecipeDef+Make_Apparel_CrusaderShield.jobString</t>
  </si>
  <si>
    <t>크루세이더의 카이트 실드 만드는 중.</t>
  </si>
  <si>
    <t>RecipeDef+Make_Apparel_KiteShield.jobString</t>
  </si>
  <si>
    <t>카이트 실드 만드는 중.</t>
  </si>
  <si>
    <t>RecipeDef+Make_Apparel_NguniShield.jobString</t>
  </si>
  <si>
    <t>응구니족 방패 만드는 중.</t>
  </si>
  <si>
    <t>RecipeDef+Make_Apparel_NordShield.jobString</t>
  </si>
  <si>
    <t>고대 노르웨이 방패 만드는 중.</t>
  </si>
  <si>
    <t>RecipeDef+Make_Apparel_Pavise.jobString</t>
  </si>
  <si>
    <t>파비스 만드는 중.</t>
  </si>
  <si>
    <t>RecipeDef+Make_Apparel_RiotShield.jobString</t>
  </si>
  <si>
    <t>진압 방패 만드는 중.</t>
  </si>
  <si>
    <t>RecipeDef+Make_Apparel_Scutum.jobString</t>
  </si>
  <si>
    <t>스쿠툼 만드는 중.</t>
  </si>
  <si>
    <t>RecipeDef+Make_Apparel_WickerShield.jobString</t>
  </si>
  <si>
    <t>위커 실드 만드는 중.</t>
  </si>
  <si>
    <t>방패</t>
  </si>
  <si>
    <t>나무로 만들어지고 일부는 표면에 얇은 청동판이나 다른 금속판으로 덮여있는 볼록한 방패입니다.</t>
  </si>
  <si>
    <t>서유럽을 침략하는데 바이킹들이 사용한 것으로 유명한, 고대 노르웨이식으로 된 무거운 방패입니다. 백병전과 발사체에 대항하여 사용자를 보호하기 위해 설계됐습니다. 두꺼운 목재와 무거운 철제 테두리로 만들어져 상당히 튼튼합니다.</t>
  </si>
  <si>
    <t>고대 로마식 육중한 방패는 백병전과 발사체에 대항하여 사용자를 보호하기 위해 설계됐습니다.</t>
  </si>
  <si>
    <t>고급 합금으로 만든 육중한 방패로 대구경의 총격을 결딜 수 있도록 설계됐습니다.</t>
  </si>
  <si>
    <t>십자군의 진홍색 상징이 새겨진, 다리를 보호하기 위해 노르만족이 즐겨 제작한 무거운 방패 입니다. 두꺼운 목재로 만들어진 카이트 실드는 백병전과 발사체에 대항하여 사용자를 보호하기 위해 설계됐습니다. 좋은 방어력을 제공하지만, 양손 무기의 사용을 제한합니다.</t>
  </si>
  <si>
    <t>다리를 보호하기 위해 노르만족이 즐겨 제작한 무거운 방패입니다. 두꺼운 목재로 만들어진 카이트 실드는 백병전과 발사체에 대항하여 사용자를 보호하기 위해 설계됐습니다. 좋은 방어력을 제공하지만, 양손 무기의 사용을 제한합니다.</t>
  </si>
  <si>
    <t>거친 널빤지를 깍아 만든 크고 무거운 방패입니다. 들어오는 발사체로부터 석궁 사수와 궁수를 보호하기 위해 고안된 이 방패는 백병전에서 극도로 번거롭습니다.</t>
  </si>
  <si>
    <t>경량 금속 방패는 난투극 그리고 발사체에 대항하여 사용자를 보호하기 위해 설계됐지만, 총격과 갑옷을 관통하는 발사체를 막을만큼 두껍지 않습니다. 또한, 착용자의 신체 대부분을 덮을 수 있지만, 양손 무기의 사용을 제한합니다.</t>
  </si>
  <si>
    <t>응구니종족군에 속하는 줄루족에서 만들었다고 유명한, 가죽 그리고 나무로 만든 경량 방패입니다. 상당히 얇음에도 불구하고, 간단한 발사체를 막을 수 있고 근접전에서 유용하게 사용할 수 있습니다.</t>
  </si>
  <si>
    <t>한때 고대 페르시아 보병대가 사용한, 고리버들로 만들어진 경량 방패입니다. 화살과 다른 발사체들을 막는데는 효과적이지만, 찔러오는 칼이나 창을 막을 만큼 견고하지 못합니다.</t>
  </si>
  <si>
    <t>통합적인 센서가 달린 고급 방패로, 센서가 평형을 잡아주어 손쉽게 다룰 수 있습니다. 일반 크기의 방탄 방패보다 작고 가볍고, 총격으로부터 사용자를 보호하기 위해 설계됐습니다. 보호보다 속도를 높이고 무게를 줄임으로써 대부분의 방패들보다 덜 번거롭습니다.</t>
  </si>
  <si>
    <t>극히 작은 강철 방패로, 보통 레이피어나 비슷한 경검과 짝을 이룹니다. 너무 작기에, 다가오는 발사체로부터 의미있는 보호를 제공하지 못합니다. 대신에 버클러는 백병전에서 적의 무기를 받아쳐 빗나가게 하도록 설계됐습니다..</t>
  </si>
  <si>
    <t>아스피스</t>
  </si>
  <si>
    <t>어썰트 실드</t>
  </si>
  <si>
    <t>방탄 방패</t>
  </si>
  <si>
    <t>버클러</t>
  </si>
  <si>
    <t>크루세이더의 카이트 실드</t>
  </si>
  <si>
    <t>카이트 실드</t>
  </si>
  <si>
    <t>응구니족 방패</t>
  </si>
  <si>
    <t>고대 노르웨이 방패</t>
  </si>
  <si>
    <t>파비스</t>
  </si>
  <si>
    <t>진압 방패</t>
  </si>
  <si>
    <t>스쿠툼</t>
  </si>
  <si>
    <t>위커 실드</t>
  </si>
  <si>
    <t>RKTM [Mod] [Not chosen]</t>
    <phoneticPr fontId="1" type="noConversion"/>
  </si>
  <si>
    <t>가져온 노드</t>
    <phoneticPr fontId="1" type="noConversion"/>
  </si>
  <si>
    <t>수정할 노드</t>
    <phoneticPr fontId="1" type="noConversion"/>
  </si>
  <si>
    <t>결과 노드</t>
    <phoneticPr fontId="1"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</si>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</sst>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6">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0" fillId="5" borderId="0" xfId="0" applyFill="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9"/>
  <sheetViews>
    <sheetView tabSelected="1" workbookViewId="0">
      <selection activeCell="E30" sqref="E30"/>
    </sheetView>
  </sheetViews>
  <sheetFormatPr defaultRowHeight="17" x14ac:dyDescent="0.45"/>
  <cols>
    <col min="1" max="1" width="41.25" bestFit="1" customWidth="1"/>
    <col min="2" max="2" width="17.4140625" bestFit="1" customWidth="1"/>
    <col min="3" max="3" width="31.75" bestFit="1" customWidth="1"/>
    <col min="4" max="4" width="25.08203125" customWidth="1"/>
    <col min="5" max="5" width="35.5" customWidth="1"/>
    <col min="6" max="6" width="38.75" bestFit="1" customWidth="1"/>
    <col min="7" max="7" width="24.25" bestFit="1" customWidth="1"/>
  </cols>
  <sheetData>
    <row r="1" spans="1:7" x14ac:dyDescent="0.45">
      <c r="A1" s="1" t="s">
        <v>0</v>
      </c>
      <c r="B1" s="1" t="s">
        <v>1</v>
      </c>
      <c r="C1" s="1" t="s">
        <v>2</v>
      </c>
      <c r="D1" s="1" t="s">
        <v>3</v>
      </c>
      <c r="E1" s="1" t="s">
        <v>4</v>
      </c>
      <c r="F1" s="2" t="s">
        <v>5</v>
      </c>
      <c r="G1" s="2" t="s">
        <v>226</v>
      </c>
    </row>
    <row r="2" spans="1:7" x14ac:dyDescent="0.45">
      <c r="A2" s="1" t="s">
        <v>6</v>
      </c>
      <c r="B2" s="1" t="s">
        <v>7</v>
      </c>
      <c r="C2" s="1" t="s">
        <v>8</v>
      </c>
      <c r="D2" s="1" t="s">
        <v>9</v>
      </c>
      <c r="E2" s="1" t="s">
        <v>230</v>
      </c>
      <c r="F2" s="3" t="s">
        <v>10</v>
      </c>
      <c r="G2" t="str">
        <f>IFERROR(VLOOKUP(A2,Merge_RKTM!$C$2:$D$63,2,FALSE),"")</f>
        <v/>
      </c>
    </row>
    <row r="3" spans="1:7" x14ac:dyDescent="0.45">
      <c r="A3" s="1" t="s">
        <v>11</v>
      </c>
      <c r="B3" s="1" t="s">
        <v>12</v>
      </c>
      <c r="C3" s="1" t="s">
        <v>8</v>
      </c>
      <c r="D3" s="1" t="s">
        <v>13</v>
      </c>
      <c r="E3" s="1" t="s">
        <v>201</v>
      </c>
      <c r="F3" s="4" t="s">
        <v>14</v>
      </c>
      <c r="G3" t="str">
        <f>IFERROR(VLOOKUP(A3,Merge_RKTM!$C$2:$D$63,2,FALSE),"")</f>
        <v>방패</v>
      </c>
    </row>
    <row r="4" spans="1:7" x14ac:dyDescent="0.45">
      <c r="A4" s="1" t="s">
        <v>15</v>
      </c>
      <c r="B4" s="1" t="s">
        <v>16</v>
      </c>
      <c r="C4" s="1" t="s">
        <v>17</v>
      </c>
      <c r="D4" s="1" t="s">
        <v>18</v>
      </c>
      <c r="E4" s="1" t="s">
        <v>220</v>
      </c>
      <c r="F4" s="3" t="s">
        <v>19</v>
      </c>
      <c r="G4" t="str">
        <f>IFERROR(VLOOKUP(A4,Merge_RKTM!$C$2:$D$63,2,FALSE),"")</f>
        <v>응구니족 방패</v>
      </c>
    </row>
    <row r="5" spans="1:7" x14ac:dyDescent="0.45">
      <c r="A5" s="1" t="s">
        <v>20</v>
      </c>
      <c r="B5" s="1" t="s">
        <v>16</v>
      </c>
      <c r="C5" s="1" t="s">
        <v>21</v>
      </c>
      <c r="D5" s="1" t="s">
        <v>22</v>
      </c>
      <c r="E5" s="1" t="s">
        <v>210</v>
      </c>
      <c r="F5" s="4" t="s">
        <v>23</v>
      </c>
      <c r="G5" t="str">
        <f>IFERROR(VLOOKUP(A5,Merge_RKTM!$C$2:$D$63,2,FALSE),"")</f>
        <v>응구니종족군에 속하는 줄루족에서 만들었다고 유명한, 가죽 그리고 나무로 만든 경량 방패입니다. 상당히 얇음에도 불구하고, 간단한 발사체를 막을 수 있고 근접전에서 유용하게 사용할 수 있습니다.</v>
      </c>
    </row>
    <row r="6" spans="1:7" x14ac:dyDescent="0.45">
      <c r="A6" s="1" t="s">
        <v>24</v>
      </c>
      <c r="B6" s="1" t="s">
        <v>16</v>
      </c>
      <c r="C6" s="1" t="s">
        <v>25</v>
      </c>
      <c r="D6" s="1" t="s">
        <v>26</v>
      </c>
      <c r="E6" s="1" t="s">
        <v>225</v>
      </c>
      <c r="G6" t="str">
        <f>IFERROR(VLOOKUP(A6,Merge_RKTM!$C$2:$D$63,2,FALSE),"")</f>
        <v>위커 실드</v>
      </c>
    </row>
    <row r="7" spans="1:7" x14ac:dyDescent="0.45">
      <c r="A7" s="1" t="s">
        <v>27</v>
      </c>
      <c r="B7" s="1" t="s">
        <v>16</v>
      </c>
      <c r="C7" s="1" t="s">
        <v>28</v>
      </c>
      <c r="D7" s="1" t="s">
        <v>29</v>
      </c>
      <c r="E7" s="1" t="s">
        <v>211</v>
      </c>
      <c r="G7" t="str">
        <f>IFERROR(VLOOKUP(A7,Merge_RKTM!$C$2:$D$63,2,FALSE),"")</f>
        <v>한때 고대 페르시아 보병대가 사용한, 고리버들로 만들어진 경량 방패입니다. 화살과 다른 발사체들을 막는데는 효과적이지만, 찔러오는 칼이나 창을 막을 만큼 견고하지 못합니다.</v>
      </c>
    </row>
    <row r="8" spans="1:7" x14ac:dyDescent="0.45">
      <c r="A8" s="1" t="s">
        <v>30</v>
      </c>
      <c r="B8" s="1" t="s">
        <v>16</v>
      </c>
      <c r="C8" s="1" t="s">
        <v>31</v>
      </c>
      <c r="D8" s="1" t="s">
        <v>32</v>
      </c>
      <c r="E8" s="1" t="s">
        <v>214</v>
      </c>
      <c r="G8" t="str">
        <f>IFERROR(VLOOKUP(A8,Merge_RKTM!$C$2:$D$63,2,FALSE),"")</f>
        <v>아스피스</v>
      </c>
    </row>
    <row r="9" spans="1:7" x14ac:dyDescent="0.45">
      <c r="A9" s="1" t="s">
        <v>33</v>
      </c>
      <c r="B9" s="1" t="s">
        <v>16</v>
      </c>
      <c r="C9" s="1" t="s">
        <v>34</v>
      </c>
      <c r="D9" s="1" t="s">
        <v>35</v>
      </c>
      <c r="E9" s="1" t="s">
        <v>202</v>
      </c>
      <c r="G9" t="str">
        <f>IFERROR(VLOOKUP(A9,Merge_RKTM!$C$2:$D$63,2,FALSE),"")</f>
        <v>나무로 만들어지고 일부는 표면에 얇은 청동판이나 다른 금속판으로 덮여있는 볼록한 방패입니다.</v>
      </c>
    </row>
    <row r="10" spans="1:7" x14ac:dyDescent="0.45">
      <c r="A10" s="1" t="s">
        <v>36</v>
      </c>
      <c r="B10" s="1" t="s">
        <v>16</v>
      </c>
      <c r="C10" s="1" t="s">
        <v>37</v>
      </c>
      <c r="D10" s="1" t="s">
        <v>38</v>
      </c>
      <c r="E10" s="1" t="s">
        <v>224</v>
      </c>
      <c r="G10" t="str">
        <f>IFERROR(VLOOKUP(A10,Merge_RKTM!$C$2:$D$63,2,FALSE),"")</f>
        <v>스쿠툼</v>
      </c>
    </row>
    <row r="11" spans="1:7" x14ac:dyDescent="0.45">
      <c r="A11" s="1" t="s">
        <v>39</v>
      </c>
      <c r="B11" s="1" t="s">
        <v>16</v>
      </c>
      <c r="C11" s="1" t="s">
        <v>40</v>
      </c>
      <c r="D11" s="1" t="s">
        <v>41</v>
      </c>
      <c r="E11" s="1" t="s">
        <v>204</v>
      </c>
      <c r="G11" t="str">
        <f>IFERROR(VLOOKUP(A11,Merge_RKTM!$C$2:$D$63,2,FALSE),"")</f>
        <v>고대 로마식 육중한 방패는 백병전과 발사체에 대항하여 사용자를 보호하기 위해 설계됐습니다.</v>
      </c>
    </row>
    <row r="12" spans="1:7" x14ac:dyDescent="0.45">
      <c r="A12" s="1" t="s">
        <v>42</v>
      </c>
      <c r="B12" s="1" t="s">
        <v>16</v>
      </c>
      <c r="C12" s="1" t="s">
        <v>43</v>
      </c>
      <c r="D12" s="1" t="s">
        <v>44</v>
      </c>
      <c r="E12" s="1" t="s">
        <v>221</v>
      </c>
      <c r="G12" t="str">
        <f>IFERROR(VLOOKUP(A12,Merge_RKTM!$C$2:$D$63,2,FALSE),"")</f>
        <v>고대 노르웨이 방패</v>
      </c>
    </row>
    <row r="13" spans="1:7" x14ac:dyDescent="0.45">
      <c r="A13" s="1" t="s">
        <v>45</v>
      </c>
      <c r="B13" s="1" t="s">
        <v>16</v>
      </c>
      <c r="C13" s="1" t="s">
        <v>46</v>
      </c>
      <c r="D13" s="1" t="s">
        <v>47</v>
      </c>
      <c r="E13" s="1" t="s">
        <v>203</v>
      </c>
      <c r="G13" t="str">
        <f>IFERROR(VLOOKUP(A13,Merge_RKTM!$C$2:$D$63,2,FALSE),"")</f>
        <v>서유럽을 침략하는데 바이킹들이 사용한 것으로 유명한, 고대 노르웨이식으로 된 무거운 방패입니다. 백병전과 발사체에 대항하여 사용자를 보호하기 위해 설계됐습니다. 두꺼운 목재와 무거운 철제 테두리로 만들어져 상당히 튼튼합니다.</v>
      </c>
    </row>
    <row r="14" spans="1:7" x14ac:dyDescent="0.45">
      <c r="A14" s="1" t="s">
        <v>48</v>
      </c>
      <c r="B14" s="1" t="s">
        <v>16</v>
      </c>
      <c r="C14" s="1" t="s">
        <v>49</v>
      </c>
      <c r="D14" s="1" t="s">
        <v>50</v>
      </c>
      <c r="E14" s="1" t="s">
        <v>219</v>
      </c>
      <c r="G14" t="str">
        <f>IFERROR(VLOOKUP(A14,Merge_RKTM!$C$2:$D$63,2,FALSE),"")</f>
        <v>카이트 실드</v>
      </c>
    </row>
    <row r="15" spans="1:7" x14ac:dyDescent="0.45">
      <c r="A15" s="1" t="s">
        <v>51</v>
      </c>
      <c r="B15" s="1" t="s">
        <v>16</v>
      </c>
      <c r="C15" s="1" t="s">
        <v>52</v>
      </c>
      <c r="D15" s="1" t="s">
        <v>53</v>
      </c>
      <c r="E15" s="1" t="s">
        <v>207</v>
      </c>
      <c r="G15" t="str">
        <f>IFERROR(VLOOKUP(A15,Merge_RKTM!$C$2:$D$63,2,FALSE),"")</f>
        <v>다리를 보호하기 위해 노르만족이 즐겨 제작한 무거운 방패입니다. 두꺼운 목재로 만들어진 카이트 실드는 백병전과 발사체에 대항하여 사용자를 보호하기 위해 설계됐습니다. 좋은 방어력을 제공하지만, 양손 무기의 사용을 제한합니다.</v>
      </c>
    </row>
    <row r="16" spans="1:7" x14ac:dyDescent="0.45">
      <c r="A16" s="1" t="s">
        <v>54</v>
      </c>
      <c r="B16" s="1" t="s">
        <v>16</v>
      </c>
      <c r="C16" s="1" t="s">
        <v>55</v>
      </c>
      <c r="D16" s="1" t="s">
        <v>56</v>
      </c>
      <c r="E16" s="1" t="s">
        <v>218</v>
      </c>
      <c r="G16" t="str">
        <f>IFERROR(VLOOKUP(A16,Merge_RKTM!$C$2:$D$63,2,FALSE),"")</f>
        <v>크루세이더의 카이트 실드</v>
      </c>
    </row>
    <row r="17" spans="1:7" x14ac:dyDescent="0.45">
      <c r="A17" s="1" t="s">
        <v>57</v>
      </c>
      <c r="B17" s="1" t="s">
        <v>16</v>
      </c>
      <c r="C17" s="1" t="s">
        <v>58</v>
      </c>
      <c r="D17" s="1" t="s">
        <v>59</v>
      </c>
      <c r="E17" s="1" t="s">
        <v>206</v>
      </c>
      <c r="G17" t="str">
        <f>IFERROR(VLOOKUP(A17,Merge_RKTM!$C$2:$D$63,2,FALSE),"")</f>
        <v>십자군의 진홍색 상징이 새겨진, 다리를 보호하기 위해 노르만족이 즐겨 제작한 무거운 방패 입니다. 두꺼운 목재로 만들어진 카이트 실드는 백병전과 발사체에 대항하여 사용자를 보호하기 위해 설계됐습니다. 좋은 방어력을 제공하지만, 양손 무기의 사용을 제한합니다.</v>
      </c>
    </row>
    <row r="18" spans="1:7" x14ac:dyDescent="0.45">
      <c r="A18" s="1" t="s">
        <v>60</v>
      </c>
      <c r="B18" s="1" t="s">
        <v>16</v>
      </c>
      <c r="C18" s="1" t="s">
        <v>61</v>
      </c>
      <c r="D18" s="1" t="s">
        <v>62</v>
      </c>
      <c r="E18" s="1" t="s">
        <v>222</v>
      </c>
      <c r="G18" t="str">
        <f>IFERROR(VLOOKUP(A18,Merge_RKTM!$C$2:$D$63,2,FALSE),"")</f>
        <v>파비스</v>
      </c>
    </row>
    <row r="19" spans="1:7" x14ac:dyDescent="0.45">
      <c r="A19" s="1" t="s">
        <v>63</v>
      </c>
      <c r="B19" s="1" t="s">
        <v>16</v>
      </c>
      <c r="C19" s="1" t="s">
        <v>64</v>
      </c>
      <c r="D19" s="1" t="s">
        <v>65</v>
      </c>
      <c r="E19" s="1" t="s">
        <v>208</v>
      </c>
      <c r="G19" t="str">
        <f>IFERROR(VLOOKUP(A19,Merge_RKTM!$C$2:$D$63,2,FALSE),"")</f>
        <v>거친 널빤지를 깍아 만든 크고 무거운 방패입니다. 들어오는 발사체로부터 석궁 사수와 궁수를 보호하기 위해 고안된 이 방패는 백병전에서 극도로 번거롭습니다.</v>
      </c>
    </row>
    <row r="20" spans="1:7" x14ac:dyDescent="0.45">
      <c r="A20" s="1" t="s">
        <v>66</v>
      </c>
      <c r="B20" s="1" t="s">
        <v>16</v>
      </c>
      <c r="C20" s="1" t="s">
        <v>67</v>
      </c>
      <c r="D20" s="1" t="s">
        <v>68</v>
      </c>
      <c r="E20" s="1" t="s">
        <v>217</v>
      </c>
      <c r="G20" t="str">
        <f>IFERROR(VLOOKUP(A20,Merge_RKTM!$C$2:$D$63,2,FALSE),"")</f>
        <v>버클러</v>
      </c>
    </row>
    <row r="21" spans="1:7" x14ac:dyDescent="0.45">
      <c r="A21" s="1" t="s">
        <v>69</v>
      </c>
      <c r="B21" s="1" t="s">
        <v>16</v>
      </c>
      <c r="C21" s="1" t="s">
        <v>70</v>
      </c>
      <c r="D21" s="1" t="s">
        <v>71</v>
      </c>
      <c r="E21" s="1" t="s">
        <v>213</v>
      </c>
      <c r="G21" t="str">
        <f>IFERROR(VLOOKUP(A21,Merge_RKTM!$C$2:$D$63,2,FALSE),"")</f>
        <v>극히 작은 강철 방패로, 보통 레이피어나 비슷한 경검과 짝을 이룹니다. 너무 작기에, 다가오는 발사체로부터 의미있는 보호를 제공하지 못합니다. 대신에 버클러는 백병전에서 적의 무기를 받아쳐 빗나가게 하도록 설계됐습니다..</v>
      </c>
    </row>
    <row r="22" spans="1:7" x14ac:dyDescent="0.45">
      <c r="A22" s="1" t="s">
        <v>72</v>
      </c>
      <c r="B22" s="1" t="s">
        <v>16</v>
      </c>
      <c r="C22" s="1" t="s">
        <v>73</v>
      </c>
      <c r="D22" s="1" t="s">
        <v>74</v>
      </c>
      <c r="E22" s="1" t="s">
        <v>223</v>
      </c>
      <c r="G22" t="str">
        <f>IFERROR(VLOOKUP(A22,Merge_RKTM!$C$2:$D$63,2,FALSE),"")</f>
        <v>진압 방패</v>
      </c>
    </row>
    <row r="23" spans="1:7" x14ac:dyDescent="0.45">
      <c r="A23" s="1" t="s">
        <v>75</v>
      </c>
      <c r="B23" s="1" t="s">
        <v>16</v>
      </c>
      <c r="C23" s="1" t="s">
        <v>76</v>
      </c>
      <c r="D23" s="1" t="s">
        <v>77</v>
      </c>
      <c r="E23" s="1" t="s">
        <v>209</v>
      </c>
      <c r="G23" t="str">
        <f>IFERROR(VLOOKUP(A23,Merge_RKTM!$C$2:$D$63,2,FALSE),"")</f>
        <v>경량 금속 방패는 난투극 그리고 발사체에 대항하여 사용자를 보호하기 위해 설계됐지만, 총격과 갑옷을 관통하는 발사체를 막을만큼 두껍지 않습니다. 또한, 착용자의 신체 대부분을 덮을 수 있지만, 양손 무기의 사용을 제한합니다.</v>
      </c>
    </row>
    <row r="24" spans="1:7" x14ac:dyDescent="0.45">
      <c r="A24" s="1" t="s">
        <v>78</v>
      </c>
      <c r="B24" s="1" t="s">
        <v>16</v>
      </c>
      <c r="C24" s="1" t="s">
        <v>79</v>
      </c>
      <c r="D24" s="1" t="s">
        <v>80</v>
      </c>
      <c r="E24" s="1" t="s">
        <v>215</v>
      </c>
      <c r="G24" t="str">
        <f>IFERROR(VLOOKUP(A24,Merge_RKTM!$C$2:$D$63,2,FALSE),"")</f>
        <v>어썰트 실드</v>
      </c>
    </row>
    <row r="25" spans="1:7" x14ac:dyDescent="0.45">
      <c r="A25" s="1" t="s">
        <v>81</v>
      </c>
      <c r="B25" s="1" t="s">
        <v>16</v>
      </c>
      <c r="C25" s="1" t="s">
        <v>82</v>
      </c>
      <c r="D25" s="1" t="s">
        <v>83</v>
      </c>
      <c r="E25" s="1" t="s">
        <v>212</v>
      </c>
      <c r="G25" t="str">
        <f>IFERROR(VLOOKUP(A25,Merge_RKTM!$C$2:$D$63,2,FALSE),"")</f>
        <v>통합적인 센서가 달린 고급 방패로, 센서가 평형을 잡아주어 손쉽게 다룰 수 있습니다. 일반 크기의 방탄 방패보다 작고 가볍고, 총격으로부터 사용자를 보호하기 위해 설계됐습니다. 보호보다 속도를 높이고 무게를 줄임으로써 대부분의 방패들보다 덜 번거롭습니다.</v>
      </c>
    </row>
    <row r="26" spans="1:7" x14ac:dyDescent="0.45">
      <c r="A26" s="1" t="s">
        <v>84</v>
      </c>
      <c r="B26" s="1" t="s">
        <v>16</v>
      </c>
      <c r="C26" s="1" t="s">
        <v>85</v>
      </c>
      <c r="D26" s="1" t="s">
        <v>86</v>
      </c>
      <c r="E26" s="1" t="s">
        <v>230</v>
      </c>
      <c r="G26" t="str">
        <f>IFERROR(VLOOKUP(A26,Merge_RKTM!$C$2:$D$63,2,FALSE),"")</f>
        <v/>
      </c>
    </row>
    <row r="27" spans="1:7" x14ac:dyDescent="0.45">
      <c r="A27" s="1" t="s">
        <v>87</v>
      </c>
      <c r="B27" s="1" t="s">
        <v>16</v>
      </c>
      <c r="C27" s="1" t="s">
        <v>88</v>
      </c>
      <c r="D27" s="1" t="s">
        <v>89</v>
      </c>
      <c r="E27" s="1" t="s">
        <v>230</v>
      </c>
      <c r="G27" t="str">
        <f>IFERROR(VLOOKUP(A27,Merge_RKTM!$C$2:$D$63,2,FALSE),"")</f>
        <v/>
      </c>
    </row>
    <row r="28" spans="1:7" x14ac:dyDescent="0.45">
      <c r="A28" s="1" t="s">
        <v>90</v>
      </c>
      <c r="B28" s="1" t="s">
        <v>16</v>
      </c>
      <c r="C28" s="1" t="s">
        <v>91</v>
      </c>
      <c r="D28" s="1" t="s">
        <v>92</v>
      </c>
      <c r="E28" s="1" t="s">
        <v>216</v>
      </c>
      <c r="G28" t="str">
        <f>IFERROR(VLOOKUP(A28,Merge_RKTM!$C$2:$D$63,2,FALSE),"")</f>
        <v>방탄 방패</v>
      </c>
    </row>
    <row r="29" spans="1:7" x14ac:dyDescent="0.45">
      <c r="A29" s="1" t="s">
        <v>93</v>
      </c>
      <c r="B29" s="1" t="s">
        <v>16</v>
      </c>
      <c r="C29" s="1" t="s">
        <v>94</v>
      </c>
      <c r="D29" s="1" t="s">
        <v>95</v>
      </c>
      <c r="E29" s="1" t="s">
        <v>205</v>
      </c>
      <c r="G29" t="str">
        <f>IFERROR(VLOOKUP(A29,Merge_RKTM!$C$2:$D$63,2,FALSE),"")</f>
        <v>고급 합금으로 만든 육중한 방패로 대구경의 총격을 결딜 수 있도록 설계됐습니다.</v>
      </c>
    </row>
    <row r="30" spans="1:7" x14ac:dyDescent="0.45">
      <c r="A30" s="1" t="s">
        <v>96</v>
      </c>
      <c r="B30" s="1" t="s">
        <v>16</v>
      </c>
      <c r="C30" s="1" t="s">
        <v>97</v>
      </c>
      <c r="D30" s="1" t="s">
        <v>98</v>
      </c>
      <c r="E30" s="1" t="s">
        <v>230</v>
      </c>
      <c r="G30" t="str">
        <f>IFERROR(VLOOKUP(A30,Merge_RKTM!$C$2:$D$63,2,FALSE),"")</f>
        <v/>
      </c>
    </row>
    <row r="31" spans="1:7" x14ac:dyDescent="0.45">
      <c r="A31" s="1" t="s">
        <v>99</v>
      </c>
      <c r="B31" s="1" t="s">
        <v>16</v>
      </c>
      <c r="C31" s="1" t="s">
        <v>100</v>
      </c>
      <c r="D31" s="1" t="s">
        <v>101</v>
      </c>
      <c r="E31" s="1" t="s">
        <v>230</v>
      </c>
      <c r="G31" t="str">
        <f>IFERROR(VLOOKUP(A31,Merge_RKTM!$C$2:$D$63,2,FALSE),"")</f>
        <v/>
      </c>
    </row>
    <row r="32" spans="1:7" x14ac:dyDescent="0.45">
      <c r="A32" s="1" t="s">
        <v>102</v>
      </c>
      <c r="B32" s="1" t="s">
        <v>103</v>
      </c>
      <c r="C32" s="1" t="s">
        <v>104</v>
      </c>
      <c r="D32" s="1" t="s">
        <v>105</v>
      </c>
      <c r="E32" s="1" t="s">
        <v>230</v>
      </c>
      <c r="G32" t="str">
        <f>IFERROR(VLOOKUP(A32,Merge_RKTM!$C$2:$D$63,2,FALSE),"")</f>
        <v/>
      </c>
    </row>
    <row r="33" spans="1:7" x14ac:dyDescent="0.45">
      <c r="A33" s="1" t="s">
        <v>106</v>
      </c>
      <c r="B33" s="1" t="s">
        <v>103</v>
      </c>
      <c r="C33" s="1" t="s">
        <v>107</v>
      </c>
      <c r="D33" s="1" t="s">
        <v>108</v>
      </c>
      <c r="E33" s="1" t="s">
        <v>230</v>
      </c>
      <c r="G33" t="str">
        <f>IFERROR(VLOOKUP(A33,Merge_RKTM!$C$2:$D$63,2,FALSE),"")</f>
        <v/>
      </c>
    </row>
    <row r="34" spans="1:7" x14ac:dyDescent="0.45">
      <c r="A34" s="1" t="s">
        <v>109</v>
      </c>
      <c r="B34" s="1" t="s">
        <v>103</v>
      </c>
      <c r="C34" s="1" t="s">
        <v>110</v>
      </c>
      <c r="D34" s="1" t="s">
        <v>111</v>
      </c>
      <c r="E34" s="1" t="s">
        <v>230</v>
      </c>
      <c r="G34" t="str">
        <f>IFERROR(VLOOKUP(A34,Merge_RKTM!$C$2:$D$63,2,FALSE),"")</f>
        <v/>
      </c>
    </row>
    <row r="35" spans="1:7" x14ac:dyDescent="0.45">
      <c r="A35" s="1" t="s">
        <v>112</v>
      </c>
      <c r="B35" s="1" t="s">
        <v>103</v>
      </c>
      <c r="C35" s="1" t="s">
        <v>113</v>
      </c>
      <c r="D35" s="1" t="s">
        <v>114</v>
      </c>
      <c r="E35" s="1" t="s">
        <v>230</v>
      </c>
      <c r="G35" t="str">
        <f>IFERROR(VLOOKUP(A35,Merge_RKTM!$C$2:$D$63,2,FALSE),"")</f>
        <v/>
      </c>
    </row>
    <row r="36" spans="1:7" x14ac:dyDescent="0.45">
      <c r="A36" s="1" t="s">
        <v>115</v>
      </c>
      <c r="B36" s="1" t="s">
        <v>103</v>
      </c>
      <c r="C36" s="1" t="s">
        <v>116</v>
      </c>
      <c r="D36" s="1" t="s">
        <v>117</v>
      </c>
      <c r="E36" s="1" t="s">
        <v>230</v>
      </c>
      <c r="G36" t="str">
        <f>IFERROR(VLOOKUP(A36,Merge_RKTM!$C$2:$D$63,2,FALSE),"")</f>
        <v/>
      </c>
    </row>
    <row r="37" spans="1:7" x14ac:dyDescent="0.45">
      <c r="A37" s="1" t="s">
        <v>118</v>
      </c>
      <c r="B37" s="1" t="s">
        <v>103</v>
      </c>
      <c r="C37" s="1" t="s">
        <v>119</v>
      </c>
      <c r="D37" s="1" t="s">
        <v>120</v>
      </c>
      <c r="E37" s="1" t="s">
        <v>230</v>
      </c>
      <c r="G37" t="str">
        <f>IFERROR(VLOOKUP(A37,Merge_RKTM!$C$2:$D$63,2,FALSE),"")</f>
        <v/>
      </c>
    </row>
    <row r="38" spans="1:7" x14ac:dyDescent="0.45">
      <c r="A38" s="1" t="s">
        <v>121</v>
      </c>
      <c r="B38" s="1" t="s">
        <v>103</v>
      </c>
      <c r="C38" s="1" t="s">
        <v>122</v>
      </c>
      <c r="D38" s="1" t="s">
        <v>123</v>
      </c>
      <c r="E38" s="1" t="s">
        <v>230</v>
      </c>
      <c r="G38" t="str">
        <f>IFERROR(VLOOKUP(A38,Merge_RKTM!$C$2:$D$63,2,FALSE),"")</f>
        <v/>
      </c>
    </row>
    <row r="39" spans="1:7" x14ac:dyDescent="0.45">
      <c r="A39" s="1" t="s">
        <v>124</v>
      </c>
      <c r="B39" s="1" t="s">
        <v>103</v>
      </c>
      <c r="C39" s="1" t="s">
        <v>125</v>
      </c>
      <c r="D39" s="1" t="s">
        <v>126</v>
      </c>
      <c r="E39" s="1" t="s">
        <v>230</v>
      </c>
      <c r="G39" t="str">
        <f>IFERROR(VLOOKUP(A39,Merge_RKTM!$C$2:$D$63,2,FALSE),"")</f>
        <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1003A-E4EB-43BA-A0AA-FC001BF7AE8A}">
  <dimension ref="A1:E63"/>
  <sheetViews>
    <sheetView workbookViewId="0">
      <selection activeCell="D11" sqref="D11"/>
    </sheetView>
  </sheetViews>
  <sheetFormatPr defaultRowHeight="17" x14ac:dyDescent="0.45"/>
  <cols>
    <col min="1" max="1" width="47.6640625" bestFit="1" customWidth="1"/>
    <col min="2" max="2" width="11.08203125" bestFit="1" customWidth="1"/>
    <col min="3" max="3" width="47.6640625" bestFit="1" customWidth="1"/>
    <col min="4" max="4" width="35.1640625" customWidth="1"/>
  </cols>
  <sheetData>
    <row r="1" spans="1:5" x14ac:dyDescent="0.45">
      <c r="A1" t="s">
        <v>227</v>
      </c>
      <c r="B1" t="s">
        <v>228</v>
      </c>
      <c r="C1" t="s">
        <v>229</v>
      </c>
    </row>
    <row r="2" spans="1:5" x14ac:dyDescent="0.45">
      <c r="A2" t="s">
        <v>127</v>
      </c>
      <c r="C2" t="str">
        <f>IF(B2="",A2,B2)</f>
        <v>ApparelLayerDef+Accessory.label</v>
      </c>
      <c r="D2" t="s">
        <v>128</v>
      </c>
      <c r="E2" t="e">
        <f>MATCH(A2,Sheet!$A$2:$A$39,0)</f>
        <v>#N/A</v>
      </c>
    </row>
    <row r="3" spans="1:5" x14ac:dyDescent="0.45">
      <c r="A3" t="s">
        <v>129</v>
      </c>
      <c r="C3" t="str">
        <f t="shared" ref="C3:C63" si="0">IF(B3="",A3,B3)</f>
        <v>RecipeDef+Make_Apparel_Aspis.label</v>
      </c>
      <c r="D3" t="s">
        <v>130</v>
      </c>
      <c r="E3" t="e">
        <f>MATCH(A3,Sheet!$A$2:$A$39,0)</f>
        <v>#N/A</v>
      </c>
    </row>
    <row r="4" spans="1:5" x14ac:dyDescent="0.45">
      <c r="A4" t="s">
        <v>131</v>
      </c>
      <c r="C4" t="str">
        <f t="shared" si="0"/>
        <v>RecipeDef+Make_Apparel_Aspis.description</v>
      </c>
      <c r="D4" t="s">
        <v>132</v>
      </c>
      <c r="E4" t="e">
        <f>MATCH(A4,Sheet!$A$2:$A$39,0)</f>
        <v>#N/A</v>
      </c>
    </row>
    <row r="5" spans="1:5" x14ac:dyDescent="0.45">
      <c r="A5" t="s">
        <v>133</v>
      </c>
      <c r="C5" t="str">
        <f t="shared" si="0"/>
        <v>RecipeDef+Make_Apparel_AssaultShield.label</v>
      </c>
      <c r="D5" t="s">
        <v>134</v>
      </c>
      <c r="E5" t="e">
        <f>MATCH(A5,Sheet!$A$2:$A$39,0)</f>
        <v>#N/A</v>
      </c>
    </row>
    <row r="6" spans="1:5" x14ac:dyDescent="0.45">
      <c r="A6" t="s">
        <v>135</v>
      </c>
      <c r="C6" t="str">
        <f t="shared" si="0"/>
        <v>RecipeDef+Make_Apparel_AssaultShield.description</v>
      </c>
      <c r="D6" t="s">
        <v>136</v>
      </c>
      <c r="E6" t="e">
        <f>MATCH(A6,Sheet!$A$2:$A$39,0)</f>
        <v>#N/A</v>
      </c>
    </row>
    <row r="7" spans="1:5" x14ac:dyDescent="0.45">
      <c r="A7" t="s">
        <v>137</v>
      </c>
      <c r="C7" t="str">
        <f t="shared" si="0"/>
        <v>RecipeDef+Make_Apparel_BallisticShield.label</v>
      </c>
      <c r="D7" t="s">
        <v>138</v>
      </c>
      <c r="E7" t="e">
        <f>MATCH(A7,Sheet!$A$2:$A$39,0)</f>
        <v>#N/A</v>
      </c>
    </row>
    <row r="8" spans="1:5" x14ac:dyDescent="0.45">
      <c r="A8" t="s">
        <v>139</v>
      </c>
      <c r="C8" t="str">
        <f t="shared" si="0"/>
        <v>RecipeDef+Make_Apparel_BallisticShield.description</v>
      </c>
      <c r="D8" t="s">
        <v>140</v>
      </c>
      <c r="E8" t="e">
        <f>MATCH(A8,Sheet!$A$2:$A$39,0)</f>
        <v>#N/A</v>
      </c>
    </row>
    <row r="9" spans="1:5" x14ac:dyDescent="0.45">
      <c r="A9" t="s">
        <v>141</v>
      </c>
      <c r="C9" t="str">
        <f t="shared" si="0"/>
        <v>RecipeDef+Make_Apparel_BucklerShield.label</v>
      </c>
      <c r="D9" t="s">
        <v>142</v>
      </c>
      <c r="E9" t="e">
        <f>MATCH(A9,Sheet!$A$2:$A$39,0)</f>
        <v>#N/A</v>
      </c>
    </row>
    <row r="10" spans="1:5" x14ac:dyDescent="0.45">
      <c r="A10" t="s">
        <v>143</v>
      </c>
      <c r="C10" t="str">
        <f t="shared" si="0"/>
        <v>RecipeDef+Make_Apparel_BucklerShield.description</v>
      </c>
      <c r="D10" t="s">
        <v>144</v>
      </c>
      <c r="E10" t="e">
        <f>MATCH(A10,Sheet!$A$2:$A$39,0)</f>
        <v>#N/A</v>
      </c>
    </row>
    <row r="11" spans="1:5" x14ac:dyDescent="0.45">
      <c r="A11" t="s">
        <v>145</v>
      </c>
      <c r="C11" t="str">
        <f t="shared" si="0"/>
        <v>RecipeDef+Make_Apparel_CrusaderShield.label</v>
      </c>
      <c r="D11" t="s">
        <v>146</v>
      </c>
      <c r="E11" t="e">
        <f>MATCH(A11,Sheet!$A$2:$A$39,0)</f>
        <v>#N/A</v>
      </c>
    </row>
    <row r="12" spans="1:5" x14ac:dyDescent="0.45">
      <c r="A12" t="s">
        <v>147</v>
      </c>
      <c r="C12" t="str">
        <f t="shared" si="0"/>
        <v>RecipeDef+Make_Apparel_CrusaderShield.description</v>
      </c>
      <c r="D12" t="s">
        <v>148</v>
      </c>
      <c r="E12" t="e">
        <f>MATCH(A12,Sheet!$A$2:$A$39,0)</f>
        <v>#N/A</v>
      </c>
    </row>
    <row r="13" spans="1:5" x14ac:dyDescent="0.45">
      <c r="A13" t="s">
        <v>149</v>
      </c>
      <c r="C13" t="str">
        <f t="shared" si="0"/>
        <v>RecipeDef+Make_Apparel_KiteShield.label</v>
      </c>
      <c r="D13" t="s">
        <v>150</v>
      </c>
      <c r="E13" t="e">
        <f>MATCH(A13,Sheet!$A$2:$A$39,0)</f>
        <v>#N/A</v>
      </c>
    </row>
    <row r="14" spans="1:5" x14ac:dyDescent="0.45">
      <c r="A14" t="s">
        <v>151</v>
      </c>
      <c r="C14" t="str">
        <f t="shared" si="0"/>
        <v>RecipeDef+Make_Apparel_KiteShield.description</v>
      </c>
      <c r="D14" t="s">
        <v>152</v>
      </c>
      <c r="E14" t="e">
        <f>MATCH(A14,Sheet!$A$2:$A$39,0)</f>
        <v>#N/A</v>
      </c>
    </row>
    <row r="15" spans="1:5" x14ac:dyDescent="0.45">
      <c r="A15" t="s">
        <v>153</v>
      </c>
      <c r="C15" t="str">
        <f t="shared" si="0"/>
        <v>RecipeDef+Make_Apparel_NguniShield.label</v>
      </c>
      <c r="D15" t="s">
        <v>154</v>
      </c>
      <c r="E15" t="e">
        <f>MATCH(A15,Sheet!$A$2:$A$39,0)</f>
        <v>#N/A</v>
      </c>
    </row>
    <row r="16" spans="1:5" x14ac:dyDescent="0.45">
      <c r="A16" t="s">
        <v>155</v>
      </c>
      <c r="C16" t="str">
        <f t="shared" si="0"/>
        <v>RecipeDef+Make_Apparel_NguniShield.description</v>
      </c>
      <c r="D16" t="s">
        <v>156</v>
      </c>
      <c r="E16" t="e">
        <f>MATCH(A16,Sheet!$A$2:$A$39,0)</f>
        <v>#N/A</v>
      </c>
    </row>
    <row r="17" spans="1:5" x14ac:dyDescent="0.45">
      <c r="A17" t="s">
        <v>157</v>
      </c>
      <c r="C17" t="str">
        <f t="shared" si="0"/>
        <v>RecipeDef+Make_Apparel_NordShield.label</v>
      </c>
      <c r="D17" t="s">
        <v>158</v>
      </c>
      <c r="E17" t="e">
        <f>MATCH(A17,Sheet!$A$2:$A$39,0)</f>
        <v>#N/A</v>
      </c>
    </row>
    <row r="18" spans="1:5" x14ac:dyDescent="0.45">
      <c r="A18" t="s">
        <v>159</v>
      </c>
      <c r="C18" t="str">
        <f t="shared" si="0"/>
        <v>RecipeDef+Make_Apparel_NordShield.description</v>
      </c>
      <c r="D18" t="s">
        <v>160</v>
      </c>
      <c r="E18" t="e">
        <f>MATCH(A18,Sheet!$A$2:$A$39,0)</f>
        <v>#N/A</v>
      </c>
    </row>
    <row r="19" spans="1:5" x14ac:dyDescent="0.45">
      <c r="A19" t="s">
        <v>161</v>
      </c>
      <c r="C19" t="str">
        <f t="shared" si="0"/>
        <v>RecipeDef+Make_Apparel_Pavise.label</v>
      </c>
      <c r="D19" t="s">
        <v>162</v>
      </c>
      <c r="E19" t="e">
        <f>MATCH(A19,Sheet!$A$2:$A$39,0)</f>
        <v>#N/A</v>
      </c>
    </row>
    <row r="20" spans="1:5" x14ac:dyDescent="0.45">
      <c r="A20" t="s">
        <v>163</v>
      </c>
      <c r="C20" t="str">
        <f t="shared" si="0"/>
        <v>RecipeDef+Make_Apparel_Pavise.description</v>
      </c>
      <c r="D20" t="s">
        <v>164</v>
      </c>
      <c r="E20" t="e">
        <f>MATCH(A20,Sheet!$A$2:$A$39,0)</f>
        <v>#N/A</v>
      </c>
    </row>
    <row r="21" spans="1:5" x14ac:dyDescent="0.45">
      <c r="A21" t="s">
        <v>165</v>
      </c>
      <c r="C21" t="str">
        <f t="shared" si="0"/>
        <v>RecipeDef+Make_Apparel_RiotShield.label</v>
      </c>
      <c r="D21" t="s">
        <v>166</v>
      </c>
      <c r="E21" t="e">
        <f>MATCH(A21,Sheet!$A$2:$A$39,0)</f>
        <v>#N/A</v>
      </c>
    </row>
    <row r="22" spans="1:5" x14ac:dyDescent="0.45">
      <c r="A22" t="s">
        <v>167</v>
      </c>
      <c r="C22" t="str">
        <f t="shared" si="0"/>
        <v>RecipeDef+Make_Apparel_RiotShield.description</v>
      </c>
      <c r="D22" t="s">
        <v>168</v>
      </c>
      <c r="E22" t="e">
        <f>MATCH(A22,Sheet!$A$2:$A$39,0)</f>
        <v>#N/A</v>
      </c>
    </row>
    <row r="23" spans="1:5" x14ac:dyDescent="0.45">
      <c r="A23" t="s">
        <v>169</v>
      </c>
      <c r="C23" t="str">
        <f t="shared" si="0"/>
        <v>RecipeDef+Make_Apparel_Scutum.label</v>
      </c>
      <c r="D23" t="s">
        <v>170</v>
      </c>
      <c r="E23" t="e">
        <f>MATCH(A23,Sheet!$A$2:$A$39,0)</f>
        <v>#N/A</v>
      </c>
    </row>
    <row r="24" spans="1:5" x14ac:dyDescent="0.45">
      <c r="A24" t="s">
        <v>171</v>
      </c>
      <c r="C24" t="str">
        <f t="shared" si="0"/>
        <v>RecipeDef+Make_Apparel_Scutum.description</v>
      </c>
      <c r="D24" t="s">
        <v>172</v>
      </c>
      <c r="E24" t="e">
        <f>MATCH(A24,Sheet!$A$2:$A$39,0)</f>
        <v>#N/A</v>
      </c>
    </row>
    <row r="25" spans="1:5" x14ac:dyDescent="0.45">
      <c r="A25" t="s">
        <v>173</v>
      </c>
      <c r="C25" t="str">
        <f t="shared" si="0"/>
        <v>RecipeDef+Make_Apparel_WickerShield.label</v>
      </c>
      <c r="D25" t="s">
        <v>174</v>
      </c>
      <c r="E25" t="e">
        <f>MATCH(A25,Sheet!$A$2:$A$39,0)</f>
        <v>#N/A</v>
      </c>
    </row>
    <row r="26" spans="1:5" x14ac:dyDescent="0.45">
      <c r="A26" t="s">
        <v>175</v>
      </c>
      <c r="C26" t="str">
        <f t="shared" si="0"/>
        <v>RecipeDef+Make_Apparel_WickerShield.description</v>
      </c>
      <c r="D26" t="s">
        <v>176</v>
      </c>
      <c r="E26" t="e">
        <f>MATCH(A26,Sheet!$A$2:$A$39,0)</f>
        <v>#N/A</v>
      </c>
    </row>
    <row r="27" spans="1:5" x14ac:dyDescent="0.45">
      <c r="A27" t="s">
        <v>177</v>
      </c>
      <c r="C27" t="str">
        <f t="shared" si="0"/>
        <v>RecipeDef+Make_Apparel_Aspis.jobString</v>
      </c>
      <c r="D27" t="s">
        <v>178</v>
      </c>
      <c r="E27" t="e">
        <f>MATCH(A27,Sheet!$A$2:$A$39,0)</f>
        <v>#N/A</v>
      </c>
    </row>
    <row r="28" spans="1:5" x14ac:dyDescent="0.45">
      <c r="A28" t="s">
        <v>179</v>
      </c>
      <c r="C28" t="str">
        <f t="shared" si="0"/>
        <v>RecipeDef+Make_Apparel_AssaultShield.jobString</v>
      </c>
      <c r="D28" t="s">
        <v>180</v>
      </c>
      <c r="E28" t="e">
        <f>MATCH(A28,Sheet!$A$2:$A$39,0)</f>
        <v>#N/A</v>
      </c>
    </row>
    <row r="29" spans="1:5" x14ac:dyDescent="0.45">
      <c r="A29" t="s">
        <v>181</v>
      </c>
      <c r="C29" t="str">
        <f t="shared" si="0"/>
        <v>RecipeDef+Make_Apparel_BallisticShield.jobString</v>
      </c>
      <c r="D29" t="s">
        <v>182</v>
      </c>
      <c r="E29" t="e">
        <f>MATCH(A29,Sheet!$A$2:$A$39,0)</f>
        <v>#N/A</v>
      </c>
    </row>
    <row r="30" spans="1:5" x14ac:dyDescent="0.45">
      <c r="A30" t="s">
        <v>183</v>
      </c>
      <c r="C30" t="str">
        <f t="shared" si="0"/>
        <v>RecipeDef+Make_Apparel_BucklerShield.jobString</v>
      </c>
      <c r="D30" t="s">
        <v>184</v>
      </c>
      <c r="E30" t="e">
        <f>MATCH(A30,Sheet!$A$2:$A$39,0)</f>
        <v>#N/A</v>
      </c>
    </row>
    <row r="31" spans="1:5" x14ac:dyDescent="0.45">
      <c r="A31" t="s">
        <v>185</v>
      </c>
      <c r="C31" t="str">
        <f t="shared" si="0"/>
        <v>RecipeDef+Make_Apparel_CrusaderShield.jobString</v>
      </c>
      <c r="D31" t="s">
        <v>186</v>
      </c>
      <c r="E31" t="e">
        <f>MATCH(A31,Sheet!$A$2:$A$39,0)</f>
        <v>#N/A</v>
      </c>
    </row>
    <row r="32" spans="1:5" x14ac:dyDescent="0.45">
      <c r="A32" t="s">
        <v>187</v>
      </c>
      <c r="C32" t="str">
        <f t="shared" si="0"/>
        <v>RecipeDef+Make_Apparel_KiteShield.jobString</v>
      </c>
      <c r="D32" t="s">
        <v>188</v>
      </c>
      <c r="E32" t="e">
        <f>MATCH(A32,Sheet!$A$2:$A$39,0)</f>
        <v>#N/A</v>
      </c>
    </row>
    <row r="33" spans="1:5" x14ac:dyDescent="0.45">
      <c r="A33" t="s">
        <v>189</v>
      </c>
      <c r="C33" t="str">
        <f t="shared" si="0"/>
        <v>RecipeDef+Make_Apparel_NguniShield.jobString</v>
      </c>
      <c r="D33" t="s">
        <v>190</v>
      </c>
      <c r="E33" t="e">
        <f>MATCH(A33,Sheet!$A$2:$A$39,0)</f>
        <v>#N/A</v>
      </c>
    </row>
    <row r="34" spans="1:5" x14ac:dyDescent="0.45">
      <c r="A34" t="s">
        <v>191</v>
      </c>
      <c r="C34" t="str">
        <f t="shared" si="0"/>
        <v>RecipeDef+Make_Apparel_NordShield.jobString</v>
      </c>
      <c r="D34" t="s">
        <v>192</v>
      </c>
      <c r="E34" t="e">
        <f>MATCH(A34,Sheet!$A$2:$A$39,0)</f>
        <v>#N/A</v>
      </c>
    </row>
    <row r="35" spans="1:5" x14ac:dyDescent="0.45">
      <c r="A35" t="s">
        <v>193</v>
      </c>
      <c r="C35" t="str">
        <f t="shared" si="0"/>
        <v>RecipeDef+Make_Apparel_Pavise.jobString</v>
      </c>
      <c r="D35" t="s">
        <v>194</v>
      </c>
      <c r="E35" t="e">
        <f>MATCH(A35,Sheet!$A$2:$A$39,0)</f>
        <v>#N/A</v>
      </c>
    </row>
    <row r="36" spans="1:5" x14ac:dyDescent="0.45">
      <c r="A36" t="s">
        <v>195</v>
      </c>
      <c r="C36" t="str">
        <f t="shared" si="0"/>
        <v>RecipeDef+Make_Apparel_RiotShield.jobString</v>
      </c>
      <c r="D36" t="s">
        <v>196</v>
      </c>
      <c r="E36" t="e">
        <f>MATCH(A36,Sheet!$A$2:$A$39,0)</f>
        <v>#N/A</v>
      </c>
    </row>
    <row r="37" spans="1:5" x14ac:dyDescent="0.45">
      <c r="A37" t="s">
        <v>197</v>
      </c>
      <c r="C37" t="str">
        <f t="shared" si="0"/>
        <v>RecipeDef+Make_Apparel_Scutum.jobString</v>
      </c>
      <c r="D37" t="s">
        <v>198</v>
      </c>
      <c r="E37" t="e">
        <f>MATCH(A37,Sheet!$A$2:$A$39,0)</f>
        <v>#N/A</v>
      </c>
    </row>
    <row r="38" spans="1:5" x14ac:dyDescent="0.45">
      <c r="A38" t="s">
        <v>199</v>
      </c>
      <c r="C38" t="str">
        <f t="shared" si="0"/>
        <v>RecipeDef+Make_Apparel_WickerShield.jobString</v>
      </c>
      <c r="D38" t="s">
        <v>200</v>
      </c>
      <c r="E38" t="e">
        <f>MATCH(A38,Sheet!$A$2:$A$39,0)</f>
        <v>#N/A</v>
      </c>
    </row>
    <row r="39" spans="1:5" x14ac:dyDescent="0.45">
      <c r="A39" t="s">
        <v>11</v>
      </c>
      <c r="C39" t="str">
        <f t="shared" si="0"/>
        <v>ThingCategoryDef+Shield.label</v>
      </c>
      <c r="D39" t="s">
        <v>201</v>
      </c>
      <c r="E39">
        <f>MATCH(A39,Sheet!$A$2:$A$39,0)</f>
        <v>2</v>
      </c>
    </row>
    <row r="40" spans="1:5" x14ac:dyDescent="0.45">
      <c r="A40" t="s">
        <v>33</v>
      </c>
      <c r="C40" t="str">
        <f t="shared" si="0"/>
        <v>ThingDef+Apparel_Aspis.description</v>
      </c>
      <c r="D40" t="s">
        <v>202</v>
      </c>
      <c r="E40">
        <f>MATCH(A40,Sheet!$A$2:$A$39,0)</f>
        <v>8</v>
      </c>
    </row>
    <row r="41" spans="1:5" x14ac:dyDescent="0.45">
      <c r="A41" t="s">
        <v>45</v>
      </c>
      <c r="C41" t="str">
        <f t="shared" si="0"/>
        <v>ThingDef+Apparel_NordShield.description</v>
      </c>
      <c r="D41" t="s">
        <v>203</v>
      </c>
      <c r="E41">
        <f>MATCH(A41,Sheet!$A$2:$A$39,0)</f>
        <v>12</v>
      </c>
    </row>
    <row r="42" spans="1:5" x14ac:dyDescent="0.45">
      <c r="A42" t="s">
        <v>39</v>
      </c>
      <c r="C42" t="str">
        <f t="shared" si="0"/>
        <v>ThingDef+Apparel_Scutum.description</v>
      </c>
      <c r="D42" t="s">
        <v>204</v>
      </c>
      <c r="E42">
        <f>MATCH(A42,Sheet!$A$2:$A$39,0)</f>
        <v>10</v>
      </c>
    </row>
    <row r="43" spans="1:5" x14ac:dyDescent="0.45">
      <c r="A43" t="s">
        <v>93</v>
      </c>
      <c r="C43" t="str">
        <f t="shared" si="0"/>
        <v>ThingDef+Apparel_BallisticShield.description</v>
      </c>
      <c r="D43" t="s">
        <v>205</v>
      </c>
      <c r="E43">
        <f>MATCH(A43,Sheet!$A$2:$A$39,0)</f>
        <v>28</v>
      </c>
    </row>
    <row r="44" spans="1:5" x14ac:dyDescent="0.45">
      <c r="A44" t="s">
        <v>57</v>
      </c>
      <c r="C44" t="str">
        <f t="shared" si="0"/>
        <v>ThingDef+Apparel_CrusaderShield.description</v>
      </c>
      <c r="D44" t="s">
        <v>206</v>
      </c>
      <c r="E44">
        <f>MATCH(A44,Sheet!$A$2:$A$39,0)</f>
        <v>16</v>
      </c>
    </row>
    <row r="45" spans="1:5" x14ac:dyDescent="0.45">
      <c r="A45" t="s">
        <v>51</v>
      </c>
      <c r="C45" t="str">
        <f t="shared" si="0"/>
        <v>ThingDef+Apparel_KiteShield.description</v>
      </c>
      <c r="D45" t="s">
        <v>207</v>
      </c>
      <c r="E45">
        <f>MATCH(A45,Sheet!$A$2:$A$39,0)</f>
        <v>14</v>
      </c>
    </row>
    <row r="46" spans="1:5" x14ac:dyDescent="0.45">
      <c r="A46" t="s">
        <v>63</v>
      </c>
      <c r="C46" t="str">
        <f t="shared" si="0"/>
        <v>ThingDef+Apparel_Pavise.description</v>
      </c>
      <c r="D46" t="s">
        <v>208</v>
      </c>
      <c r="E46">
        <f>MATCH(A46,Sheet!$A$2:$A$39,0)</f>
        <v>18</v>
      </c>
    </row>
    <row r="47" spans="1:5" x14ac:dyDescent="0.45">
      <c r="A47" t="s">
        <v>75</v>
      </c>
      <c r="C47" t="str">
        <f t="shared" si="0"/>
        <v>ThingDef+Apparel_RiotShield.description</v>
      </c>
      <c r="D47" t="s">
        <v>209</v>
      </c>
      <c r="E47">
        <f>MATCH(A47,Sheet!$A$2:$A$39,0)</f>
        <v>22</v>
      </c>
    </row>
    <row r="48" spans="1:5" x14ac:dyDescent="0.45">
      <c r="A48" t="s">
        <v>20</v>
      </c>
      <c r="C48" t="str">
        <f t="shared" si="0"/>
        <v>ThingDef+Apparel_NguniShield.description</v>
      </c>
      <c r="D48" t="s">
        <v>210</v>
      </c>
      <c r="E48">
        <f>MATCH(A48,Sheet!$A$2:$A$39,0)</f>
        <v>4</v>
      </c>
    </row>
    <row r="49" spans="1:5" x14ac:dyDescent="0.45">
      <c r="A49" t="s">
        <v>27</v>
      </c>
      <c r="C49" t="str">
        <f t="shared" si="0"/>
        <v>ThingDef+Apparel_WickerShield.description</v>
      </c>
      <c r="D49" t="s">
        <v>211</v>
      </c>
      <c r="E49">
        <f>MATCH(A49,Sheet!$A$2:$A$39,0)</f>
        <v>6</v>
      </c>
    </row>
    <row r="50" spans="1:5" x14ac:dyDescent="0.45">
      <c r="A50" t="s">
        <v>81</v>
      </c>
      <c r="C50" t="str">
        <f t="shared" si="0"/>
        <v>ThingDef+Apparel_AssaultShield.description</v>
      </c>
      <c r="D50" t="s">
        <v>212</v>
      </c>
      <c r="E50">
        <f>MATCH(A50,Sheet!$A$2:$A$39,0)</f>
        <v>24</v>
      </c>
    </row>
    <row r="51" spans="1:5" x14ac:dyDescent="0.45">
      <c r="A51" t="s">
        <v>69</v>
      </c>
      <c r="C51" t="str">
        <f t="shared" si="0"/>
        <v>ThingDef+Apparel_BucklerShield.description</v>
      </c>
      <c r="D51" t="s">
        <v>213</v>
      </c>
      <c r="E51">
        <f>MATCH(A51,Sheet!$A$2:$A$39,0)</f>
        <v>20</v>
      </c>
    </row>
    <row r="52" spans="1:5" x14ac:dyDescent="0.45">
      <c r="A52" t="s">
        <v>30</v>
      </c>
      <c r="C52" t="str">
        <f t="shared" si="0"/>
        <v>ThingDef+Apparel_Aspis.label</v>
      </c>
      <c r="D52" t="s">
        <v>214</v>
      </c>
      <c r="E52">
        <f>MATCH(A52,Sheet!$A$2:$A$39,0)</f>
        <v>7</v>
      </c>
    </row>
    <row r="53" spans="1:5" x14ac:dyDescent="0.45">
      <c r="A53" t="s">
        <v>78</v>
      </c>
      <c r="C53" t="str">
        <f t="shared" si="0"/>
        <v>ThingDef+Apparel_AssaultShield.label</v>
      </c>
      <c r="D53" t="s">
        <v>215</v>
      </c>
      <c r="E53">
        <f>MATCH(A53,Sheet!$A$2:$A$39,0)</f>
        <v>23</v>
      </c>
    </row>
    <row r="54" spans="1:5" x14ac:dyDescent="0.45">
      <c r="A54" t="s">
        <v>90</v>
      </c>
      <c r="C54" t="str">
        <f t="shared" si="0"/>
        <v>ThingDef+Apparel_BallisticShield.label</v>
      </c>
      <c r="D54" t="s">
        <v>216</v>
      </c>
      <c r="E54">
        <f>MATCH(A54,Sheet!$A$2:$A$39,0)</f>
        <v>27</v>
      </c>
    </row>
    <row r="55" spans="1:5" x14ac:dyDescent="0.45">
      <c r="A55" t="s">
        <v>66</v>
      </c>
      <c r="C55" t="str">
        <f t="shared" si="0"/>
        <v>ThingDef+Apparel_BucklerShield.label</v>
      </c>
      <c r="D55" t="s">
        <v>217</v>
      </c>
      <c r="E55">
        <f>MATCH(A55,Sheet!$A$2:$A$39,0)</f>
        <v>19</v>
      </c>
    </row>
    <row r="56" spans="1:5" x14ac:dyDescent="0.45">
      <c r="A56" t="s">
        <v>54</v>
      </c>
      <c r="C56" t="str">
        <f t="shared" si="0"/>
        <v>ThingDef+Apparel_CrusaderShield.label</v>
      </c>
      <c r="D56" t="s">
        <v>218</v>
      </c>
      <c r="E56">
        <f>MATCH(A56,Sheet!$A$2:$A$39,0)</f>
        <v>15</v>
      </c>
    </row>
    <row r="57" spans="1:5" x14ac:dyDescent="0.45">
      <c r="A57" t="s">
        <v>48</v>
      </c>
      <c r="C57" t="str">
        <f t="shared" si="0"/>
        <v>ThingDef+Apparel_KiteShield.label</v>
      </c>
      <c r="D57" t="s">
        <v>219</v>
      </c>
      <c r="E57">
        <f>MATCH(A57,Sheet!$A$2:$A$39,0)</f>
        <v>13</v>
      </c>
    </row>
    <row r="58" spans="1:5" x14ac:dyDescent="0.45">
      <c r="A58" t="s">
        <v>15</v>
      </c>
      <c r="C58" t="str">
        <f t="shared" si="0"/>
        <v>ThingDef+Apparel_NguniShield.label</v>
      </c>
      <c r="D58" t="s">
        <v>220</v>
      </c>
      <c r="E58">
        <f>MATCH(A58,Sheet!$A$2:$A$39,0)</f>
        <v>3</v>
      </c>
    </row>
    <row r="59" spans="1:5" x14ac:dyDescent="0.45">
      <c r="A59" t="s">
        <v>42</v>
      </c>
      <c r="C59" t="str">
        <f t="shared" si="0"/>
        <v>ThingDef+Apparel_NordShield.label</v>
      </c>
      <c r="D59" t="s">
        <v>221</v>
      </c>
      <c r="E59">
        <f>MATCH(A59,Sheet!$A$2:$A$39,0)</f>
        <v>11</v>
      </c>
    </row>
    <row r="60" spans="1:5" x14ac:dyDescent="0.45">
      <c r="A60" t="s">
        <v>60</v>
      </c>
      <c r="C60" t="str">
        <f t="shared" si="0"/>
        <v>ThingDef+Apparel_Pavise.label</v>
      </c>
      <c r="D60" t="s">
        <v>222</v>
      </c>
      <c r="E60">
        <f>MATCH(A60,Sheet!$A$2:$A$39,0)</f>
        <v>17</v>
      </c>
    </row>
    <row r="61" spans="1:5" x14ac:dyDescent="0.45">
      <c r="A61" t="s">
        <v>72</v>
      </c>
      <c r="C61" t="str">
        <f t="shared" si="0"/>
        <v>ThingDef+Apparel_RiotShield.label</v>
      </c>
      <c r="D61" t="s">
        <v>223</v>
      </c>
      <c r="E61">
        <f>MATCH(A61,Sheet!$A$2:$A$39,0)</f>
        <v>21</v>
      </c>
    </row>
    <row r="62" spans="1:5" x14ac:dyDescent="0.45">
      <c r="A62" t="s">
        <v>36</v>
      </c>
      <c r="C62" t="str">
        <f t="shared" si="0"/>
        <v>ThingDef+Apparel_Scutum.label</v>
      </c>
      <c r="D62" t="s">
        <v>224</v>
      </c>
      <c r="E62">
        <f>MATCH(A62,Sheet!$A$2:$A$39,0)</f>
        <v>9</v>
      </c>
    </row>
    <row r="63" spans="1:5" x14ac:dyDescent="0.45">
      <c r="A63" t="s">
        <v>24</v>
      </c>
      <c r="C63" t="str">
        <f t="shared" si="0"/>
        <v>ThingDef+Apparel_WickerShield.label</v>
      </c>
      <c r="D63" t="s">
        <v>225</v>
      </c>
      <c r="E63">
        <f>MATCH(A63,Sheet!$A$2:$A$39,0)</f>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2023-11-26T00:26:21Z</dcterms:created>
  <dcterms:modified xsi:type="dcterms:W3CDTF">2023-11-26T00:43:19Z</dcterms:modified>
</cp:coreProperties>
</file>