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o\UTN\4to Año Sistemas\SIM\Trabajos practicos\TP2\TP2-Simulacion-TomaDeDatos\"/>
    </mc:Choice>
  </mc:AlternateContent>
  <xr:revisionPtr revIDLastSave="0" documentId="13_ncr:1_{96B44BB8-CB6F-41FC-BC69-283F2AAF3A27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definedNames>
    <definedName name="lambda">Hoja1!$E$39</definedName>
    <definedName name="suma_veces">Hoja1!$E$33</definedName>
    <definedName name="var_1">Hoja1!$H$11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9" i="1" l="1"/>
  <c r="H94" i="1" s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78" i="1"/>
  <c r="F59" i="1"/>
  <c r="F74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78" i="1"/>
  <c r="E6" i="1" a="1"/>
  <c r="E7" i="1" s="1"/>
  <c r="F7" i="1" s="1"/>
  <c r="E38" i="1"/>
  <c r="E37" i="1"/>
  <c r="E36" i="1"/>
  <c r="E30" i="1" l="1"/>
  <c r="F30" i="1" s="1"/>
  <c r="E14" i="1"/>
  <c r="F14" i="1" s="1"/>
  <c r="E29" i="1"/>
  <c r="F29" i="1" s="1"/>
  <c r="E21" i="1"/>
  <c r="F21" i="1" s="1"/>
  <c r="E28" i="1"/>
  <c r="F28" i="1" s="1"/>
  <c r="E12" i="1"/>
  <c r="F12" i="1" s="1"/>
  <c r="E27" i="1"/>
  <c r="F27" i="1" s="1"/>
  <c r="E26" i="1"/>
  <c r="F26" i="1" s="1"/>
  <c r="E10" i="1"/>
  <c r="F10" i="1" s="1"/>
  <c r="E32" i="1"/>
  <c r="F32" i="1" s="1"/>
  <c r="E25" i="1"/>
  <c r="F25" i="1" s="1"/>
  <c r="E17" i="1"/>
  <c r="F17" i="1" s="1"/>
  <c r="E9" i="1"/>
  <c r="F9" i="1" s="1"/>
  <c r="E24" i="1"/>
  <c r="F24" i="1" s="1"/>
  <c r="E16" i="1"/>
  <c r="F16" i="1" s="1"/>
  <c r="E8" i="1"/>
  <c r="F8" i="1" s="1"/>
  <c r="E22" i="1"/>
  <c r="F22" i="1" s="1"/>
  <c r="E6" i="1"/>
  <c r="F6" i="1" s="1"/>
  <c r="E13" i="1"/>
  <c r="F13" i="1" s="1"/>
  <c r="E20" i="1"/>
  <c r="F20" i="1" s="1"/>
  <c r="E19" i="1"/>
  <c r="F19" i="1" s="1"/>
  <c r="E11" i="1"/>
  <c r="F11" i="1" s="1"/>
  <c r="E18" i="1"/>
  <c r="F18" i="1" s="1"/>
  <c r="E31" i="1"/>
  <c r="F31" i="1" s="1"/>
  <c r="E23" i="1"/>
  <c r="F23" i="1" s="1"/>
  <c r="E15" i="1"/>
  <c r="F15" i="1" s="1"/>
  <c r="F33" i="1" l="1"/>
  <c r="E33" i="1"/>
  <c r="E39" i="1" l="1"/>
  <c r="J29" i="1" l="1"/>
  <c r="J25" i="1"/>
  <c r="J21" i="1"/>
  <c r="J17" i="1"/>
  <c r="J13" i="1"/>
  <c r="J9" i="1"/>
  <c r="J31" i="1"/>
  <c r="J27" i="1"/>
  <c r="J23" i="1"/>
  <c r="J19" i="1"/>
  <c r="J15" i="1"/>
  <c r="J11" i="1"/>
  <c r="J8" i="1"/>
  <c r="J30" i="1"/>
  <c r="J26" i="1"/>
  <c r="J22" i="1"/>
  <c r="J18" i="1"/>
  <c r="J14" i="1"/>
  <c r="J10" i="1"/>
  <c r="J6" i="1"/>
  <c r="J32" i="1"/>
  <c r="J28" i="1"/>
  <c r="J24" i="1"/>
  <c r="J20" i="1"/>
  <c r="J16" i="1"/>
  <c r="J12" i="1"/>
  <c r="J7" i="1"/>
</calcChain>
</file>

<file path=xl/sharedStrings.xml><?xml version="1.0" encoding="utf-8"?>
<sst xmlns="http://schemas.openxmlformats.org/spreadsheetml/2006/main" count="159" uniqueCount="140">
  <si>
    <t>Partido</t>
  </si>
  <si>
    <t>Cantidad de Triples Acertados</t>
  </si>
  <si>
    <t>CHA-WAS</t>
  </si>
  <si>
    <t>PHI-DEN</t>
  </si>
  <si>
    <t>ATL-PHX</t>
  </si>
  <si>
    <t>ORL - LAC</t>
  </si>
  <si>
    <t>IND-WAS</t>
  </si>
  <si>
    <t>NOP-BOS</t>
  </si>
  <si>
    <t>MIN-BKN</t>
  </si>
  <si>
    <t>MIA-NYK</t>
  </si>
  <si>
    <t>TOR-DET</t>
  </si>
  <si>
    <t>MEM-HOU</t>
  </si>
  <si>
    <t>DAL-OKC</t>
  </si>
  <si>
    <t>SAC-SAS</t>
  </si>
  <si>
    <t>CLE-UTA</t>
  </si>
  <si>
    <t>CHI-GSW</t>
  </si>
  <si>
    <t>MIL-LAC</t>
  </si>
  <si>
    <t>PHX-CHA</t>
  </si>
  <si>
    <t>POR-TOR</t>
  </si>
  <si>
    <t>ATL-DEN</t>
  </si>
  <si>
    <t>ORL-LAL</t>
  </si>
  <si>
    <t>DET-WAS</t>
  </si>
  <si>
    <t>NYK-MIL</t>
  </si>
  <si>
    <t>HOU-MIN</t>
  </si>
  <si>
    <t>CHI-SAS</t>
  </si>
  <si>
    <t>DAL-NOP</t>
  </si>
  <si>
    <t>BOS-OKC</t>
  </si>
  <si>
    <t>MEM-UTA</t>
  </si>
  <si>
    <t>PHI-LAC</t>
  </si>
  <si>
    <t>CLE-SAC</t>
  </si>
  <si>
    <t>BKN-DET</t>
  </si>
  <si>
    <t>PHX-TOR</t>
  </si>
  <si>
    <t>BOS-MIL</t>
  </si>
  <si>
    <t>MIA-CHA</t>
  </si>
  <si>
    <t>POR-ORL</t>
  </si>
  <si>
    <t>DEN-NOP</t>
  </si>
  <si>
    <t>IND-DAL</t>
  </si>
  <si>
    <t>ATL-GSW</t>
  </si>
  <si>
    <t>CLE-LAL</t>
  </si>
  <si>
    <t>POR-MIA</t>
  </si>
  <si>
    <t>WAS-NYK</t>
  </si>
  <si>
    <t>LAC-SAS</t>
  </si>
  <si>
    <t>PHI-LAL</t>
  </si>
  <si>
    <t>GSW-SAC</t>
  </si>
  <si>
    <t>DET-IND</t>
  </si>
  <si>
    <t>DEN-TOR</t>
  </si>
  <si>
    <t>PHX-ORL</t>
  </si>
  <si>
    <t>CLE-CHI</t>
  </si>
  <si>
    <t>CHA-HOU</t>
  </si>
  <si>
    <t>DAL-MIN</t>
  </si>
  <si>
    <t>MEM-OKC</t>
  </si>
  <si>
    <t>BKN-UTA</t>
  </si>
  <si>
    <t>ATL-SAC</t>
  </si>
  <si>
    <t>DEN-ORL</t>
  </si>
  <si>
    <t>LAL-NOP</t>
  </si>
  <si>
    <t>PHX-MIA</t>
  </si>
  <si>
    <t>PHI-GSW</t>
  </si>
  <si>
    <t>BKN-POR</t>
  </si>
  <si>
    <t>SAC-CLE</t>
  </si>
  <si>
    <t>OKC-MIN</t>
  </si>
  <si>
    <t>CHA-SAS</t>
  </si>
  <si>
    <t>UTA-CHI</t>
  </si>
  <si>
    <t>BOS-MEM</t>
  </si>
  <si>
    <t>IND-MIL</t>
  </si>
  <si>
    <t>ATL-LAC</t>
  </si>
  <si>
    <t>TOR-HOU</t>
  </si>
  <si>
    <t>IND-MIA</t>
  </si>
  <si>
    <t>OKC-HOU</t>
  </si>
  <si>
    <t>NOP-DEN</t>
  </si>
  <si>
    <t>ORL-BOS</t>
  </si>
  <si>
    <t>WAS-BKN</t>
  </si>
  <si>
    <t>TOR-CLE</t>
  </si>
  <si>
    <t>CHI-DET</t>
  </si>
  <si>
    <t>PHI-NYK</t>
  </si>
  <si>
    <t>LAL-PHX</t>
  </si>
  <si>
    <t>DAL-POR</t>
  </si>
  <si>
    <t>ATL-LAL</t>
  </si>
  <si>
    <t>SAC-PHI</t>
  </si>
  <si>
    <t>GSW-MEM</t>
  </si>
  <si>
    <t>SAS-MIL</t>
  </si>
  <si>
    <t>CHA-LAC</t>
  </si>
  <si>
    <t>SAS-CLE</t>
  </si>
  <si>
    <t>SAC-BOS</t>
  </si>
  <si>
    <t>UTA-TOR</t>
  </si>
  <si>
    <t>DET-HOU</t>
  </si>
  <si>
    <t>CHI-DEN</t>
  </si>
  <si>
    <t>MIN-PHX</t>
  </si>
  <si>
    <t>BKN-ORL</t>
  </si>
  <si>
    <t>UTA-WAS</t>
  </si>
  <si>
    <t>OKC-ATL</t>
  </si>
  <si>
    <t>ORL-NYK</t>
  </si>
  <si>
    <t>NOP-POR</t>
  </si>
  <si>
    <t>CHA-LAL</t>
  </si>
  <si>
    <t>BKN-IND</t>
  </si>
  <si>
    <t>MIL-PHI</t>
  </si>
  <si>
    <t>SAC-WAS</t>
  </si>
  <si>
    <t>BOS-CLE</t>
  </si>
  <si>
    <t>SAS-CHI</t>
  </si>
  <si>
    <t>GSW-HOU</t>
  </si>
  <si>
    <t>MIA-MEM</t>
  </si>
  <si>
    <t>CHA-DEN</t>
  </si>
  <si>
    <t>LAC-DAL</t>
  </si>
  <si>
    <t>UTA-BOS</t>
  </si>
  <si>
    <t>CLE-MIA</t>
  </si>
  <si>
    <t>NYK-PHI</t>
  </si>
  <si>
    <t>OKC-CHI</t>
  </si>
  <si>
    <t>ATL-HOU</t>
  </si>
  <si>
    <t>MIN-LAL</t>
  </si>
  <si>
    <t>SAC-CHA</t>
  </si>
  <si>
    <t>MIL-WAS</t>
  </si>
  <si>
    <t>SAS-DET</t>
  </si>
  <si>
    <t>NYK-BKN</t>
  </si>
  <si>
    <t>IND-DEN</t>
  </si>
  <si>
    <t>MEM-PHX</t>
  </si>
  <si>
    <t>LAL-GSW</t>
  </si>
  <si>
    <t>Nro de Veces</t>
  </si>
  <si>
    <t>SUMA</t>
  </si>
  <si>
    <t>MAX</t>
  </si>
  <si>
    <t>MIN</t>
  </si>
  <si>
    <t>H0= los datos tienen una distribucion de Poisson</t>
  </si>
  <si>
    <t>H1= los datos no tienen una distribucion de Poisson</t>
  </si>
  <si>
    <t>MEDIA = LAMBDA</t>
  </si>
  <si>
    <t>Frecuencia Observada</t>
  </si>
  <si>
    <t>Frecuencia Esperada</t>
  </si>
  <si>
    <t>Cantidad de Triples Convertidos</t>
  </si>
  <si>
    <t>La siguiente tabla de números, indica la cantidad de triples convertidos por equipo, en un Partido de la NBA.-</t>
  </si>
  <si>
    <t>calculo la frecuencia esperada</t>
  </si>
  <si>
    <t>histograma</t>
  </si>
  <si>
    <t>ho: esos datos son de Poisson</t>
  </si>
  <si>
    <t>junto donde la frecuencia es menor a 5</t>
  </si>
  <si>
    <t>(fo - fe)^2</t>
  </si>
  <si>
    <t>[(fo - fe)^2]/fe</t>
  </si>
  <si>
    <t>ji cuadrado</t>
  </si>
  <si>
    <t>v =  16 - 1 - 1 = 14</t>
  </si>
  <si>
    <t xml:space="preserve">&lt; </t>
  </si>
  <si>
    <t>signficiacia 0,01</t>
  </si>
  <si>
    <t>PRUEBA.CHI.INV(0,01;14)</t>
  </si>
  <si>
    <t>con significacia de 0,01</t>
  </si>
  <si>
    <t>de concluir que la muestra no se ajusta a la distribución propuesta, cuando en realidad si lo hace.</t>
  </si>
  <si>
    <t>indica que existe un riesgo de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</si>
</sst>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3" fillId="2" borderId="1" xfId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4" fillId="6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0" xfId="0" applyFont="1" applyFill="1" applyAlignment="1">
      <alignment horizontal="left" vertical="top"/>
    </xf>
    <xf numFmtId="0" fontId="0" fillId="3" borderId="0" xfId="0" applyFill="1"/>
    <xf numFmtId="0" fontId="7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 applyAlignment="1">
      <alignment horizontal="center"/>
    </xf>
    <xf numFmtId="0" fontId="5" fillId="0" borderId="0" xfId="0" applyFont="1"/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Hoja1!$D$6:$D$32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Hoja1!$E$6:$E$32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14</c:v>
                </c:pt>
                <c:pt idx="8">
                  <c:v>14</c:v>
                </c:pt>
                <c:pt idx="9">
                  <c:v>20</c:v>
                </c:pt>
                <c:pt idx="10">
                  <c:v>28</c:v>
                </c:pt>
                <c:pt idx="11">
                  <c:v>28</c:v>
                </c:pt>
                <c:pt idx="12">
                  <c:v>32</c:v>
                </c:pt>
                <c:pt idx="13">
                  <c:v>18</c:v>
                </c:pt>
                <c:pt idx="14">
                  <c:v>19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8</c:v>
                </c:pt>
                <c:pt idx="19">
                  <c:v>10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6-4258-AFAB-0555678D2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644351471"/>
        <c:axId val="1644364367"/>
      </c:barChart>
      <c:catAx>
        <c:axId val="164435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4364367"/>
        <c:crosses val="autoZero"/>
        <c:auto val="1"/>
        <c:lblAlgn val="ctr"/>
        <c:lblOffset val="100"/>
        <c:noMultiLvlLbl val="0"/>
      </c:catAx>
      <c:valAx>
        <c:axId val="164436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435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748310</xdr:colOff>
      <xdr:row>14</xdr:row>
      <xdr:rowOff>13097</xdr:rowOff>
    </xdr:from>
    <xdr:to>
      <xdr:col>15</xdr:col>
      <xdr:colOff>267865</xdr:colOff>
      <xdr:row>18</xdr:row>
      <xdr:rowOff>169086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63E7406-60B4-BC49-A7A9-D8745889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5341" y="2945011"/>
          <a:ext cx="3314672" cy="9298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110134</xdr:colOff>
      <xdr:row>39</xdr:row>
      <xdr:rowOff>34826</xdr:rowOff>
    </xdr:from>
    <xdr:to>
      <xdr:col>9</xdr:col>
      <xdr:colOff>1607344</xdr:colOff>
      <xdr:row>54</xdr:row>
      <xdr:rowOff>74415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36EAE3-46D1-4D8D-B9E1-6DC912A2A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29765</xdr:colOff>
      <xdr:row>76</xdr:row>
      <xdr:rowOff>14882</xdr:rowOff>
    </xdr:from>
    <xdr:to>
      <xdr:col>10</xdr:col>
      <xdr:colOff>100696</xdr:colOff>
      <xdr:row>84</xdr:row>
      <xdr:rowOff>16155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DD1AA5EA-DE81-4D9C-AECF-D636093BF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91992" y="14957226"/>
          <a:ext cx="2065228" cy="1549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2"/>
  <sheetViews>
    <sheetView tabSelected="1" topLeftCell="F49" zoomScale="64" zoomScaleNormal="64" workbookViewId="0">
      <selection activeCell="K66" sqref="K66"/>
    </sheetView>
  </sheetViews>
  <sheetFormatPr baseColWidth="10" defaultRowHeight="15" x14ac:dyDescent="0.25"/>
  <cols>
    <col min="2" max="2" width="37.7109375" customWidth="1"/>
    <col min="4" max="4" width="42" customWidth="1"/>
    <col min="5" max="5" width="28.7109375" customWidth="1"/>
    <col min="6" max="6" width="29.7109375" customWidth="1"/>
    <col min="7" max="7" width="23.7109375" customWidth="1"/>
    <col min="8" max="8" width="40.7109375" customWidth="1"/>
    <col min="9" max="9" width="30.28515625" customWidth="1"/>
    <col min="10" max="10" width="29.85546875" customWidth="1"/>
  </cols>
  <sheetData>
    <row r="2" spans="1:13" ht="33" customHeight="1" x14ac:dyDescent="0.25">
      <c r="A2" s="7" t="s">
        <v>0</v>
      </c>
      <c r="B2" s="7" t="s">
        <v>1</v>
      </c>
      <c r="D2" s="19" t="s">
        <v>125</v>
      </c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15" t="s">
        <v>2</v>
      </c>
      <c r="B3" s="4">
        <v>14</v>
      </c>
    </row>
    <row r="4" spans="1:13" x14ac:dyDescent="0.25">
      <c r="A4" s="16"/>
      <c r="B4" s="4">
        <v>10</v>
      </c>
    </row>
    <row r="5" spans="1:13" ht="15.75" x14ac:dyDescent="0.25">
      <c r="A5" s="17" t="s">
        <v>3</v>
      </c>
      <c r="B5" s="3">
        <v>11</v>
      </c>
      <c r="D5" s="8" t="s">
        <v>124</v>
      </c>
      <c r="E5" s="8" t="s">
        <v>115</v>
      </c>
      <c r="H5" s="8" t="s">
        <v>124</v>
      </c>
      <c r="I5" s="8" t="s">
        <v>122</v>
      </c>
      <c r="J5" s="13" t="s">
        <v>123</v>
      </c>
    </row>
    <row r="6" spans="1:13" x14ac:dyDescent="0.25">
      <c r="A6" s="18"/>
      <c r="B6" s="3">
        <v>12</v>
      </c>
      <c r="D6" s="1">
        <v>0</v>
      </c>
      <c r="E6" s="1">
        <f t="array" ref="E6:E32">FREQUENCY(B3:B252,D6:D31)</f>
        <v>0</v>
      </c>
      <c r="F6" s="3">
        <f>D6*E6</f>
        <v>0</v>
      </c>
      <c r="H6" s="1">
        <v>0</v>
      </c>
      <c r="I6" s="1">
        <v>0</v>
      </c>
      <c r="J6" s="14">
        <f>((EXP(-lambda)*POWER(lambda,H6))/FACT(H6))*suma_veces</f>
        <v>1.0296471768839271E-3</v>
      </c>
    </row>
    <row r="7" spans="1:13" x14ac:dyDescent="0.25">
      <c r="A7" s="15" t="s">
        <v>4</v>
      </c>
      <c r="B7" s="4">
        <v>13</v>
      </c>
      <c r="D7" s="1">
        <v>1</v>
      </c>
      <c r="E7" s="1">
        <v>0</v>
      </c>
      <c r="F7" s="3">
        <f t="shared" ref="F7:F32" si="0">D7*E7</f>
        <v>0</v>
      </c>
      <c r="H7" s="1">
        <v>1</v>
      </c>
      <c r="I7" s="1">
        <v>0</v>
      </c>
      <c r="J7" s="14">
        <f>((EXP(-lambda)*POWER(lambda,H7))/FACT(H7))*suma_veces</f>
        <v>1.2767624993360696E-2</v>
      </c>
    </row>
    <row r="8" spans="1:13" x14ac:dyDescent="0.25">
      <c r="A8" s="16"/>
      <c r="B8" s="4">
        <v>12</v>
      </c>
      <c r="D8" s="1">
        <v>2</v>
      </c>
      <c r="E8" s="1">
        <v>0</v>
      </c>
      <c r="F8" s="3">
        <f t="shared" si="0"/>
        <v>0</v>
      </c>
      <c r="H8" s="1">
        <v>2</v>
      </c>
      <c r="I8" s="1">
        <v>0</v>
      </c>
      <c r="J8" s="14">
        <f>((EXP(-lambda)*POWER(lambda,H8))/FACT(H8))*suma_veces</f>
        <v>7.9159274958836318E-2</v>
      </c>
    </row>
    <row r="9" spans="1:13" x14ac:dyDescent="0.25">
      <c r="A9" s="17" t="s">
        <v>5</v>
      </c>
      <c r="B9" s="3">
        <v>5</v>
      </c>
      <c r="D9" s="1">
        <v>3</v>
      </c>
      <c r="E9" s="1">
        <v>0</v>
      </c>
      <c r="F9" s="3">
        <f t="shared" si="0"/>
        <v>0</v>
      </c>
      <c r="H9" s="1">
        <v>3</v>
      </c>
      <c r="I9" s="1">
        <v>0</v>
      </c>
      <c r="J9" s="14">
        <f>((EXP(-lambda)*POWER(lambda,H9))/FACT(H9))*suma_veces</f>
        <v>0.32719166982985681</v>
      </c>
    </row>
    <row r="10" spans="1:13" x14ac:dyDescent="0.25">
      <c r="A10" s="18"/>
      <c r="B10" s="3">
        <v>12</v>
      </c>
      <c r="D10" s="1">
        <v>4</v>
      </c>
      <c r="E10" s="1">
        <v>3</v>
      </c>
      <c r="F10" s="3">
        <f t="shared" si="0"/>
        <v>12</v>
      </c>
      <c r="H10" s="1">
        <v>4</v>
      </c>
      <c r="I10" s="1">
        <v>3</v>
      </c>
      <c r="J10" s="14">
        <f>((EXP(-lambda)*POWER(lambda,H10))/FACT(H10))*suma_veces</f>
        <v>1.0142941764725562</v>
      </c>
    </row>
    <row r="11" spans="1:13" x14ac:dyDescent="0.25">
      <c r="A11" s="15" t="s">
        <v>6</v>
      </c>
      <c r="B11" s="4">
        <v>12</v>
      </c>
      <c r="D11" s="1">
        <v>5</v>
      </c>
      <c r="E11" s="1">
        <v>4</v>
      </c>
      <c r="F11" s="3">
        <f t="shared" si="0"/>
        <v>20</v>
      </c>
      <c r="H11" s="1">
        <v>5</v>
      </c>
      <c r="I11" s="1">
        <v>4</v>
      </c>
      <c r="J11" s="14">
        <f>((EXP(-lambda)*POWER(lambda,H11))/FACT(H11))*suma_veces</f>
        <v>2.5154495576519391</v>
      </c>
    </row>
    <row r="12" spans="1:13" x14ac:dyDescent="0.25">
      <c r="A12" s="16"/>
      <c r="B12" s="4">
        <v>10</v>
      </c>
      <c r="D12" s="1">
        <v>6</v>
      </c>
      <c r="E12" s="1">
        <v>3</v>
      </c>
      <c r="F12" s="3">
        <f t="shared" si="0"/>
        <v>18</v>
      </c>
      <c r="H12" s="1">
        <v>6</v>
      </c>
      <c r="I12" s="1">
        <v>3</v>
      </c>
      <c r="J12" s="14">
        <f>((EXP(-lambda)*POWER(lambda,H12))/FACT(H12))*suma_veces</f>
        <v>5.1985957524806752</v>
      </c>
    </row>
    <row r="13" spans="1:13" x14ac:dyDescent="0.25">
      <c r="A13" s="17" t="s">
        <v>7</v>
      </c>
      <c r="B13" s="3">
        <v>16</v>
      </c>
      <c r="D13" s="1">
        <v>7</v>
      </c>
      <c r="E13" s="1">
        <v>14</v>
      </c>
      <c r="F13" s="3">
        <f t="shared" si="0"/>
        <v>98</v>
      </c>
      <c r="H13" s="1">
        <v>7</v>
      </c>
      <c r="I13" s="1">
        <v>14</v>
      </c>
      <c r="J13" s="14">
        <f>((EXP(-lambda)*POWER(lambda,H13))/FACT(H13))*suma_veces</f>
        <v>9.2089410472514821</v>
      </c>
      <c r="L13" s="20" t="s">
        <v>126</v>
      </c>
    </row>
    <row r="14" spans="1:13" x14ac:dyDescent="0.25">
      <c r="A14" s="18"/>
      <c r="B14" s="3">
        <v>14</v>
      </c>
      <c r="D14" s="1">
        <v>8</v>
      </c>
      <c r="E14" s="1">
        <v>14</v>
      </c>
      <c r="F14" s="3">
        <f t="shared" si="0"/>
        <v>112</v>
      </c>
      <c r="H14" s="1">
        <v>8</v>
      </c>
      <c r="I14" s="1">
        <v>14</v>
      </c>
      <c r="J14" s="14">
        <f>((EXP(-lambda)*POWER(lambda,H14))/FACT(H14))*suma_veces</f>
        <v>14.2738586232398</v>
      </c>
    </row>
    <row r="15" spans="1:13" x14ac:dyDescent="0.25">
      <c r="A15" s="15" t="s">
        <v>8</v>
      </c>
      <c r="B15" s="4">
        <v>14</v>
      </c>
      <c r="D15" s="1">
        <v>9</v>
      </c>
      <c r="E15" s="1">
        <v>20</v>
      </c>
      <c r="F15" s="3">
        <f t="shared" si="0"/>
        <v>180</v>
      </c>
      <c r="H15" s="1">
        <v>9</v>
      </c>
      <c r="I15" s="1">
        <v>20</v>
      </c>
      <c r="J15" s="14">
        <f>((EXP(-lambda)*POWER(lambda,H15))/FACT(H15))*suma_veces</f>
        <v>19.666205214241501</v>
      </c>
    </row>
    <row r="16" spans="1:13" x14ac:dyDescent="0.25">
      <c r="A16" s="16"/>
      <c r="B16" s="4">
        <v>10</v>
      </c>
      <c r="D16" s="1">
        <v>10</v>
      </c>
      <c r="E16" s="1">
        <v>28</v>
      </c>
      <c r="F16" s="3">
        <f t="shared" si="0"/>
        <v>280</v>
      </c>
      <c r="H16" s="1">
        <v>10</v>
      </c>
      <c r="I16" s="1">
        <v>28</v>
      </c>
      <c r="J16" s="14">
        <f>((EXP(-lambda)*POWER(lambda,H16))/FACT(H16))*suma_veces</f>
        <v>24.386094465659465</v>
      </c>
    </row>
    <row r="17" spans="1:10" x14ac:dyDescent="0.25">
      <c r="A17" s="17" t="s">
        <v>9</v>
      </c>
      <c r="B17" s="3">
        <v>10</v>
      </c>
      <c r="D17" s="1">
        <v>11</v>
      </c>
      <c r="E17" s="1">
        <v>28</v>
      </c>
      <c r="F17" s="3">
        <f t="shared" si="0"/>
        <v>308</v>
      </c>
      <c r="H17" s="1">
        <v>11</v>
      </c>
      <c r="I17" s="1">
        <v>28</v>
      </c>
      <c r="J17" s="14">
        <f>((EXP(-lambda)*POWER(lambda,H17))/FACT(H17))*suma_veces</f>
        <v>27.489779215834304</v>
      </c>
    </row>
    <row r="18" spans="1:10" x14ac:dyDescent="0.25">
      <c r="A18" s="18"/>
      <c r="B18" s="3">
        <v>10</v>
      </c>
      <c r="D18" s="1">
        <v>12</v>
      </c>
      <c r="E18" s="1">
        <v>32</v>
      </c>
      <c r="F18" s="3">
        <f t="shared" si="0"/>
        <v>384</v>
      </c>
      <c r="H18" s="1">
        <v>12</v>
      </c>
      <c r="I18" s="1">
        <v>32</v>
      </c>
      <c r="J18" s="14">
        <f>((EXP(-lambda)*POWER(lambda,H18))/FACT(H18))*suma_veces</f>
        <v>28.406105189695456</v>
      </c>
    </row>
    <row r="19" spans="1:10" x14ac:dyDescent="0.25">
      <c r="A19" s="15" t="s">
        <v>10</v>
      </c>
      <c r="B19" s="4">
        <v>11</v>
      </c>
      <c r="D19" s="1">
        <v>13</v>
      </c>
      <c r="E19" s="1">
        <v>18</v>
      </c>
      <c r="F19" s="3">
        <f t="shared" si="0"/>
        <v>234</v>
      </c>
      <c r="H19" s="1">
        <v>13</v>
      </c>
      <c r="I19" s="1">
        <v>18</v>
      </c>
      <c r="J19" s="14">
        <f>((EXP(-lambda)*POWER(lambda,H19))/FACT(H19))*suma_veces</f>
        <v>27.095054180940281</v>
      </c>
    </row>
    <row r="20" spans="1:10" x14ac:dyDescent="0.25">
      <c r="A20" s="16"/>
      <c r="B20" s="4">
        <v>15</v>
      </c>
      <c r="D20" s="1">
        <v>14</v>
      </c>
      <c r="E20" s="1">
        <v>19</v>
      </c>
      <c r="F20" s="3">
        <f t="shared" si="0"/>
        <v>266</v>
      </c>
      <c r="H20" s="1">
        <v>14</v>
      </c>
      <c r="I20" s="1">
        <v>19</v>
      </c>
      <c r="J20" s="14">
        <f>((EXP(-lambda)*POWER(lambda,H20))/FACT(H20))*suma_veces</f>
        <v>23.998476560261395</v>
      </c>
    </row>
    <row r="21" spans="1:10" x14ac:dyDescent="0.25">
      <c r="A21" s="17" t="s">
        <v>11</v>
      </c>
      <c r="B21" s="3">
        <v>11</v>
      </c>
      <c r="D21" s="1">
        <v>15</v>
      </c>
      <c r="E21" s="1">
        <v>12</v>
      </c>
      <c r="F21" s="3">
        <f t="shared" si="0"/>
        <v>180</v>
      </c>
      <c r="H21" s="1">
        <v>15</v>
      </c>
      <c r="I21" s="1">
        <v>12</v>
      </c>
      <c r="J21" s="14">
        <f>((EXP(-lambda)*POWER(lambda,H21))/FACT(H21))*suma_veces</f>
        <v>19.83874062314942</v>
      </c>
    </row>
    <row r="22" spans="1:10" x14ac:dyDescent="0.25">
      <c r="A22" s="18"/>
      <c r="B22" s="3">
        <v>11</v>
      </c>
      <c r="D22" s="1">
        <v>16</v>
      </c>
      <c r="E22" s="1">
        <v>12</v>
      </c>
      <c r="F22" s="3">
        <f t="shared" si="0"/>
        <v>192</v>
      </c>
      <c r="H22" s="1">
        <v>16</v>
      </c>
      <c r="I22" s="1">
        <v>12</v>
      </c>
      <c r="J22" s="14">
        <f>((EXP(-lambda)*POWER(lambda,H22))/FACT(H22))*suma_veces</f>
        <v>15.3750239829408</v>
      </c>
    </row>
    <row r="23" spans="1:10" x14ac:dyDescent="0.25">
      <c r="A23" s="15" t="s">
        <v>12</v>
      </c>
      <c r="B23" s="4">
        <v>16</v>
      </c>
      <c r="D23" s="1">
        <v>17</v>
      </c>
      <c r="E23" s="1">
        <v>13</v>
      </c>
      <c r="F23" s="3">
        <f t="shared" si="0"/>
        <v>221</v>
      </c>
      <c r="H23" s="1">
        <v>17</v>
      </c>
      <c r="I23" s="1">
        <v>13</v>
      </c>
      <c r="J23" s="14">
        <f>((EXP(-lambda)*POWER(lambda,H23))/FACT(H23))*suma_veces</f>
        <v>11.214723375792111</v>
      </c>
    </row>
    <row r="24" spans="1:10" x14ac:dyDescent="0.25">
      <c r="A24" s="16"/>
      <c r="B24" s="4">
        <v>9</v>
      </c>
      <c r="D24" s="1">
        <v>18</v>
      </c>
      <c r="E24" s="1">
        <v>8</v>
      </c>
      <c r="F24" s="3">
        <f t="shared" si="0"/>
        <v>144</v>
      </c>
      <c r="H24" s="1">
        <v>18</v>
      </c>
      <c r="I24" s="1">
        <v>8</v>
      </c>
      <c r="J24" s="14">
        <f>((EXP(-lambda)*POWER(lambda,H24))/FACT(H24))*suma_veces</f>
        <v>7.7256983255456788</v>
      </c>
    </row>
    <row r="25" spans="1:10" x14ac:dyDescent="0.25">
      <c r="A25" s="17" t="s">
        <v>13</v>
      </c>
      <c r="B25" s="3">
        <v>18</v>
      </c>
      <c r="D25" s="1">
        <v>19</v>
      </c>
      <c r="E25" s="1">
        <v>10</v>
      </c>
      <c r="F25" s="3">
        <f t="shared" si="0"/>
        <v>190</v>
      </c>
      <c r="H25" s="1">
        <v>19</v>
      </c>
      <c r="I25" s="1">
        <v>10</v>
      </c>
      <c r="J25" s="14">
        <f>((EXP(-lambda)*POWER(lambda,H25))/FACT(H25))*suma_veces</f>
        <v>5.0420346966719167</v>
      </c>
    </row>
    <row r="26" spans="1:10" x14ac:dyDescent="0.25">
      <c r="A26" s="18"/>
      <c r="B26" s="3">
        <v>10</v>
      </c>
      <c r="D26" s="1">
        <v>20</v>
      </c>
      <c r="E26" s="1">
        <v>3</v>
      </c>
      <c r="F26" s="3">
        <f>D26*E26</f>
        <v>60</v>
      </c>
      <c r="H26" s="1">
        <v>20</v>
      </c>
      <c r="I26" s="1">
        <v>3</v>
      </c>
      <c r="J26" s="14">
        <f>((EXP(-lambda)*POWER(lambda,H26))/FACT(H26))*suma_veces</f>
        <v>3.1260615119365887</v>
      </c>
    </row>
    <row r="27" spans="1:10" x14ac:dyDescent="0.25">
      <c r="A27" s="15" t="s">
        <v>14</v>
      </c>
      <c r="B27" s="4">
        <v>7</v>
      </c>
      <c r="D27" s="1">
        <v>21</v>
      </c>
      <c r="E27" s="1">
        <v>3</v>
      </c>
      <c r="F27" s="3">
        <f t="shared" si="0"/>
        <v>63</v>
      </c>
      <c r="H27" s="1">
        <v>21</v>
      </c>
      <c r="I27" s="1">
        <v>3</v>
      </c>
      <c r="J27" s="14">
        <f>((EXP(-lambda)*POWER(lambda,H27))/FACT(H27))*suma_veces</f>
        <v>1.8458648927625572</v>
      </c>
    </row>
    <row r="28" spans="1:10" x14ac:dyDescent="0.25">
      <c r="A28" s="16"/>
      <c r="B28" s="4">
        <v>19</v>
      </c>
      <c r="D28" s="1">
        <v>22</v>
      </c>
      <c r="E28" s="1">
        <v>2</v>
      </c>
      <c r="F28" s="3">
        <f t="shared" si="0"/>
        <v>44</v>
      </c>
      <c r="H28" s="1">
        <v>22</v>
      </c>
      <c r="I28" s="1">
        <v>2</v>
      </c>
      <c r="J28" s="14">
        <f>((EXP(-lambda)*POWER(lambda,H28))/FACT(H28))*suma_veces</f>
        <v>1.0403965759207141</v>
      </c>
    </row>
    <row r="29" spans="1:10" x14ac:dyDescent="0.25">
      <c r="A29" s="17" t="s">
        <v>15</v>
      </c>
      <c r="B29" s="3">
        <v>6</v>
      </c>
      <c r="D29" s="1">
        <v>23</v>
      </c>
      <c r="E29" s="1">
        <v>2</v>
      </c>
      <c r="F29" s="3">
        <f t="shared" si="0"/>
        <v>46</v>
      </c>
      <c r="H29" s="1">
        <v>23</v>
      </c>
      <c r="I29" s="1">
        <v>2</v>
      </c>
      <c r="J29" s="14">
        <f>((EXP(-lambda)*POWER(lambda,H29))/FACT(H29))*suma_veces</f>
        <v>0.56090945832247208</v>
      </c>
    </row>
    <row r="30" spans="1:10" x14ac:dyDescent="0.25">
      <c r="A30" s="18"/>
      <c r="B30" s="3">
        <v>16</v>
      </c>
      <c r="D30" s="1">
        <v>24</v>
      </c>
      <c r="E30" s="1">
        <v>2</v>
      </c>
      <c r="F30" s="3">
        <f t="shared" si="0"/>
        <v>48</v>
      </c>
      <c r="H30" s="1">
        <v>24</v>
      </c>
      <c r="I30" s="1">
        <v>2</v>
      </c>
      <c r="J30" s="14">
        <f>((EXP(-lambda)*POWER(lambda,H30))/FACT(H30))*suma_veces</f>
        <v>0.28980322013327725</v>
      </c>
    </row>
    <row r="31" spans="1:10" x14ac:dyDescent="0.25">
      <c r="A31" s="15" t="s">
        <v>16</v>
      </c>
      <c r="B31" s="4">
        <v>11</v>
      </c>
      <c r="D31" s="1">
        <v>25</v>
      </c>
      <c r="E31" s="1">
        <v>0</v>
      </c>
      <c r="F31" s="3">
        <f t="shared" si="0"/>
        <v>0</v>
      </c>
      <c r="H31" s="1">
        <v>25</v>
      </c>
      <c r="I31" s="1">
        <v>0</v>
      </c>
      <c r="J31" s="14">
        <f>((EXP(-lambda)*POWER(lambda,H31))/FACT(H31))*suma_veces</f>
        <v>0.14374239718610557</v>
      </c>
    </row>
    <row r="32" spans="1:10" x14ac:dyDescent="0.25">
      <c r="A32" s="16"/>
      <c r="B32" s="4">
        <v>19</v>
      </c>
      <c r="D32" s="1">
        <v>26</v>
      </c>
      <c r="E32" s="1">
        <v>0</v>
      </c>
      <c r="F32" s="3">
        <f t="shared" si="0"/>
        <v>0</v>
      </c>
      <c r="H32" s="1">
        <v>26</v>
      </c>
      <c r="I32" s="1">
        <v>0</v>
      </c>
      <c r="J32" s="14">
        <f>((EXP(-lambda)*POWER(lambda,H32))/FACT(H32))*suma_veces</f>
        <v>6.8554066350296469E-2</v>
      </c>
    </row>
    <row r="33" spans="1:11" x14ac:dyDescent="0.25">
      <c r="A33" s="17" t="s">
        <v>17</v>
      </c>
      <c r="B33" s="3">
        <v>8</v>
      </c>
      <c r="E33" s="4">
        <f>SUM(E6:E32)</f>
        <v>250</v>
      </c>
      <c r="F33" s="4">
        <f>(SUM(F6:F32))</f>
        <v>3100</v>
      </c>
    </row>
    <row r="34" spans="1:11" x14ac:dyDescent="0.25">
      <c r="A34" s="18"/>
      <c r="B34" s="3">
        <v>13</v>
      </c>
    </row>
    <row r="35" spans="1:11" ht="15.75" thickBot="1" x14ac:dyDescent="0.3">
      <c r="A35" s="15" t="s">
        <v>18</v>
      </c>
      <c r="B35" s="4">
        <v>10</v>
      </c>
    </row>
    <row r="36" spans="1:11" ht="15.75" x14ac:dyDescent="0.25">
      <c r="A36" s="16"/>
      <c r="B36" s="4">
        <v>14</v>
      </c>
      <c r="D36" s="2" t="s">
        <v>116</v>
      </c>
      <c r="E36" s="3">
        <f>COUNT(B3:B252)</f>
        <v>250</v>
      </c>
      <c r="H36" s="9" t="s">
        <v>119</v>
      </c>
      <c r="I36" s="10"/>
      <c r="J36" s="10"/>
      <c r="K36" s="5"/>
    </row>
    <row r="37" spans="1:11" ht="16.5" thickBot="1" x14ac:dyDescent="0.3">
      <c r="A37" s="17" t="s">
        <v>19</v>
      </c>
      <c r="B37" s="3">
        <v>12</v>
      </c>
      <c r="D37" s="2" t="s">
        <v>117</v>
      </c>
      <c r="E37" s="3">
        <f>MAX(B3:B252)</f>
        <v>24</v>
      </c>
      <c r="H37" s="11" t="s">
        <v>120</v>
      </c>
      <c r="I37" s="12"/>
      <c r="J37" s="12"/>
      <c r="K37" s="6"/>
    </row>
    <row r="38" spans="1:11" ht="15.75" x14ac:dyDescent="0.25">
      <c r="A38" s="18"/>
      <c r="B38" s="3">
        <v>15</v>
      </c>
      <c r="D38" s="2" t="s">
        <v>118</v>
      </c>
      <c r="E38" s="3">
        <f>MIN(B3:B252)</f>
        <v>4</v>
      </c>
    </row>
    <row r="39" spans="1:11" ht="15.75" x14ac:dyDescent="0.25">
      <c r="A39" s="15" t="s">
        <v>20</v>
      </c>
      <c r="B39" s="4">
        <v>11</v>
      </c>
      <c r="D39" s="2" t="s">
        <v>121</v>
      </c>
      <c r="E39" s="3">
        <f>F33/E33</f>
        <v>12.4</v>
      </c>
    </row>
    <row r="40" spans="1:11" x14ac:dyDescent="0.25">
      <c r="A40" s="16"/>
      <c r="B40" s="4">
        <v>11</v>
      </c>
    </row>
    <row r="41" spans="1:11" x14ac:dyDescent="0.25">
      <c r="A41" s="17" t="s">
        <v>21</v>
      </c>
      <c r="B41" s="3">
        <v>10</v>
      </c>
      <c r="K41" s="20" t="s">
        <v>127</v>
      </c>
    </row>
    <row r="42" spans="1:11" x14ac:dyDescent="0.25">
      <c r="A42" s="18"/>
      <c r="B42" s="3">
        <v>9</v>
      </c>
      <c r="K42" s="20" t="s">
        <v>128</v>
      </c>
    </row>
    <row r="43" spans="1:11" x14ac:dyDescent="0.25">
      <c r="A43" s="15" t="s">
        <v>22</v>
      </c>
      <c r="B43" s="4">
        <v>16</v>
      </c>
      <c r="K43" s="20" t="s">
        <v>137</v>
      </c>
    </row>
    <row r="44" spans="1:11" x14ac:dyDescent="0.25">
      <c r="A44" s="16"/>
      <c r="B44" s="4">
        <v>14</v>
      </c>
    </row>
    <row r="45" spans="1:11" x14ac:dyDescent="0.25">
      <c r="A45" s="17" t="s">
        <v>23</v>
      </c>
      <c r="B45" s="3">
        <v>18</v>
      </c>
    </row>
    <row r="46" spans="1:11" x14ac:dyDescent="0.25">
      <c r="A46" s="18"/>
      <c r="B46" s="3">
        <v>13</v>
      </c>
    </row>
    <row r="47" spans="1:11" x14ac:dyDescent="0.25">
      <c r="A47" s="15" t="s">
        <v>24</v>
      </c>
      <c r="B47" s="4">
        <v>8</v>
      </c>
    </row>
    <row r="48" spans="1:11" x14ac:dyDescent="0.25">
      <c r="A48" s="16"/>
      <c r="B48" s="4">
        <v>10</v>
      </c>
    </row>
    <row r="49" spans="1:8" x14ac:dyDescent="0.25">
      <c r="A49" s="17" t="s">
        <v>25</v>
      </c>
      <c r="B49" s="3">
        <v>10</v>
      </c>
    </row>
    <row r="50" spans="1:8" x14ac:dyDescent="0.25">
      <c r="A50" s="18"/>
      <c r="B50" s="3">
        <v>9</v>
      </c>
    </row>
    <row r="51" spans="1:8" x14ac:dyDescent="0.25">
      <c r="A51" s="15" t="s">
        <v>26</v>
      </c>
      <c r="B51" s="4">
        <v>12</v>
      </c>
    </row>
    <row r="52" spans="1:8" x14ac:dyDescent="0.25">
      <c r="A52" s="16"/>
      <c r="B52" s="4">
        <v>11</v>
      </c>
    </row>
    <row r="53" spans="1:8" x14ac:dyDescent="0.25">
      <c r="A53" s="17" t="s">
        <v>27</v>
      </c>
      <c r="B53" s="3">
        <v>9</v>
      </c>
    </row>
    <row r="54" spans="1:8" x14ac:dyDescent="0.25">
      <c r="A54" s="18"/>
      <c r="B54" s="3">
        <v>19</v>
      </c>
    </row>
    <row r="55" spans="1:8" x14ac:dyDescent="0.25">
      <c r="A55" s="15" t="s">
        <v>28</v>
      </c>
      <c r="B55" s="4">
        <v>10</v>
      </c>
    </row>
    <row r="56" spans="1:8" x14ac:dyDescent="0.25">
      <c r="A56" s="16"/>
      <c r="B56" s="4">
        <v>11</v>
      </c>
    </row>
    <row r="57" spans="1:8" x14ac:dyDescent="0.25">
      <c r="A57" s="17" t="s">
        <v>29</v>
      </c>
      <c r="B57" s="3">
        <v>9</v>
      </c>
    </row>
    <row r="58" spans="1:8" ht="15.75" x14ac:dyDescent="0.25">
      <c r="A58" s="18"/>
      <c r="B58" s="3">
        <v>7</v>
      </c>
      <c r="D58" s="8" t="s">
        <v>124</v>
      </c>
      <c r="E58" s="8" t="s">
        <v>122</v>
      </c>
      <c r="F58" s="13" t="s">
        <v>123</v>
      </c>
    </row>
    <row r="59" spans="1:8" x14ac:dyDescent="0.25">
      <c r="A59" s="15" t="s">
        <v>30</v>
      </c>
      <c r="B59" s="4">
        <v>13</v>
      </c>
      <c r="D59" s="1">
        <v>5</v>
      </c>
      <c r="E59" s="1">
        <v>7</v>
      </c>
      <c r="F59" s="14">
        <f>SUM(J6:J11)</f>
        <v>3.9498919510834329</v>
      </c>
      <c r="H59" s="20" t="s">
        <v>129</v>
      </c>
    </row>
    <row r="60" spans="1:8" x14ac:dyDescent="0.25">
      <c r="A60" s="16"/>
      <c r="B60" s="4">
        <v>11</v>
      </c>
      <c r="D60" s="1">
        <v>6</v>
      </c>
      <c r="E60" s="1">
        <v>3</v>
      </c>
      <c r="F60" s="14">
        <v>5.1985957524806752</v>
      </c>
    </row>
    <row r="61" spans="1:8" x14ac:dyDescent="0.25">
      <c r="A61" s="17" t="s">
        <v>31</v>
      </c>
      <c r="B61" s="3">
        <v>9</v>
      </c>
      <c r="D61" s="1">
        <v>7</v>
      </c>
      <c r="E61" s="1">
        <v>14</v>
      </c>
      <c r="F61" s="14">
        <v>9.2089410472514821</v>
      </c>
    </row>
    <row r="62" spans="1:8" x14ac:dyDescent="0.25">
      <c r="A62" s="18"/>
      <c r="B62" s="3">
        <v>12</v>
      </c>
      <c r="D62" s="1">
        <v>8</v>
      </c>
      <c r="E62" s="1">
        <v>14</v>
      </c>
      <c r="F62" s="14">
        <v>14.2738586232398</v>
      </c>
    </row>
    <row r="63" spans="1:8" x14ac:dyDescent="0.25">
      <c r="A63" s="15" t="s">
        <v>32</v>
      </c>
      <c r="B63" s="4">
        <v>22</v>
      </c>
      <c r="D63" s="1">
        <v>9</v>
      </c>
      <c r="E63" s="1">
        <v>20</v>
      </c>
      <c r="F63" s="14">
        <v>19.666205214241501</v>
      </c>
    </row>
    <row r="64" spans="1:8" x14ac:dyDescent="0.25">
      <c r="A64" s="16"/>
      <c r="B64" s="4">
        <v>19</v>
      </c>
      <c r="D64" s="1">
        <v>10</v>
      </c>
      <c r="E64" s="1">
        <v>28</v>
      </c>
      <c r="F64" s="14">
        <v>24.386094465659465</v>
      </c>
    </row>
    <row r="65" spans="1:8" x14ac:dyDescent="0.25">
      <c r="A65" s="17" t="s">
        <v>33</v>
      </c>
      <c r="B65" s="3">
        <v>15</v>
      </c>
      <c r="D65" s="1">
        <v>11</v>
      </c>
      <c r="E65" s="1">
        <v>28</v>
      </c>
      <c r="F65" s="14">
        <v>27.489779215834304</v>
      </c>
    </row>
    <row r="66" spans="1:8" x14ac:dyDescent="0.25">
      <c r="A66" s="18"/>
      <c r="B66" s="3">
        <v>18</v>
      </c>
      <c r="D66" s="1">
        <v>12</v>
      </c>
      <c r="E66" s="1">
        <v>32</v>
      </c>
      <c r="F66" s="14">
        <v>28.406105189695456</v>
      </c>
    </row>
    <row r="67" spans="1:8" x14ac:dyDescent="0.25">
      <c r="A67" s="15" t="s">
        <v>34</v>
      </c>
      <c r="B67" s="4">
        <v>18</v>
      </c>
      <c r="D67" s="1">
        <v>13</v>
      </c>
      <c r="E67" s="1">
        <v>18</v>
      </c>
      <c r="F67" s="14">
        <v>27.095054180940281</v>
      </c>
    </row>
    <row r="68" spans="1:8" x14ac:dyDescent="0.25">
      <c r="A68" s="16"/>
      <c r="B68" s="4">
        <v>12</v>
      </c>
      <c r="D68" s="1">
        <v>14</v>
      </c>
      <c r="E68" s="1">
        <v>19</v>
      </c>
      <c r="F68" s="14">
        <v>23.998476560261395</v>
      </c>
    </row>
    <row r="69" spans="1:8" x14ac:dyDescent="0.25">
      <c r="A69" s="17" t="s">
        <v>23</v>
      </c>
      <c r="B69" s="3">
        <v>17</v>
      </c>
      <c r="D69" s="1">
        <v>15</v>
      </c>
      <c r="E69" s="1">
        <v>12</v>
      </c>
      <c r="F69" s="14">
        <v>19.83874062314942</v>
      </c>
    </row>
    <row r="70" spans="1:8" x14ac:dyDescent="0.25">
      <c r="A70" s="18"/>
      <c r="B70" s="3">
        <v>10</v>
      </c>
      <c r="D70" s="1">
        <v>16</v>
      </c>
      <c r="E70" s="1">
        <v>12</v>
      </c>
      <c r="F70">
        <v>15.3750239829408</v>
      </c>
    </row>
    <row r="71" spans="1:8" x14ac:dyDescent="0.25">
      <c r="A71" s="15" t="s">
        <v>35</v>
      </c>
      <c r="B71" s="4">
        <v>14</v>
      </c>
      <c r="D71" s="1">
        <v>17</v>
      </c>
      <c r="E71" s="1">
        <v>13</v>
      </c>
      <c r="F71">
        <v>11.214723375792111</v>
      </c>
    </row>
    <row r="72" spans="1:8" x14ac:dyDescent="0.25">
      <c r="A72" s="16"/>
      <c r="B72" s="4">
        <v>12</v>
      </c>
      <c r="D72" s="1">
        <v>18</v>
      </c>
      <c r="E72" s="1">
        <v>8</v>
      </c>
      <c r="F72">
        <v>7.7256983255456788</v>
      </c>
    </row>
    <row r="73" spans="1:8" x14ac:dyDescent="0.25">
      <c r="A73" s="17" t="s">
        <v>36</v>
      </c>
      <c r="B73" s="3">
        <v>20</v>
      </c>
      <c r="D73" s="1">
        <v>19</v>
      </c>
      <c r="E73" s="1">
        <v>10</v>
      </c>
      <c r="F73">
        <v>5.0420346966719167</v>
      </c>
    </row>
    <row r="74" spans="1:8" x14ac:dyDescent="0.25">
      <c r="A74" s="18"/>
      <c r="B74" s="3">
        <v>8</v>
      </c>
      <c r="D74" s="1">
        <v>20</v>
      </c>
      <c r="E74" s="1">
        <v>12</v>
      </c>
      <c r="F74" s="14">
        <f>SUM(J26:J32)</f>
        <v>7.0753321226120116</v>
      </c>
    </row>
    <row r="75" spans="1:8" x14ac:dyDescent="0.25">
      <c r="A75" s="15" t="s">
        <v>27</v>
      </c>
      <c r="B75" s="4">
        <v>12</v>
      </c>
    </row>
    <row r="76" spans="1:8" x14ac:dyDescent="0.25">
      <c r="A76" s="16"/>
      <c r="B76" s="4">
        <v>12</v>
      </c>
    </row>
    <row r="77" spans="1:8" ht="15.75" x14ac:dyDescent="0.25">
      <c r="A77" s="17" t="s">
        <v>37</v>
      </c>
      <c r="B77" s="3">
        <v>13</v>
      </c>
      <c r="D77" s="8" t="s">
        <v>124</v>
      </c>
      <c r="E77" s="8" t="s">
        <v>122</v>
      </c>
      <c r="F77" s="13" t="s">
        <v>123</v>
      </c>
      <c r="G77" s="13" t="s">
        <v>130</v>
      </c>
      <c r="H77" s="13" t="s">
        <v>131</v>
      </c>
    </row>
    <row r="78" spans="1:8" x14ac:dyDescent="0.25">
      <c r="A78" s="18"/>
      <c r="B78" s="3">
        <v>12</v>
      </c>
      <c r="D78" s="1">
        <v>5</v>
      </c>
      <c r="E78" s="1">
        <v>7</v>
      </c>
      <c r="F78" s="14">
        <v>3.9498919510834329</v>
      </c>
      <c r="G78">
        <f>POWER(E78-F78,2)</f>
        <v>9.3031591100656268</v>
      </c>
      <c r="H78">
        <f>G78/F78</f>
        <v>2.3552945815426223</v>
      </c>
    </row>
    <row r="79" spans="1:8" x14ac:dyDescent="0.25">
      <c r="A79" s="15" t="s">
        <v>38</v>
      </c>
      <c r="B79" s="4">
        <v>5</v>
      </c>
      <c r="D79" s="1">
        <v>6</v>
      </c>
      <c r="E79" s="1">
        <v>3</v>
      </c>
      <c r="F79" s="14">
        <v>5.1985957524806752</v>
      </c>
      <c r="G79">
        <f>POWER(E79-F79,2)</f>
        <v>4.8338232828260663</v>
      </c>
      <c r="H79">
        <f t="shared" ref="H79:H93" si="1">G79/F79</f>
        <v>0.92983249957826664</v>
      </c>
    </row>
    <row r="80" spans="1:8" x14ac:dyDescent="0.25">
      <c r="A80" s="16"/>
      <c r="B80" s="4">
        <v>6</v>
      </c>
      <c r="D80" s="1">
        <v>7</v>
      </c>
      <c r="E80" s="1">
        <v>14</v>
      </c>
      <c r="F80" s="14">
        <v>9.2089410472514821</v>
      </c>
      <c r="G80">
        <f>POWER(E80-F80,2)</f>
        <v>22.954245888711725</v>
      </c>
      <c r="H80">
        <f t="shared" si="1"/>
        <v>2.4926042821788608</v>
      </c>
    </row>
    <row r="81" spans="1:10" x14ac:dyDescent="0.25">
      <c r="A81" s="17" t="s">
        <v>39</v>
      </c>
      <c r="B81" s="3">
        <v>20</v>
      </c>
      <c r="D81" s="1">
        <v>8</v>
      </c>
      <c r="E81" s="1">
        <v>14</v>
      </c>
      <c r="F81" s="14">
        <v>14.2738586232398</v>
      </c>
      <c r="G81">
        <f>POWER(E81-F81,2)</f>
        <v>7.4998545522798679E-2</v>
      </c>
      <c r="H81">
        <f t="shared" si="1"/>
        <v>5.2542586768157254E-3</v>
      </c>
    </row>
    <row r="82" spans="1:10" x14ac:dyDescent="0.25">
      <c r="A82" s="18"/>
      <c r="B82" s="3">
        <v>16</v>
      </c>
      <c r="D82" s="1">
        <v>9</v>
      </c>
      <c r="E82" s="1">
        <v>20</v>
      </c>
      <c r="F82" s="14">
        <v>19.666205214241501</v>
      </c>
      <c r="G82">
        <f>POWER(E82-F82,2)</f>
        <v>0.11141895899956245</v>
      </c>
      <c r="H82">
        <f t="shared" si="1"/>
        <v>5.6655037301694159E-3</v>
      </c>
    </row>
    <row r="83" spans="1:10" x14ac:dyDescent="0.25">
      <c r="A83" s="15" t="s">
        <v>40</v>
      </c>
      <c r="B83" s="4">
        <v>8</v>
      </c>
      <c r="D83" s="1">
        <v>10</v>
      </c>
      <c r="E83" s="1">
        <v>28</v>
      </c>
      <c r="F83" s="14">
        <v>24.386094465659465</v>
      </c>
      <c r="G83">
        <f>POWER(E83-F83,2)</f>
        <v>13.060313211137149</v>
      </c>
      <c r="H83">
        <f t="shared" si="1"/>
        <v>0.53556395549638758</v>
      </c>
    </row>
    <row r="84" spans="1:10" x14ac:dyDescent="0.25">
      <c r="A84" s="16"/>
      <c r="B84" s="4">
        <v>7</v>
      </c>
      <c r="D84" s="1">
        <v>11</v>
      </c>
      <c r="E84" s="1">
        <v>28</v>
      </c>
      <c r="F84" s="14">
        <v>27.489779215834304</v>
      </c>
      <c r="G84">
        <f>POWER(E84-F84,2)</f>
        <v>0.260325248594658</v>
      </c>
      <c r="H84">
        <f t="shared" si="1"/>
        <v>9.4698923025438066E-3</v>
      </c>
    </row>
    <row r="85" spans="1:10" x14ac:dyDescent="0.25">
      <c r="A85" s="17" t="s">
        <v>41</v>
      </c>
      <c r="B85" s="3">
        <v>13</v>
      </c>
      <c r="D85" s="1">
        <v>12</v>
      </c>
      <c r="E85" s="1">
        <v>32</v>
      </c>
      <c r="F85" s="14">
        <v>28.406105189695456</v>
      </c>
      <c r="G85">
        <f>POWER(E85-F85,2)</f>
        <v>12.916079907533934</v>
      </c>
      <c r="H85">
        <f t="shared" si="1"/>
        <v>0.45469379984621566</v>
      </c>
    </row>
    <row r="86" spans="1:10" x14ac:dyDescent="0.25">
      <c r="A86" s="18"/>
      <c r="B86" s="3">
        <v>8</v>
      </c>
      <c r="D86" s="1">
        <v>13</v>
      </c>
      <c r="E86" s="1">
        <v>18</v>
      </c>
      <c r="F86" s="14">
        <v>27.095054180940281</v>
      </c>
      <c r="G86">
        <f>POWER(E86-F86,2)</f>
        <v>82.720010554239281</v>
      </c>
      <c r="H86">
        <f t="shared" si="1"/>
        <v>3.0529560857061422</v>
      </c>
    </row>
    <row r="87" spans="1:10" x14ac:dyDescent="0.25">
      <c r="A87" s="15" t="s">
        <v>42</v>
      </c>
      <c r="B87" s="4">
        <v>17</v>
      </c>
      <c r="D87" s="1">
        <v>14</v>
      </c>
      <c r="E87" s="1">
        <v>19</v>
      </c>
      <c r="F87" s="14">
        <v>23.998476560261395</v>
      </c>
      <c r="G87">
        <f>POWER(E87-F87,2)</f>
        <v>24.984767923482586</v>
      </c>
      <c r="H87">
        <f t="shared" si="1"/>
        <v>1.0410980822363687</v>
      </c>
    </row>
    <row r="88" spans="1:10" x14ac:dyDescent="0.25">
      <c r="A88" s="16"/>
      <c r="B88" s="4">
        <v>9</v>
      </c>
      <c r="D88" s="1">
        <v>15</v>
      </c>
      <c r="E88" s="1">
        <v>12</v>
      </c>
      <c r="F88" s="14">
        <v>19.83874062314942</v>
      </c>
      <c r="G88">
        <f>POWER(E88-F88,2)</f>
        <v>61.44585455701295</v>
      </c>
      <c r="H88">
        <f t="shared" si="1"/>
        <v>3.0972658861880094</v>
      </c>
      <c r="J88" s="22" t="s">
        <v>133</v>
      </c>
    </row>
    <row r="89" spans="1:10" x14ac:dyDescent="0.25">
      <c r="A89" s="17" t="s">
        <v>43</v>
      </c>
      <c r="B89" s="3">
        <v>17</v>
      </c>
      <c r="D89" s="1">
        <v>16</v>
      </c>
      <c r="E89" s="1">
        <v>12</v>
      </c>
      <c r="F89" s="14">
        <v>15.3750239829408</v>
      </c>
      <c r="G89">
        <f>POWER(E89-F89,2)</f>
        <v>11.390786885425578</v>
      </c>
      <c r="H89">
        <f t="shared" si="1"/>
        <v>0.74086303202285142</v>
      </c>
      <c r="J89" s="22" t="s">
        <v>135</v>
      </c>
    </row>
    <row r="90" spans="1:10" x14ac:dyDescent="0.25">
      <c r="A90" s="18"/>
      <c r="B90" s="3">
        <v>19</v>
      </c>
      <c r="D90" s="1">
        <v>17</v>
      </c>
      <c r="E90" s="1">
        <v>13</v>
      </c>
      <c r="F90" s="14">
        <v>11.214723375792111</v>
      </c>
      <c r="G90">
        <f>POWER(E90-F90,2)</f>
        <v>3.1872126249431147</v>
      </c>
      <c r="H90">
        <f t="shared" si="1"/>
        <v>0.28419895151609098</v>
      </c>
    </row>
    <row r="91" spans="1:10" x14ac:dyDescent="0.25">
      <c r="A91" s="15" t="s">
        <v>44</v>
      </c>
      <c r="B91" s="4">
        <v>11</v>
      </c>
      <c r="D91" s="1">
        <v>18</v>
      </c>
      <c r="E91" s="1">
        <v>8</v>
      </c>
      <c r="F91" s="14">
        <v>7.7256983255456788</v>
      </c>
      <c r="G91">
        <f>POWER(E91-F91,2)</f>
        <v>7.5241408608444402E-2</v>
      </c>
      <c r="H91">
        <f t="shared" si="1"/>
        <v>9.739107772258242E-3</v>
      </c>
    </row>
    <row r="92" spans="1:10" x14ac:dyDescent="0.25">
      <c r="A92" s="16"/>
      <c r="B92" s="4">
        <v>15</v>
      </c>
      <c r="D92" s="1">
        <v>19</v>
      </c>
      <c r="E92" s="1">
        <v>10</v>
      </c>
      <c r="F92" s="14">
        <v>5.0420346966719167</v>
      </c>
      <c r="G92">
        <f>POWER(E92-F92,2)</f>
        <v>24.581419949005134</v>
      </c>
      <c r="H92">
        <f t="shared" si="1"/>
        <v>4.875297658151883</v>
      </c>
    </row>
    <row r="93" spans="1:10" x14ac:dyDescent="0.25">
      <c r="A93" s="17" t="s">
        <v>45</v>
      </c>
      <c r="B93" s="3">
        <v>14</v>
      </c>
      <c r="D93" s="1">
        <v>20</v>
      </c>
      <c r="E93" s="1">
        <v>12</v>
      </c>
      <c r="F93" s="14">
        <v>7.0753321226120116</v>
      </c>
      <c r="G93">
        <f>POWER(E93-F93,2)</f>
        <v>24.252353702577114</v>
      </c>
      <c r="H93">
        <f t="shared" si="1"/>
        <v>3.4277336077368243</v>
      </c>
    </row>
    <row r="94" spans="1:10" ht="18.75" x14ac:dyDescent="0.3">
      <c r="A94" s="18"/>
      <c r="B94" s="3">
        <v>24</v>
      </c>
      <c r="G94" s="21" t="s">
        <v>132</v>
      </c>
      <c r="H94" s="24">
        <f>SUM(H78:H93)</f>
        <v>23.317531184682309</v>
      </c>
      <c r="I94" s="23" t="s">
        <v>134</v>
      </c>
      <c r="J94">
        <v>29.141200000000001</v>
      </c>
    </row>
    <row r="95" spans="1:10" x14ac:dyDescent="0.25">
      <c r="A95" s="15" t="s">
        <v>32</v>
      </c>
      <c r="B95" s="4">
        <v>19</v>
      </c>
    </row>
    <row r="96" spans="1:10" x14ac:dyDescent="0.25">
      <c r="A96" s="16"/>
      <c r="B96" s="4">
        <v>17</v>
      </c>
    </row>
    <row r="97" spans="1:8" x14ac:dyDescent="0.25">
      <c r="A97" s="17" t="s">
        <v>46</v>
      </c>
      <c r="B97" s="3">
        <v>11</v>
      </c>
      <c r="G97" s="22" t="s">
        <v>136</v>
      </c>
      <c r="H97">
        <v>29.141200000000001</v>
      </c>
    </row>
    <row r="98" spans="1:8" x14ac:dyDescent="0.25">
      <c r="A98" s="18"/>
      <c r="B98" s="3">
        <v>13</v>
      </c>
    </row>
    <row r="99" spans="1:8" x14ac:dyDescent="0.25">
      <c r="A99" s="15" t="s">
        <v>47</v>
      </c>
      <c r="B99" s="4">
        <v>11</v>
      </c>
    </row>
    <row r="100" spans="1:8" x14ac:dyDescent="0.25">
      <c r="A100" s="16"/>
      <c r="B100" s="4">
        <v>8</v>
      </c>
      <c r="G100" t="s">
        <v>139</v>
      </c>
    </row>
    <row r="101" spans="1:8" x14ac:dyDescent="0.25">
      <c r="A101" s="17" t="s">
        <v>48</v>
      </c>
      <c r="B101" s="3">
        <v>18</v>
      </c>
      <c r="G101" t="s">
        <v>138</v>
      </c>
    </row>
    <row r="102" spans="1:8" x14ac:dyDescent="0.25">
      <c r="A102" s="18"/>
      <c r="B102" s="3">
        <v>16</v>
      </c>
    </row>
    <row r="103" spans="1:8" x14ac:dyDescent="0.25">
      <c r="A103" s="15" t="s">
        <v>49</v>
      </c>
      <c r="B103" s="4">
        <v>16</v>
      </c>
    </row>
    <row r="104" spans="1:8" x14ac:dyDescent="0.25">
      <c r="A104" s="16"/>
      <c r="B104" s="4">
        <v>12</v>
      </c>
    </row>
    <row r="105" spans="1:8" x14ac:dyDescent="0.25">
      <c r="A105" s="17" t="s">
        <v>50</v>
      </c>
      <c r="B105" s="3">
        <v>11</v>
      </c>
    </row>
    <row r="106" spans="1:8" x14ac:dyDescent="0.25">
      <c r="A106" s="18"/>
      <c r="B106" s="3">
        <v>10</v>
      </c>
    </row>
    <row r="107" spans="1:8" x14ac:dyDescent="0.25">
      <c r="A107" s="15" t="s">
        <v>41</v>
      </c>
      <c r="B107" s="4">
        <v>17</v>
      </c>
    </row>
    <row r="108" spans="1:8" x14ac:dyDescent="0.25">
      <c r="A108" s="16"/>
      <c r="B108" s="4">
        <v>7</v>
      </c>
    </row>
    <row r="109" spans="1:8" x14ac:dyDescent="0.25">
      <c r="A109" s="17" t="s">
        <v>51</v>
      </c>
      <c r="B109" s="3">
        <v>7</v>
      </c>
    </row>
    <row r="110" spans="1:8" x14ac:dyDescent="0.25">
      <c r="A110" s="18"/>
      <c r="B110" s="3">
        <v>23</v>
      </c>
    </row>
    <row r="111" spans="1:8" x14ac:dyDescent="0.25">
      <c r="A111" s="15" t="s">
        <v>52</v>
      </c>
      <c r="B111" s="4">
        <v>7</v>
      </c>
    </row>
    <row r="112" spans="1:8" x14ac:dyDescent="0.25">
      <c r="A112" s="16"/>
      <c r="B112" s="4">
        <v>10</v>
      </c>
    </row>
    <row r="113" spans="1:2" x14ac:dyDescent="0.25">
      <c r="A113" s="17" t="s">
        <v>53</v>
      </c>
      <c r="B113" s="3">
        <v>8</v>
      </c>
    </row>
    <row r="114" spans="1:2" x14ac:dyDescent="0.25">
      <c r="A114" s="18"/>
      <c r="B114" s="3">
        <v>11</v>
      </c>
    </row>
    <row r="115" spans="1:2" x14ac:dyDescent="0.25">
      <c r="A115" s="15" t="s">
        <v>40</v>
      </c>
      <c r="B115" s="4">
        <v>9</v>
      </c>
    </row>
    <row r="116" spans="1:2" x14ac:dyDescent="0.25">
      <c r="A116" s="16"/>
      <c r="B116" s="4">
        <v>16</v>
      </c>
    </row>
    <row r="117" spans="1:2" x14ac:dyDescent="0.25">
      <c r="A117" s="17" t="s">
        <v>54</v>
      </c>
      <c r="B117" s="3">
        <v>18</v>
      </c>
    </row>
    <row r="118" spans="1:2" x14ac:dyDescent="0.25">
      <c r="A118" s="18"/>
      <c r="B118" s="3">
        <v>10</v>
      </c>
    </row>
    <row r="119" spans="1:2" x14ac:dyDescent="0.25">
      <c r="A119" s="15" t="s">
        <v>55</v>
      </c>
      <c r="B119" s="4">
        <v>12</v>
      </c>
    </row>
    <row r="120" spans="1:2" x14ac:dyDescent="0.25">
      <c r="A120" s="16"/>
      <c r="B120" s="4">
        <v>13</v>
      </c>
    </row>
    <row r="121" spans="1:2" x14ac:dyDescent="0.25">
      <c r="A121" s="17" t="s">
        <v>56</v>
      </c>
      <c r="B121" s="3">
        <v>7</v>
      </c>
    </row>
    <row r="122" spans="1:2" x14ac:dyDescent="0.25">
      <c r="A122" s="18"/>
      <c r="B122" s="3">
        <v>8</v>
      </c>
    </row>
    <row r="123" spans="1:2" x14ac:dyDescent="0.25">
      <c r="A123" s="15" t="s">
        <v>57</v>
      </c>
      <c r="B123" s="4">
        <v>9</v>
      </c>
    </row>
    <row r="124" spans="1:2" x14ac:dyDescent="0.25">
      <c r="A124" s="16"/>
      <c r="B124" s="4">
        <v>19</v>
      </c>
    </row>
    <row r="125" spans="1:2" x14ac:dyDescent="0.25">
      <c r="A125" s="17" t="s">
        <v>58</v>
      </c>
      <c r="B125" s="3">
        <v>13</v>
      </c>
    </row>
    <row r="126" spans="1:2" x14ac:dyDescent="0.25">
      <c r="A126" s="18"/>
      <c r="B126" s="3">
        <v>4</v>
      </c>
    </row>
    <row r="127" spans="1:2" x14ac:dyDescent="0.25">
      <c r="A127" s="15" t="s">
        <v>59</v>
      </c>
      <c r="B127" s="4">
        <v>21</v>
      </c>
    </row>
    <row r="128" spans="1:2" x14ac:dyDescent="0.25">
      <c r="A128" s="16"/>
      <c r="B128" s="4">
        <v>14</v>
      </c>
    </row>
    <row r="129" spans="1:2" x14ac:dyDescent="0.25">
      <c r="A129" s="17" t="s">
        <v>60</v>
      </c>
      <c r="B129" s="3">
        <v>12</v>
      </c>
    </row>
    <row r="130" spans="1:2" x14ac:dyDescent="0.25">
      <c r="A130" s="18"/>
      <c r="B130" s="3">
        <v>11</v>
      </c>
    </row>
    <row r="131" spans="1:2" x14ac:dyDescent="0.25">
      <c r="A131" s="15" t="s">
        <v>61</v>
      </c>
      <c r="B131" s="4">
        <v>17</v>
      </c>
    </row>
    <row r="132" spans="1:2" x14ac:dyDescent="0.25">
      <c r="A132" s="16"/>
      <c r="B132" s="4">
        <v>6</v>
      </c>
    </row>
    <row r="133" spans="1:2" x14ac:dyDescent="0.25">
      <c r="A133" s="17" t="s">
        <v>65</v>
      </c>
      <c r="B133" s="3">
        <v>10</v>
      </c>
    </row>
    <row r="134" spans="1:2" x14ac:dyDescent="0.25">
      <c r="A134" s="18"/>
      <c r="B134" s="3">
        <v>14</v>
      </c>
    </row>
    <row r="135" spans="1:2" x14ac:dyDescent="0.25">
      <c r="A135" s="15" t="s">
        <v>62</v>
      </c>
      <c r="B135" s="4">
        <v>17</v>
      </c>
    </row>
    <row r="136" spans="1:2" x14ac:dyDescent="0.25">
      <c r="A136" s="16"/>
      <c r="B136" s="4">
        <v>12</v>
      </c>
    </row>
    <row r="137" spans="1:2" x14ac:dyDescent="0.25">
      <c r="A137" s="17" t="s">
        <v>63</v>
      </c>
      <c r="B137" s="3">
        <v>12</v>
      </c>
    </row>
    <row r="138" spans="1:2" x14ac:dyDescent="0.25">
      <c r="A138" s="18"/>
      <c r="B138" s="3">
        <v>24</v>
      </c>
    </row>
    <row r="139" spans="1:2" x14ac:dyDescent="0.25">
      <c r="A139" s="15" t="s">
        <v>64</v>
      </c>
      <c r="B139" s="4">
        <v>12</v>
      </c>
    </row>
    <row r="140" spans="1:2" x14ac:dyDescent="0.25">
      <c r="A140" s="16"/>
      <c r="B140" s="4">
        <v>17</v>
      </c>
    </row>
    <row r="141" spans="1:2" x14ac:dyDescent="0.25">
      <c r="A141" s="17" t="s">
        <v>66</v>
      </c>
      <c r="B141" s="3">
        <v>15</v>
      </c>
    </row>
    <row r="142" spans="1:2" x14ac:dyDescent="0.25">
      <c r="A142" s="18"/>
      <c r="B142" s="3">
        <v>9</v>
      </c>
    </row>
    <row r="143" spans="1:2" x14ac:dyDescent="0.25">
      <c r="A143" s="15" t="s">
        <v>67</v>
      </c>
      <c r="B143" s="4">
        <v>13</v>
      </c>
    </row>
    <row r="144" spans="1:2" x14ac:dyDescent="0.25">
      <c r="A144" s="16"/>
      <c r="B144" s="4">
        <v>14</v>
      </c>
    </row>
    <row r="145" spans="1:2" x14ac:dyDescent="0.25">
      <c r="A145" s="17" t="s">
        <v>68</v>
      </c>
      <c r="B145" s="3">
        <v>8</v>
      </c>
    </row>
    <row r="146" spans="1:2" x14ac:dyDescent="0.25">
      <c r="A146" s="18"/>
      <c r="B146" s="3">
        <v>12</v>
      </c>
    </row>
    <row r="147" spans="1:2" x14ac:dyDescent="0.25">
      <c r="A147" s="15" t="s">
        <v>69</v>
      </c>
      <c r="B147" s="4">
        <v>11</v>
      </c>
    </row>
    <row r="148" spans="1:2" x14ac:dyDescent="0.25">
      <c r="A148" s="16"/>
      <c r="B148" s="4">
        <v>23</v>
      </c>
    </row>
    <row r="149" spans="1:2" x14ac:dyDescent="0.25">
      <c r="A149" s="17" t="s">
        <v>70</v>
      </c>
      <c r="B149" s="3">
        <v>7</v>
      </c>
    </row>
    <row r="150" spans="1:2" x14ac:dyDescent="0.25">
      <c r="A150" s="18"/>
      <c r="B150" s="3">
        <v>9</v>
      </c>
    </row>
    <row r="151" spans="1:2" x14ac:dyDescent="0.25">
      <c r="A151" s="15" t="s">
        <v>71</v>
      </c>
      <c r="B151" s="4">
        <v>15</v>
      </c>
    </row>
    <row r="152" spans="1:2" x14ac:dyDescent="0.25">
      <c r="A152" s="16"/>
      <c r="B152" s="4">
        <v>17</v>
      </c>
    </row>
    <row r="153" spans="1:2" x14ac:dyDescent="0.25">
      <c r="A153" s="17" t="s">
        <v>72</v>
      </c>
      <c r="B153" s="3">
        <v>14</v>
      </c>
    </row>
    <row r="154" spans="1:2" x14ac:dyDescent="0.25">
      <c r="A154" s="18"/>
      <c r="B154" s="3">
        <v>4</v>
      </c>
    </row>
    <row r="155" spans="1:2" x14ac:dyDescent="0.25">
      <c r="A155" s="15" t="s">
        <v>73</v>
      </c>
      <c r="B155" s="4">
        <v>11</v>
      </c>
    </row>
    <row r="156" spans="1:2" x14ac:dyDescent="0.25">
      <c r="A156" s="16"/>
      <c r="B156" s="4">
        <v>11</v>
      </c>
    </row>
    <row r="157" spans="1:2" x14ac:dyDescent="0.25">
      <c r="A157" s="17" t="s">
        <v>74</v>
      </c>
      <c r="B157" s="3">
        <v>5</v>
      </c>
    </row>
    <row r="158" spans="1:2" x14ac:dyDescent="0.25">
      <c r="A158" s="18"/>
      <c r="B158" s="3">
        <v>9</v>
      </c>
    </row>
    <row r="159" spans="1:2" x14ac:dyDescent="0.25">
      <c r="A159" s="15" t="s">
        <v>75</v>
      </c>
      <c r="B159" s="4">
        <v>19</v>
      </c>
    </row>
    <row r="160" spans="1:2" x14ac:dyDescent="0.25">
      <c r="A160" s="16"/>
      <c r="B160" s="4">
        <v>9</v>
      </c>
    </row>
    <row r="161" spans="1:2" x14ac:dyDescent="0.25">
      <c r="A161" s="17" t="s">
        <v>76</v>
      </c>
      <c r="B161" s="3">
        <v>13</v>
      </c>
    </row>
    <row r="162" spans="1:2" x14ac:dyDescent="0.25">
      <c r="A162" s="18"/>
      <c r="B162" s="3">
        <v>8</v>
      </c>
    </row>
    <row r="163" spans="1:2" x14ac:dyDescent="0.25">
      <c r="A163" s="15" t="s">
        <v>77</v>
      </c>
      <c r="B163" s="4">
        <v>10</v>
      </c>
    </row>
    <row r="164" spans="1:2" x14ac:dyDescent="0.25">
      <c r="A164" s="16"/>
      <c r="B164" s="4">
        <v>11</v>
      </c>
    </row>
    <row r="165" spans="1:2" x14ac:dyDescent="0.25">
      <c r="A165" s="17" t="s">
        <v>78</v>
      </c>
      <c r="B165" s="3">
        <v>13</v>
      </c>
    </row>
    <row r="166" spans="1:2" x14ac:dyDescent="0.25">
      <c r="A166" s="18"/>
      <c r="B166" s="3">
        <v>10</v>
      </c>
    </row>
    <row r="167" spans="1:2" x14ac:dyDescent="0.25">
      <c r="A167" s="15" t="s">
        <v>79</v>
      </c>
      <c r="B167" s="4">
        <v>12</v>
      </c>
    </row>
    <row r="168" spans="1:2" x14ac:dyDescent="0.25">
      <c r="A168" s="16"/>
      <c r="B168" s="4">
        <v>14</v>
      </c>
    </row>
    <row r="169" spans="1:2" x14ac:dyDescent="0.25">
      <c r="A169" s="17" t="s">
        <v>80</v>
      </c>
      <c r="B169" s="3">
        <v>15</v>
      </c>
    </row>
    <row r="170" spans="1:2" x14ac:dyDescent="0.25">
      <c r="A170" s="18"/>
      <c r="B170" s="3">
        <v>12</v>
      </c>
    </row>
    <row r="171" spans="1:2" x14ac:dyDescent="0.25">
      <c r="A171" s="15" t="s">
        <v>81</v>
      </c>
      <c r="B171" s="4">
        <v>7</v>
      </c>
    </row>
    <row r="172" spans="1:2" x14ac:dyDescent="0.25">
      <c r="A172" s="16"/>
      <c r="B172" s="4">
        <v>7</v>
      </c>
    </row>
    <row r="173" spans="1:2" x14ac:dyDescent="0.25">
      <c r="A173" s="17" t="s">
        <v>82</v>
      </c>
      <c r="B173" s="3">
        <v>12</v>
      </c>
    </row>
    <row r="174" spans="1:2" x14ac:dyDescent="0.25">
      <c r="A174" s="18"/>
      <c r="B174" s="3">
        <v>12</v>
      </c>
    </row>
    <row r="175" spans="1:2" x14ac:dyDescent="0.25">
      <c r="A175" s="15" t="s">
        <v>66</v>
      </c>
      <c r="B175" s="4">
        <v>20</v>
      </c>
    </row>
    <row r="176" spans="1:2" x14ac:dyDescent="0.25">
      <c r="A176" s="16"/>
      <c r="B176" s="4">
        <v>9</v>
      </c>
    </row>
    <row r="177" spans="1:2" x14ac:dyDescent="0.25">
      <c r="A177" s="17" t="s">
        <v>87</v>
      </c>
      <c r="B177" s="3">
        <v>10</v>
      </c>
    </row>
    <row r="178" spans="1:2" x14ac:dyDescent="0.25">
      <c r="A178" s="18"/>
      <c r="B178" s="3">
        <v>21</v>
      </c>
    </row>
    <row r="179" spans="1:2" x14ac:dyDescent="0.25">
      <c r="A179" s="15" t="s">
        <v>83</v>
      </c>
      <c r="B179" s="4">
        <v>12</v>
      </c>
    </row>
    <row r="180" spans="1:2" x14ac:dyDescent="0.25">
      <c r="A180" s="16"/>
      <c r="B180" s="4">
        <v>21</v>
      </c>
    </row>
    <row r="181" spans="1:2" x14ac:dyDescent="0.25">
      <c r="A181" s="17" t="s">
        <v>84</v>
      </c>
      <c r="B181" s="3">
        <v>14</v>
      </c>
    </row>
    <row r="182" spans="1:2" x14ac:dyDescent="0.25">
      <c r="A182" s="18"/>
      <c r="B182" s="3">
        <v>9</v>
      </c>
    </row>
    <row r="183" spans="1:2" x14ac:dyDescent="0.25">
      <c r="A183" s="15" t="s">
        <v>78</v>
      </c>
      <c r="B183" s="4">
        <v>15</v>
      </c>
    </row>
    <row r="184" spans="1:2" x14ac:dyDescent="0.25">
      <c r="A184" s="16"/>
      <c r="B184" s="4">
        <v>8</v>
      </c>
    </row>
    <row r="185" spans="1:2" x14ac:dyDescent="0.25">
      <c r="A185" s="17" t="s">
        <v>85</v>
      </c>
      <c r="B185" s="3">
        <v>17</v>
      </c>
    </row>
    <row r="186" spans="1:2" x14ac:dyDescent="0.25">
      <c r="A186" s="18"/>
      <c r="B186" s="3">
        <v>14</v>
      </c>
    </row>
    <row r="187" spans="1:2" x14ac:dyDescent="0.25">
      <c r="A187" s="15" t="s">
        <v>86</v>
      </c>
      <c r="B187" s="4">
        <v>13</v>
      </c>
    </row>
    <row r="188" spans="1:2" x14ac:dyDescent="0.25">
      <c r="A188" s="16"/>
      <c r="B188" s="4">
        <v>14</v>
      </c>
    </row>
    <row r="189" spans="1:2" x14ac:dyDescent="0.25">
      <c r="A189" s="17" t="s">
        <v>75</v>
      </c>
      <c r="B189" s="3">
        <v>19</v>
      </c>
    </row>
    <row r="190" spans="1:2" x14ac:dyDescent="0.25">
      <c r="A190" s="18"/>
      <c r="B190" s="3">
        <v>22</v>
      </c>
    </row>
    <row r="191" spans="1:2" x14ac:dyDescent="0.25">
      <c r="A191" s="15" t="s">
        <v>88</v>
      </c>
      <c r="B191" s="4">
        <v>18</v>
      </c>
    </row>
    <row r="192" spans="1:2" x14ac:dyDescent="0.25">
      <c r="A192" s="16"/>
      <c r="B192" s="4">
        <v>7</v>
      </c>
    </row>
    <row r="193" spans="1:2" x14ac:dyDescent="0.25">
      <c r="A193" s="17" t="s">
        <v>89</v>
      </c>
      <c r="B193" s="3">
        <v>13</v>
      </c>
    </row>
    <row r="194" spans="1:2" x14ac:dyDescent="0.25">
      <c r="A194" s="18"/>
      <c r="B194" s="3">
        <v>11</v>
      </c>
    </row>
    <row r="195" spans="1:2" x14ac:dyDescent="0.25">
      <c r="A195" s="15" t="s">
        <v>90</v>
      </c>
      <c r="B195" s="4">
        <v>10</v>
      </c>
    </row>
    <row r="196" spans="1:2" x14ac:dyDescent="0.25">
      <c r="A196" s="16"/>
      <c r="B196" s="4">
        <v>14</v>
      </c>
    </row>
    <row r="197" spans="1:2" x14ac:dyDescent="0.25">
      <c r="A197" s="17" t="s">
        <v>86</v>
      </c>
      <c r="B197" s="3">
        <v>11</v>
      </c>
    </row>
    <row r="198" spans="1:2" x14ac:dyDescent="0.25">
      <c r="A198" s="18"/>
      <c r="B198" s="3">
        <v>15</v>
      </c>
    </row>
    <row r="199" spans="1:2" x14ac:dyDescent="0.25">
      <c r="A199" s="15" t="s">
        <v>91</v>
      </c>
      <c r="B199" s="4">
        <v>10</v>
      </c>
    </row>
    <row r="200" spans="1:2" x14ac:dyDescent="0.25">
      <c r="A200" s="16"/>
      <c r="B200" s="4">
        <v>14</v>
      </c>
    </row>
    <row r="201" spans="1:2" x14ac:dyDescent="0.25">
      <c r="A201" s="17" t="s">
        <v>92</v>
      </c>
      <c r="B201" s="3">
        <v>11</v>
      </c>
    </row>
    <row r="202" spans="1:2" x14ac:dyDescent="0.25">
      <c r="A202" s="18"/>
      <c r="B202" s="3">
        <v>13</v>
      </c>
    </row>
    <row r="203" spans="1:2" x14ac:dyDescent="0.25">
      <c r="A203" s="15" t="s">
        <v>10</v>
      </c>
      <c r="B203" s="4">
        <v>12</v>
      </c>
    </row>
    <row r="204" spans="1:2" x14ac:dyDescent="0.25">
      <c r="A204" s="16"/>
      <c r="B204" s="4">
        <v>12</v>
      </c>
    </row>
    <row r="205" spans="1:2" x14ac:dyDescent="0.25">
      <c r="A205" s="17" t="s">
        <v>93</v>
      </c>
      <c r="B205" s="3">
        <v>9</v>
      </c>
    </row>
    <row r="206" spans="1:2" x14ac:dyDescent="0.25">
      <c r="A206" s="18"/>
      <c r="B206" s="3">
        <v>9</v>
      </c>
    </row>
    <row r="207" spans="1:2" x14ac:dyDescent="0.25">
      <c r="A207" s="15" t="s">
        <v>94</v>
      </c>
      <c r="B207" s="4">
        <v>9</v>
      </c>
    </row>
    <row r="208" spans="1:2" x14ac:dyDescent="0.25">
      <c r="A208" s="16"/>
      <c r="B208" s="4">
        <v>14</v>
      </c>
    </row>
    <row r="209" spans="1:2" x14ac:dyDescent="0.25">
      <c r="A209" s="17" t="s">
        <v>95</v>
      </c>
      <c r="B209" s="3">
        <v>10</v>
      </c>
    </row>
    <row r="210" spans="1:2" x14ac:dyDescent="0.25">
      <c r="A210" s="18"/>
      <c r="B210" s="3">
        <v>4</v>
      </c>
    </row>
    <row r="211" spans="1:2" x14ac:dyDescent="0.25">
      <c r="A211" s="15" t="s">
        <v>96</v>
      </c>
      <c r="B211" s="4">
        <v>10</v>
      </c>
    </row>
    <row r="212" spans="1:2" x14ac:dyDescent="0.25">
      <c r="A212" s="16"/>
      <c r="B212" s="4">
        <v>10</v>
      </c>
    </row>
    <row r="213" spans="1:2" x14ac:dyDescent="0.25">
      <c r="A213" s="17" t="s">
        <v>97</v>
      </c>
      <c r="B213" s="3">
        <v>8</v>
      </c>
    </row>
    <row r="214" spans="1:2" x14ac:dyDescent="0.25">
      <c r="A214" s="18"/>
      <c r="B214" s="3">
        <v>11</v>
      </c>
    </row>
    <row r="215" spans="1:2" x14ac:dyDescent="0.25">
      <c r="A215" s="15" t="s">
        <v>98</v>
      </c>
      <c r="B215" s="4">
        <v>16</v>
      </c>
    </row>
    <row r="216" spans="1:2" x14ac:dyDescent="0.25">
      <c r="A216" s="16"/>
      <c r="B216" s="4">
        <v>7</v>
      </c>
    </row>
    <row r="217" spans="1:2" x14ac:dyDescent="0.25">
      <c r="A217" s="17" t="s">
        <v>99</v>
      </c>
      <c r="B217" s="3">
        <v>8</v>
      </c>
    </row>
    <row r="218" spans="1:2" x14ac:dyDescent="0.25">
      <c r="A218" s="18"/>
      <c r="B218" s="3">
        <v>10</v>
      </c>
    </row>
    <row r="219" spans="1:2" x14ac:dyDescent="0.25">
      <c r="A219" s="15" t="s">
        <v>100</v>
      </c>
      <c r="B219" s="4">
        <v>12</v>
      </c>
    </row>
    <row r="220" spans="1:2" x14ac:dyDescent="0.25">
      <c r="A220" s="16"/>
      <c r="B220" s="4">
        <v>16</v>
      </c>
    </row>
    <row r="221" spans="1:2" x14ac:dyDescent="0.25">
      <c r="A221" s="17" t="s">
        <v>101</v>
      </c>
      <c r="B221" s="3">
        <v>9</v>
      </c>
    </row>
    <row r="222" spans="1:2" x14ac:dyDescent="0.25">
      <c r="A222" s="18"/>
      <c r="B222" s="3">
        <v>15</v>
      </c>
    </row>
    <row r="223" spans="1:2" x14ac:dyDescent="0.25">
      <c r="A223" s="15" t="s">
        <v>102</v>
      </c>
      <c r="B223" s="4">
        <v>19</v>
      </c>
    </row>
    <row r="224" spans="1:2" x14ac:dyDescent="0.25">
      <c r="A224" s="16"/>
      <c r="B224" s="4">
        <v>10</v>
      </c>
    </row>
    <row r="225" spans="1:2" x14ac:dyDescent="0.25">
      <c r="A225" s="17" t="s">
        <v>103</v>
      </c>
      <c r="B225" s="3">
        <v>10</v>
      </c>
    </row>
    <row r="226" spans="1:2" x14ac:dyDescent="0.25">
      <c r="A226" s="18"/>
      <c r="B226" s="3">
        <v>10</v>
      </c>
    </row>
    <row r="227" spans="1:2" x14ac:dyDescent="0.25">
      <c r="A227" s="15" t="s">
        <v>104</v>
      </c>
      <c r="B227" s="4">
        <v>8</v>
      </c>
    </row>
    <row r="228" spans="1:2" x14ac:dyDescent="0.25">
      <c r="A228" s="16"/>
      <c r="B228" s="4">
        <v>11</v>
      </c>
    </row>
    <row r="229" spans="1:2" x14ac:dyDescent="0.25">
      <c r="A229" s="17" t="s">
        <v>105</v>
      </c>
      <c r="B229" s="3">
        <v>7</v>
      </c>
    </row>
    <row r="230" spans="1:2" x14ac:dyDescent="0.25">
      <c r="A230" s="18"/>
      <c r="B230" s="3">
        <v>12</v>
      </c>
    </row>
    <row r="231" spans="1:2" x14ac:dyDescent="0.25">
      <c r="A231" s="15" t="s">
        <v>106</v>
      </c>
      <c r="B231" s="4">
        <v>17</v>
      </c>
    </row>
    <row r="232" spans="1:2" x14ac:dyDescent="0.25">
      <c r="A232" s="16"/>
      <c r="B232" s="4">
        <v>13</v>
      </c>
    </row>
    <row r="233" spans="1:2" x14ac:dyDescent="0.25">
      <c r="A233" s="17" t="s">
        <v>91</v>
      </c>
      <c r="B233" s="3">
        <v>16</v>
      </c>
    </row>
    <row r="234" spans="1:2" x14ac:dyDescent="0.25">
      <c r="A234" s="18"/>
      <c r="B234" s="3">
        <v>18</v>
      </c>
    </row>
    <row r="235" spans="1:2" x14ac:dyDescent="0.25">
      <c r="A235" s="15" t="s">
        <v>107</v>
      </c>
      <c r="B235" s="4">
        <v>11</v>
      </c>
    </row>
    <row r="236" spans="1:2" x14ac:dyDescent="0.25">
      <c r="A236" s="16"/>
      <c r="B236" s="4">
        <v>13</v>
      </c>
    </row>
    <row r="237" spans="1:2" x14ac:dyDescent="0.25">
      <c r="A237" s="17" t="s">
        <v>108</v>
      </c>
      <c r="B237" s="3">
        <v>9</v>
      </c>
    </row>
    <row r="238" spans="1:2" x14ac:dyDescent="0.25">
      <c r="A238" s="18"/>
      <c r="B238" s="3">
        <v>12</v>
      </c>
    </row>
    <row r="239" spans="1:2" x14ac:dyDescent="0.25">
      <c r="A239" s="15" t="s">
        <v>109</v>
      </c>
      <c r="B239" s="4">
        <v>11</v>
      </c>
    </row>
    <row r="240" spans="1:2" x14ac:dyDescent="0.25">
      <c r="A240" s="16"/>
      <c r="B240" s="4">
        <v>16</v>
      </c>
    </row>
    <row r="241" spans="1:2" x14ac:dyDescent="0.25">
      <c r="A241" s="17" t="s">
        <v>110</v>
      </c>
      <c r="B241" s="3">
        <v>12</v>
      </c>
    </row>
    <row r="242" spans="1:2" x14ac:dyDescent="0.25">
      <c r="A242" s="18"/>
      <c r="B242" s="3">
        <v>7</v>
      </c>
    </row>
    <row r="243" spans="1:2" x14ac:dyDescent="0.25">
      <c r="A243" s="15" t="s">
        <v>111</v>
      </c>
      <c r="B243" s="4">
        <v>15</v>
      </c>
    </row>
    <row r="244" spans="1:2" x14ac:dyDescent="0.25">
      <c r="A244" s="16"/>
      <c r="B244" s="4">
        <v>12</v>
      </c>
    </row>
    <row r="245" spans="1:2" x14ac:dyDescent="0.25">
      <c r="A245" s="17" t="s">
        <v>101</v>
      </c>
      <c r="B245" s="3">
        <v>14</v>
      </c>
    </row>
    <row r="246" spans="1:2" x14ac:dyDescent="0.25">
      <c r="A246" s="18"/>
      <c r="B246" s="3">
        <v>17</v>
      </c>
    </row>
    <row r="247" spans="1:2" x14ac:dyDescent="0.25">
      <c r="A247" s="15" t="s">
        <v>112</v>
      </c>
      <c r="B247" s="4">
        <v>17</v>
      </c>
    </row>
    <row r="248" spans="1:2" x14ac:dyDescent="0.25">
      <c r="A248" s="16"/>
      <c r="B248" s="4">
        <v>15</v>
      </c>
    </row>
    <row r="249" spans="1:2" x14ac:dyDescent="0.25">
      <c r="A249" s="17" t="s">
        <v>113</v>
      </c>
      <c r="B249" s="3">
        <v>5</v>
      </c>
    </row>
    <row r="250" spans="1:2" x14ac:dyDescent="0.25">
      <c r="A250" s="18"/>
      <c r="B250" s="3">
        <v>12</v>
      </c>
    </row>
    <row r="251" spans="1:2" x14ac:dyDescent="0.25">
      <c r="A251" s="15" t="s">
        <v>114</v>
      </c>
      <c r="B251" s="4">
        <v>11</v>
      </c>
    </row>
    <row r="252" spans="1:2" x14ac:dyDescent="0.25">
      <c r="A252" s="16"/>
      <c r="B252" s="4">
        <v>13</v>
      </c>
    </row>
  </sheetData>
  <mergeCells count="126">
    <mergeCell ref="D2:M2"/>
    <mergeCell ref="A201:A202"/>
    <mergeCell ref="A203:A204"/>
    <mergeCell ref="A205:A206"/>
    <mergeCell ref="A183:A184"/>
    <mergeCell ref="A185:A186"/>
    <mergeCell ref="A187:A188"/>
    <mergeCell ref="A207:A208"/>
    <mergeCell ref="A189:A190"/>
    <mergeCell ref="A191:A192"/>
    <mergeCell ref="A193:A194"/>
    <mergeCell ref="A195:A196"/>
    <mergeCell ref="A197:A198"/>
    <mergeCell ref="A199:A200"/>
    <mergeCell ref="A169:A170"/>
    <mergeCell ref="A241:A242"/>
    <mergeCell ref="A239:A240"/>
    <mergeCell ref="A237:A238"/>
    <mergeCell ref="A235:A236"/>
    <mergeCell ref="A233:A234"/>
    <mergeCell ref="A231:A232"/>
    <mergeCell ref="A229:A230"/>
    <mergeCell ref="A227:A228"/>
    <mergeCell ref="A225:A226"/>
    <mergeCell ref="A171:A172"/>
    <mergeCell ref="A173:A174"/>
    <mergeCell ref="A175:A176"/>
    <mergeCell ref="A177:A178"/>
    <mergeCell ref="A179:A180"/>
    <mergeCell ref="A181:A182"/>
    <mergeCell ref="A223:A224"/>
    <mergeCell ref="A221:A222"/>
    <mergeCell ref="A219:A220"/>
    <mergeCell ref="A217:A218"/>
    <mergeCell ref="A215:A216"/>
    <mergeCell ref="A209:A210"/>
    <mergeCell ref="A211:A212"/>
    <mergeCell ref="A213:A214"/>
    <mergeCell ref="A157:A158"/>
    <mergeCell ref="A159:A160"/>
    <mergeCell ref="A161:A162"/>
    <mergeCell ref="A163:A164"/>
    <mergeCell ref="A165:A166"/>
    <mergeCell ref="A167:A168"/>
    <mergeCell ref="A145:A146"/>
    <mergeCell ref="A147:A148"/>
    <mergeCell ref="A149:A150"/>
    <mergeCell ref="A151:A152"/>
    <mergeCell ref="A153:A154"/>
    <mergeCell ref="A155:A156"/>
    <mergeCell ref="A133:A134"/>
    <mergeCell ref="A135:A136"/>
    <mergeCell ref="A137:A138"/>
    <mergeCell ref="A139:A140"/>
    <mergeCell ref="A141:A142"/>
    <mergeCell ref="A143:A144"/>
    <mergeCell ref="A121:A122"/>
    <mergeCell ref="A123:A124"/>
    <mergeCell ref="A125:A126"/>
    <mergeCell ref="A127:A128"/>
    <mergeCell ref="A129:A130"/>
    <mergeCell ref="A131:A132"/>
    <mergeCell ref="A109:A110"/>
    <mergeCell ref="A111:A112"/>
    <mergeCell ref="A113:A114"/>
    <mergeCell ref="A115:A116"/>
    <mergeCell ref="A117:A118"/>
    <mergeCell ref="A119:A120"/>
    <mergeCell ref="A97:A98"/>
    <mergeCell ref="A99:A100"/>
    <mergeCell ref="A101:A102"/>
    <mergeCell ref="A103:A104"/>
    <mergeCell ref="A105:A106"/>
    <mergeCell ref="A107:A108"/>
    <mergeCell ref="A89:A90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251:A252"/>
    <mergeCell ref="A249:A250"/>
    <mergeCell ref="A247:A248"/>
    <mergeCell ref="A245:A246"/>
    <mergeCell ref="A243:A244"/>
    <mergeCell ref="A57:A58"/>
    <mergeCell ref="A59:A60"/>
    <mergeCell ref="A39:A40"/>
    <mergeCell ref="A41:A42"/>
    <mergeCell ref="A43:A44"/>
    <mergeCell ref="A45:A46"/>
    <mergeCell ref="A47:A48"/>
    <mergeCell ref="A49:A50"/>
    <mergeCell ref="A61:A62"/>
    <mergeCell ref="A63:A64"/>
    <mergeCell ref="A65:A66"/>
    <mergeCell ref="A67:A68"/>
    <mergeCell ref="A69:A70"/>
    <mergeCell ref="A71:A72"/>
    <mergeCell ref="A51:A52"/>
    <mergeCell ref="A53:A54"/>
    <mergeCell ref="A55:A56"/>
    <mergeCell ref="A85:A86"/>
    <mergeCell ref="A87:A88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27:A28"/>
    <mergeCell ref="A29:A30"/>
    <mergeCell ref="A31:A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lambda</vt:lpstr>
      <vt:lpstr>suma_veces</vt:lpstr>
      <vt:lpstr>var_1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Reartes</dc:creator>
  <cp:lastModifiedBy>Alvaro Reartes</cp:lastModifiedBy>
  <dcterms:created xsi:type="dcterms:W3CDTF">2021-03-31T19:21:32Z</dcterms:created>
  <dcterms:modified xsi:type="dcterms:W3CDTF">2021-04-06T06:03:03Z</dcterms:modified>
</cp:coreProperties>
</file>