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5075" windowHeight="76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81" i="1" l="1"/>
  <c r="U6" i="1"/>
  <c r="U7" i="1"/>
  <c r="U8" i="1"/>
  <c r="U9" i="1"/>
  <c r="U10" i="1"/>
  <c r="U14" i="1"/>
  <c r="U15" i="1"/>
  <c r="U16" i="1"/>
  <c r="U17" i="1"/>
  <c r="U18" i="1"/>
  <c r="U19" i="1"/>
  <c r="U24" i="1"/>
  <c r="U25" i="1"/>
  <c r="U26" i="1"/>
  <c r="U27" i="1"/>
  <c r="U28" i="1"/>
  <c r="U29" i="1"/>
  <c r="U34" i="1"/>
  <c r="U35" i="1"/>
  <c r="U36" i="1"/>
  <c r="U37" i="1"/>
  <c r="U38" i="1"/>
  <c r="U39" i="1"/>
  <c r="U45" i="1"/>
  <c r="U46" i="1"/>
  <c r="U47" i="1"/>
  <c r="U48" i="1"/>
  <c r="U49" i="1"/>
  <c r="U50" i="1"/>
  <c r="U54" i="1"/>
  <c r="U55" i="1"/>
  <c r="U56" i="1"/>
  <c r="U57" i="1"/>
  <c r="U58" i="1"/>
  <c r="U59" i="1"/>
  <c r="U63" i="1"/>
  <c r="U64" i="1"/>
  <c r="U65" i="1"/>
  <c r="U66" i="1"/>
  <c r="U67" i="1"/>
  <c r="U68" i="1"/>
  <c r="U72" i="1"/>
  <c r="U73" i="1"/>
  <c r="U74" i="1"/>
  <c r="U75" i="1"/>
  <c r="U76" i="1"/>
  <c r="U77" i="1"/>
  <c r="U5" i="1"/>
  <c r="S6" i="1" l="1"/>
  <c r="S7" i="1"/>
  <c r="S8" i="1"/>
  <c r="S9" i="1"/>
  <c r="S10" i="1"/>
  <c r="S14" i="1"/>
  <c r="S15" i="1"/>
  <c r="S16" i="1"/>
  <c r="S17" i="1"/>
  <c r="S18" i="1"/>
  <c r="S24" i="1"/>
  <c r="S25" i="1"/>
  <c r="S26" i="1"/>
  <c r="S27" i="1"/>
  <c r="S28" i="1"/>
  <c r="S29" i="1"/>
  <c r="S34" i="1"/>
  <c r="S35" i="1"/>
  <c r="S36" i="1"/>
  <c r="S37" i="1"/>
  <c r="S38" i="1"/>
  <c r="S39" i="1"/>
  <c r="S45" i="1"/>
  <c r="S46" i="1"/>
  <c r="S47" i="1"/>
  <c r="S48" i="1"/>
  <c r="S49" i="1"/>
  <c r="S50" i="1"/>
  <c r="S54" i="1"/>
  <c r="S55" i="1"/>
  <c r="S56" i="1"/>
  <c r="S57" i="1"/>
  <c r="S58" i="1"/>
  <c r="S59" i="1"/>
  <c r="S63" i="1"/>
  <c r="S64" i="1"/>
  <c r="S65" i="1"/>
  <c r="S66" i="1"/>
  <c r="S67" i="1"/>
  <c r="S68" i="1"/>
  <c r="S72" i="1"/>
  <c r="S73" i="1"/>
  <c r="S74" i="1"/>
  <c r="S75" i="1"/>
  <c r="S76" i="1"/>
  <c r="S77" i="1"/>
  <c r="S5" i="1"/>
  <c r="R6" i="1"/>
  <c r="R7" i="1"/>
  <c r="R8" i="1"/>
  <c r="R9" i="1"/>
  <c r="R10" i="1"/>
  <c r="R14" i="1"/>
  <c r="R15" i="1"/>
  <c r="R16" i="1"/>
  <c r="R17" i="1"/>
  <c r="R18" i="1"/>
  <c r="R24" i="1"/>
  <c r="R25" i="1"/>
  <c r="R26" i="1"/>
  <c r="R27" i="1"/>
  <c r="R28" i="1"/>
  <c r="R29" i="1"/>
  <c r="R34" i="1"/>
  <c r="R35" i="1"/>
  <c r="R36" i="1"/>
  <c r="R37" i="1"/>
  <c r="R38" i="1"/>
  <c r="R39" i="1"/>
  <c r="R45" i="1"/>
  <c r="R46" i="1"/>
  <c r="R47" i="1"/>
  <c r="R48" i="1"/>
  <c r="R49" i="1"/>
  <c r="R50" i="1"/>
  <c r="R54" i="1"/>
  <c r="R55" i="1"/>
  <c r="R56" i="1"/>
  <c r="R57" i="1"/>
  <c r="R58" i="1"/>
  <c r="R59" i="1"/>
  <c r="R63" i="1"/>
  <c r="R64" i="1"/>
  <c r="R65" i="1"/>
  <c r="R66" i="1"/>
  <c r="R67" i="1"/>
  <c r="R68" i="1"/>
  <c r="R72" i="1"/>
  <c r="R73" i="1"/>
  <c r="R74" i="1"/>
  <c r="R75" i="1"/>
  <c r="R76" i="1"/>
  <c r="R77" i="1"/>
  <c r="R5" i="1"/>
  <c r="Q6" i="1"/>
  <c r="Q7" i="1"/>
  <c r="Q8" i="1"/>
  <c r="Q9" i="1"/>
  <c r="Q10" i="1"/>
  <c r="Q14" i="1"/>
  <c r="Q15" i="1"/>
  <c r="Q16" i="1"/>
  <c r="Q17" i="1"/>
  <c r="Q18" i="1"/>
  <c r="Q24" i="1"/>
  <c r="Q25" i="1"/>
  <c r="Q26" i="1"/>
  <c r="Q27" i="1"/>
  <c r="Q28" i="1"/>
  <c r="Q29" i="1"/>
  <c r="Q34" i="1"/>
  <c r="Q35" i="1"/>
  <c r="Q36" i="1"/>
  <c r="Q37" i="1"/>
  <c r="Q38" i="1"/>
  <c r="Q39" i="1"/>
  <c r="Q45" i="1"/>
  <c r="Q46" i="1"/>
  <c r="Q47" i="1"/>
  <c r="Q48" i="1"/>
  <c r="Q49" i="1"/>
  <c r="Q50" i="1"/>
  <c r="Q54" i="1"/>
  <c r="Q55" i="1"/>
  <c r="Q56" i="1"/>
  <c r="Q57" i="1"/>
  <c r="Q58" i="1"/>
  <c r="Q59" i="1"/>
  <c r="Q63" i="1"/>
  <c r="Q64" i="1"/>
  <c r="Q65" i="1"/>
  <c r="Q66" i="1"/>
  <c r="Q67" i="1"/>
  <c r="Q68" i="1"/>
  <c r="Q72" i="1"/>
  <c r="Q73" i="1"/>
  <c r="Q74" i="1"/>
  <c r="Q75" i="1"/>
  <c r="Q76" i="1"/>
  <c r="Q77" i="1"/>
  <c r="Q5" i="1"/>
  <c r="O6" i="1"/>
  <c r="O7" i="1"/>
  <c r="O8" i="1"/>
  <c r="O9" i="1"/>
  <c r="O10" i="1"/>
  <c r="O14" i="1"/>
  <c r="O15" i="1"/>
  <c r="O16" i="1"/>
  <c r="O17" i="1"/>
  <c r="O18" i="1"/>
  <c r="O19" i="1"/>
  <c r="O24" i="1"/>
  <c r="O25" i="1"/>
  <c r="O26" i="1"/>
  <c r="O27" i="1"/>
  <c r="O28" i="1"/>
  <c r="O29" i="1"/>
  <c r="O34" i="1"/>
  <c r="O35" i="1"/>
  <c r="O36" i="1"/>
  <c r="O37" i="1"/>
  <c r="O38" i="1"/>
  <c r="O39" i="1"/>
  <c r="O45" i="1"/>
  <c r="O46" i="1"/>
  <c r="O47" i="1"/>
  <c r="O48" i="1"/>
  <c r="O49" i="1"/>
  <c r="O50" i="1"/>
  <c r="O54" i="1"/>
  <c r="O55" i="1"/>
  <c r="O56" i="1"/>
  <c r="O57" i="1"/>
  <c r="O58" i="1"/>
  <c r="O59" i="1"/>
  <c r="O63" i="1"/>
  <c r="O64" i="1"/>
  <c r="O65" i="1"/>
  <c r="O66" i="1"/>
  <c r="O67" i="1"/>
  <c r="O68" i="1"/>
  <c r="O72" i="1"/>
  <c r="O73" i="1"/>
  <c r="O74" i="1"/>
  <c r="O75" i="1"/>
  <c r="O76" i="1"/>
  <c r="O77" i="1"/>
  <c r="O5" i="1"/>
  <c r="N6" i="1"/>
  <c r="N7" i="1"/>
  <c r="N8" i="1"/>
  <c r="N9" i="1"/>
  <c r="N10" i="1"/>
  <c r="N14" i="1"/>
  <c r="N15" i="1"/>
  <c r="N16" i="1"/>
  <c r="N17" i="1"/>
  <c r="N18" i="1"/>
  <c r="N19" i="1"/>
  <c r="N24" i="1"/>
  <c r="N25" i="1"/>
  <c r="N26" i="1"/>
  <c r="N27" i="1"/>
  <c r="N28" i="1"/>
  <c r="N29" i="1"/>
  <c r="N34" i="1"/>
  <c r="N35" i="1"/>
  <c r="N36" i="1"/>
  <c r="N37" i="1"/>
  <c r="N38" i="1"/>
  <c r="N39" i="1"/>
  <c r="N45" i="1"/>
  <c r="N46" i="1"/>
  <c r="N47" i="1"/>
  <c r="N48" i="1"/>
  <c r="N49" i="1"/>
  <c r="N50" i="1"/>
  <c r="N54" i="1"/>
  <c r="N55" i="1"/>
  <c r="N56" i="1"/>
  <c r="N57" i="1"/>
  <c r="N58" i="1"/>
  <c r="N59" i="1"/>
  <c r="N63" i="1"/>
  <c r="N64" i="1"/>
  <c r="N65" i="1"/>
  <c r="N66" i="1"/>
  <c r="N67" i="1"/>
  <c r="N68" i="1"/>
  <c r="N72" i="1"/>
  <c r="N73" i="1"/>
  <c r="N74" i="1"/>
  <c r="N75" i="1"/>
  <c r="N76" i="1"/>
  <c r="N77" i="1"/>
  <c r="N5" i="1"/>
  <c r="M24" i="1"/>
  <c r="M25" i="1"/>
  <c r="M26" i="1"/>
  <c r="M27" i="1"/>
  <c r="M28" i="1"/>
  <c r="M29" i="1"/>
  <c r="M34" i="1"/>
  <c r="M35" i="1"/>
  <c r="M36" i="1"/>
  <c r="M37" i="1"/>
  <c r="M38" i="1"/>
  <c r="M39" i="1"/>
  <c r="M45" i="1"/>
  <c r="M46" i="1"/>
  <c r="M47" i="1"/>
  <c r="M48" i="1"/>
  <c r="M49" i="1"/>
  <c r="M50" i="1"/>
  <c r="M54" i="1"/>
  <c r="M55" i="1"/>
  <c r="M56" i="1"/>
  <c r="M57" i="1"/>
  <c r="M58" i="1"/>
  <c r="M59" i="1"/>
  <c r="M63" i="1"/>
  <c r="M64" i="1"/>
  <c r="M65" i="1"/>
  <c r="M66" i="1"/>
  <c r="M67" i="1"/>
  <c r="M68" i="1"/>
  <c r="M72" i="1"/>
  <c r="M73" i="1"/>
  <c r="M74" i="1"/>
  <c r="M75" i="1"/>
  <c r="M76" i="1"/>
  <c r="M77" i="1"/>
  <c r="M14" i="1"/>
  <c r="M15" i="1"/>
  <c r="M16" i="1"/>
  <c r="M17" i="1"/>
  <c r="M18" i="1"/>
  <c r="M19" i="1"/>
  <c r="M6" i="1"/>
  <c r="M7" i="1"/>
  <c r="M8" i="1"/>
  <c r="M9" i="1"/>
  <c r="M10" i="1"/>
  <c r="M5" i="1"/>
  <c r="G19" i="1" l="1"/>
  <c r="R19" i="1" l="1"/>
  <c r="S19" i="1"/>
  <c r="Q19" i="1"/>
</calcChain>
</file>

<file path=xl/sharedStrings.xml><?xml version="1.0" encoding="utf-8"?>
<sst xmlns="http://schemas.openxmlformats.org/spreadsheetml/2006/main" count="383" uniqueCount="65">
  <si>
    <t>wdev_3</t>
    <phoneticPr fontId="1" type="noConversion"/>
  </si>
  <si>
    <t>CASO-1</t>
    <phoneticPr fontId="1" type="noConversion"/>
  </si>
  <si>
    <t>CASO-2</t>
    <phoneticPr fontId="1" type="noConversion"/>
  </si>
  <si>
    <t>CASO-3</t>
    <phoneticPr fontId="1" type="noConversion"/>
  </si>
  <si>
    <t>CASO-4</t>
    <phoneticPr fontId="1" type="noConversion"/>
  </si>
  <si>
    <t>CASO-5</t>
    <phoneticPr fontId="1" type="noConversion"/>
  </si>
  <si>
    <t>BSO-1</t>
    <phoneticPr fontId="1" type="noConversion"/>
  </si>
  <si>
    <t>BSO-2</t>
    <phoneticPr fontId="1" type="noConversion"/>
  </si>
  <si>
    <t>BSO-3</t>
    <phoneticPr fontId="1" type="noConversion"/>
  </si>
  <si>
    <t>BSO-4</t>
    <phoneticPr fontId="1" type="noConversion"/>
  </si>
  <si>
    <t>BSO-5</t>
    <phoneticPr fontId="1" type="noConversion"/>
  </si>
  <si>
    <t>RS(4,2)</t>
    <phoneticPr fontId="1" type="noConversion"/>
  </si>
  <si>
    <t>RS(6,3)</t>
    <phoneticPr fontId="1" type="noConversion"/>
  </si>
  <si>
    <t>RS(8,4)</t>
    <phoneticPr fontId="1" type="noConversion"/>
  </si>
  <si>
    <t>LRC(4,2,2)</t>
    <phoneticPr fontId="1" type="noConversion"/>
  </si>
  <si>
    <t>LRC(6,2,3)</t>
    <phoneticPr fontId="1" type="noConversion"/>
  </si>
  <si>
    <t>LRC(8,2,4)</t>
    <phoneticPr fontId="1" type="noConversion"/>
  </si>
  <si>
    <t>wdev_2</t>
    <phoneticPr fontId="1" type="noConversion"/>
  </si>
  <si>
    <t>wdev_1</t>
    <phoneticPr fontId="1" type="noConversion"/>
  </si>
  <si>
    <t>rsrch_1</t>
    <phoneticPr fontId="1" type="noConversion"/>
  </si>
  <si>
    <t>src2_1</t>
    <phoneticPr fontId="1" type="noConversion"/>
  </si>
  <si>
    <t>hm_1</t>
    <phoneticPr fontId="1" type="noConversion"/>
  </si>
  <si>
    <t>rsrch_2</t>
    <phoneticPr fontId="1" type="noConversion"/>
  </si>
  <si>
    <t>wdev_0</t>
    <phoneticPr fontId="1" type="noConversion"/>
  </si>
  <si>
    <t>CASO-1</t>
    <phoneticPr fontId="1" type="noConversion"/>
  </si>
  <si>
    <t>CASO-2</t>
    <phoneticPr fontId="1" type="noConversion"/>
  </si>
  <si>
    <t>CASO-4</t>
    <phoneticPr fontId="1" type="noConversion"/>
  </si>
  <si>
    <t>CASO-1</t>
    <phoneticPr fontId="1" type="noConversion"/>
  </si>
  <si>
    <t>CASO-2</t>
    <phoneticPr fontId="1" type="noConversion"/>
  </si>
  <si>
    <t>CASO-3</t>
    <phoneticPr fontId="1" type="noConversion"/>
  </si>
  <si>
    <t>CASO-4</t>
    <phoneticPr fontId="1" type="noConversion"/>
  </si>
  <si>
    <t>CASO-5</t>
    <phoneticPr fontId="1" type="noConversion"/>
  </si>
  <si>
    <t>CASO-1</t>
    <phoneticPr fontId="1" type="noConversion"/>
  </si>
  <si>
    <t>CASO-2</t>
    <phoneticPr fontId="1" type="noConversion"/>
  </si>
  <si>
    <t>CASO-3</t>
    <phoneticPr fontId="1" type="noConversion"/>
  </si>
  <si>
    <t>CASO-4</t>
    <phoneticPr fontId="1" type="noConversion"/>
  </si>
  <si>
    <t>CASO-5</t>
    <phoneticPr fontId="1" type="noConversion"/>
  </si>
  <si>
    <t>BSO-1</t>
    <phoneticPr fontId="1" type="noConversion"/>
  </si>
  <si>
    <t>BSO-2</t>
    <phoneticPr fontId="1" type="noConversion"/>
  </si>
  <si>
    <t>BSO-3</t>
    <phoneticPr fontId="1" type="noConversion"/>
  </si>
  <si>
    <t>BSO-4</t>
    <phoneticPr fontId="1" type="noConversion"/>
  </si>
  <si>
    <t>BSO-5</t>
    <phoneticPr fontId="1" type="noConversion"/>
  </si>
  <si>
    <t>LRC(8,2,4)</t>
    <phoneticPr fontId="1" type="noConversion"/>
  </si>
  <si>
    <t>updt_chnk_num</t>
    <phoneticPr fontId="1" type="noConversion"/>
  </si>
  <si>
    <t>CASO-MAX</t>
    <phoneticPr fontId="1" type="noConversion"/>
  </si>
  <si>
    <t>CASO-Min</t>
    <phoneticPr fontId="1" type="noConversion"/>
  </si>
  <si>
    <t>BSO-AVR</t>
    <phoneticPr fontId="1" type="noConversion"/>
  </si>
  <si>
    <t>BSO-MAX</t>
    <phoneticPr fontId="1" type="noConversion"/>
  </si>
  <si>
    <t>BSO-Min</t>
    <phoneticPr fontId="1" type="noConversion"/>
  </si>
  <si>
    <t>CASO-AVR</t>
    <phoneticPr fontId="1" type="noConversion"/>
  </si>
  <si>
    <t>CASO</t>
    <phoneticPr fontId="1" type="noConversion"/>
  </si>
  <si>
    <t>BSO</t>
    <phoneticPr fontId="1" type="noConversion"/>
  </si>
  <si>
    <t>method</t>
    <phoneticPr fontId="1" type="noConversion"/>
  </si>
  <si>
    <t>wdev_3</t>
    <phoneticPr fontId="1" type="noConversion"/>
  </si>
  <si>
    <t>wdev_2</t>
    <phoneticPr fontId="1" type="noConversion"/>
  </si>
  <si>
    <t>code</t>
    <phoneticPr fontId="1" type="noConversion"/>
  </si>
  <si>
    <t>aver</t>
    <phoneticPr fontId="1" type="noConversion"/>
  </si>
  <si>
    <t>max</t>
    <phoneticPr fontId="1" type="noConversion"/>
  </si>
  <si>
    <t>min</t>
    <phoneticPr fontId="1" type="noConversion"/>
  </si>
  <si>
    <t>wdev_1</t>
    <phoneticPr fontId="1" type="noConversion"/>
  </si>
  <si>
    <t>rsrch_1</t>
    <phoneticPr fontId="1" type="noConversion"/>
  </si>
  <si>
    <t>src21</t>
    <phoneticPr fontId="1" type="noConversion"/>
  </si>
  <si>
    <t>hm_1</t>
    <phoneticPr fontId="1" type="noConversion"/>
  </si>
  <si>
    <t>rsrch_2</t>
    <phoneticPr fontId="1" type="noConversion"/>
  </si>
  <si>
    <t>wdev_0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</si>
</sst>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2" fillId="6" borderId="0" xfId="0" applyFont="1" applyFill="1" applyAlignment="1">
      <alignment horizontal="center"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U130"/>
  <sheetViews>
    <sheetView tabSelected="1" topLeftCell="A49" zoomScale="85" zoomScaleNormal="85" workbookViewId="0">
      <selection activeCell="M68" sqref="M68:O68"/>
    </sheetView>
  </sheetViews>
  <sheetFormatPr defaultRowHeight="13.5" x14ac:dyDescent="0.15"/>
  <cols>
    <col min="1" max="1" width="12.625" customWidth="1"/>
    <col min="12" max="12" width="18.25" customWidth="1"/>
  </cols>
  <sheetData>
    <row r="4" spans="1:21" x14ac:dyDescent="0.15">
      <c r="A4" s="1" t="s">
        <v>0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43</v>
      </c>
      <c r="M4" s="8" t="s">
        <v>49</v>
      </c>
      <c r="N4" s="8" t="s">
        <v>44</v>
      </c>
      <c r="O4" s="8" t="s">
        <v>45</v>
      </c>
      <c r="Q4" s="10" t="s">
        <v>46</v>
      </c>
      <c r="R4" s="10" t="s">
        <v>47</v>
      </c>
      <c r="S4" s="10" t="s">
        <v>48</v>
      </c>
    </row>
    <row r="5" spans="1:21" x14ac:dyDescent="0.15">
      <c r="A5" s="2" t="s">
        <v>11</v>
      </c>
      <c r="B5" s="5">
        <v>2.56</v>
      </c>
      <c r="C5" s="5">
        <v>2.56</v>
      </c>
      <c r="D5" s="5">
        <v>2.54</v>
      </c>
      <c r="E5" s="5">
        <v>2.57</v>
      </c>
      <c r="F5" s="5">
        <v>2.5299999999999998</v>
      </c>
      <c r="G5" s="6">
        <v>2.81</v>
      </c>
      <c r="H5" s="6">
        <v>2.86</v>
      </c>
      <c r="I5" s="6">
        <v>2.82</v>
      </c>
      <c r="J5" s="6">
        <v>2.96</v>
      </c>
      <c r="K5" s="6">
        <v>2.83</v>
      </c>
      <c r="L5" s="6">
        <v>263</v>
      </c>
      <c r="M5" s="9">
        <f>AVERAGE(B5:F5)/L5</f>
        <v>9.7034220532319394E-3</v>
      </c>
      <c r="N5" s="9">
        <f>MAX(B5:F5)/L5</f>
        <v>9.7718631178707223E-3</v>
      </c>
      <c r="O5" s="9">
        <f>MIN(B5:F5)/L5</f>
        <v>9.6197718631178698E-3</v>
      </c>
      <c r="Q5" s="11">
        <f>AVERAGE(G5:K5)/L5</f>
        <v>1.0859315589353612E-2</v>
      </c>
      <c r="R5" s="11">
        <f>MAX(G5:K5)/L5</f>
        <v>1.1254752851711026E-2</v>
      </c>
      <c r="S5" s="11">
        <f>MIN(G5:K5)/L5</f>
        <v>1.0684410646387832E-2</v>
      </c>
      <c r="U5">
        <f>M5/Q5</f>
        <v>0.89355742296918772</v>
      </c>
    </row>
    <row r="6" spans="1:21" x14ac:dyDescent="0.15">
      <c r="A6" s="2" t="s">
        <v>12</v>
      </c>
      <c r="B6" s="5">
        <v>2.37</v>
      </c>
      <c r="C6" s="5">
        <v>2.34</v>
      </c>
      <c r="D6" s="5">
        <v>2.46</v>
      </c>
      <c r="E6" s="5">
        <v>2.36</v>
      </c>
      <c r="F6" s="5">
        <v>2.4300000000000002</v>
      </c>
      <c r="G6" s="6">
        <v>2.29</v>
      </c>
      <c r="H6" s="6">
        <v>2.29</v>
      </c>
      <c r="I6" s="6">
        <v>2.37</v>
      </c>
      <c r="J6" s="6">
        <v>2.29</v>
      </c>
      <c r="K6" s="6">
        <v>2.38</v>
      </c>
      <c r="L6" s="6">
        <v>263</v>
      </c>
      <c r="M6" s="9">
        <f t="shared" ref="M6:M69" si="0">AVERAGE(B6:F6)/L6</f>
        <v>9.0950570342205328E-3</v>
      </c>
      <c r="N6" s="9">
        <f t="shared" ref="N6:N69" si="1">MAX(B6:F6)/L6</f>
        <v>9.3536121673003809E-3</v>
      </c>
      <c r="O6" s="9">
        <f t="shared" ref="O6:O68" si="2">MIN(B6:F6)/L6</f>
        <v>8.897338403041825E-3</v>
      </c>
      <c r="Q6" s="11">
        <f t="shared" ref="Q6:Q68" si="3">AVERAGE(G6:K6)/L6</f>
        <v>8.8365019011406847E-3</v>
      </c>
      <c r="R6" s="11">
        <f t="shared" ref="R6:R68" si="4">MAX(G6:K6)/L6</f>
        <v>9.0494296577946758E-3</v>
      </c>
      <c r="S6" s="11">
        <f t="shared" ref="S6:S68" si="5">MIN(G6:K6)/L6</f>
        <v>8.7072243346007598E-3</v>
      </c>
      <c r="U6">
        <f t="shared" ref="U6:U69" si="6">M6/Q6</f>
        <v>1.0292598967297764</v>
      </c>
    </row>
    <row r="7" spans="1:21" x14ac:dyDescent="0.15">
      <c r="A7" s="2" t="s">
        <v>13</v>
      </c>
      <c r="B7" s="5">
        <v>2.16</v>
      </c>
      <c r="C7" s="5">
        <v>2.0699999999999998</v>
      </c>
      <c r="D7" s="5">
        <v>2.17</v>
      </c>
      <c r="E7" s="5">
        <v>2.56</v>
      </c>
      <c r="F7" s="5">
        <v>2.4500000000000002</v>
      </c>
      <c r="G7" s="6">
        <v>2.67</v>
      </c>
      <c r="H7" s="6">
        <v>2.71</v>
      </c>
      <c r="I7" s="6">
        <v>2.63</v>
      </c>
      <c r="J7" s="6">
        <v>2.67</v>
      </c>
      <c r="K7" s="6">
        <v>2.69</v>
      </c>
      <c r="L7" s="6">
        <v>263</v>
      </c>
      <c r="M7" s="9">
        <f t="shared" si="0"/>
        <v>8.6768060836501897E-3</v>
      </c>
      <c r="N7" s="9">
        <f t="shared" si="1"/>
        <v>9.7338403041825096E-3</v>
      </c>
      <c r="O7" s="9">
        <f t="shared" si="2"/>
        <v>7.8707224334600753E-3</v>
      </c>
      <c r="Q7" s="11">
        <f t="shared" si="3"/>
        <v>1.0167300380228136E-2</v>
      </c>
      <c r="R7" s="11">
        <f t="shared" si="4"/>
        <v>1.0304182509505704E-2</v>
      </c>
      <c r="S7" s="11">
        <f t="shared" si="5"/>
        <v>0.01</v>
      </c>
      <c r="U7">
        <f t="shared" si="6"/>
        <v>0.85340314136125661</v>
      </c>
    </row>
    <row r="8" spans="1:21" x14ac:dyDescent="0.15">
      <c r="A8" s="2" t="s">
        <v>14</v>
      </c>
      <c r="B8" s="5">
        <v>2.71</v>
      </c>
      <c r="C8" s="5">
        <v>2.72</v>
      </c>
      <c r="D8" s="5">
        <v>2.71</v>
      </c>
      <c r="E8" s="5">
        <v>2.71</v>
      </c>
      <c r="F8" s="5">
        <v>2.71</v>
      </c>
      <c r="G8" s="6">
        <v>2.95</v>
      </c>
      <c r="H8" s="6">
        <v>3.01</v>
      </c>
      <c r="I8" s="6">
        <v>2.93</v>
      </c>
      <c r="J8" s="6">
        <v>2.97</v>
      </c>
      <c r="K8" s="6">
        <v>2.96</v>
      </c>
      <c r="L8" s="6">
        <v>263</v>
      </c>
      <c r="M8" s="9">
        <f t="shared" si="0"/>
        <v>1.0311787072243348E-2</v>
      </c>
      <c r="N8" s="9">
        <f t="shared" si="1"/>
        <v>1.0342205323193918E-2</v>
      </c>
      <c r="O8" s="9">
        <f t="shared" si="2"/>
        <v>1.0304182509505704E-2</v>
      </c>
      <c r="Q8" s="11">
        <f t="shared" si="3"/>
        <v>1.1269961977186311E-2</v>
      </c>
      <c r="R8" s="11">
        <f t="shared" si="4"/>
        <v>1.144486692015209E-2</v>
      </c>
      <c r="S8" s="11">
        <f t="shared" si="5"/>
        <v>1.1140684410646388E-2</v>
      </c>
      <c r="U8">
        <f t="shared" si="6"/>
        <v>0.91497975708502044</v>
      </c>
    </row>
    <row r="9" spans="1:21" x14ac:dyDescent="0.15">
      <c r="A9" s="2" t="s">
        <v>15</v>
      </c>
      <c r="B9" s="5">
        <v>2.44</v>
      </c>
      <c r="C9" s="5">
        <v>2.62</v>
      </c>
      <c r="D9" s="5">
        <v>2.54</v>
      </c>
      <c r="E9" s="5">
        <v>2.48</v>
      </c>
      <c r="F9" s="5">
        <v>2.52</v>
      </c>
      <c r="G9" s="6">
        <v>2.35</v>
      </c>
      <c r="H9" s="6">
        <v>2.39</v>
      </c>
      <c r="I9" s="6">
        <v>2.39</v>
      </c>
      <c r="J9" s="6">
        <v>2.4300000000000002</v>
      </c>
      <c r="K9" s="6">
        <v>2.42</v>
      </c>
      <c r="L9" s="6">
        <v>263</v>
      </c>
      <c r="M9" s="9">
        <f t="shared" si="0"/>
        <v>9.5817490494296571E-3</v>
      </c>
      <c r="N9" s="9">
        <f t="shared" si="1"/>
        <v>9.9619771863117875E-3</v>
      </c>
      <c r="O9" s="9">
        <f t="shared" si="2"/>
        <v>9.2775665399239537E-3</v>
      </c>
      <c r="Q9" s="11">
        <f t="shared" si="3"/>
        <v>9.1102661596958179E-3</v>
      </c>
      <c r="R9" s="11">
        <f t="shared" si="4"/>
        <v>9.2395437262357428E-3</v>
      </c>
      <c r="S9" s="11">
        <f t="shared" si="5"/>
        <v>8.9353612167300377E-3</v>
      </c>
      <c r="U9">
        <f t="shared" si="6"/>
        <v>1.0517529215358929</v>
      </c>
    </row>
    <row r="10" spans="1:21" x14ac:dyDescent="0.15">
      <c r="A10" s="2" t="s">
        <v>16</v>
      </c>
      <c r="B10" s="5">
        <v>2.2200000000000002</v>
      </c>
      <c r="C10" s="5">
        <v>2.21</v>
      </c>
      <c r="D10" s="5">
        <v>2.61</v>
      </c>
      <c r="E10" s="5">
        <v>2.2000000000000002</v>
      </c>
      <c r="F10" s="5">
        <v>2.21</v>
      </c>
      <c r="G10" s="6">
        <v>2.77</v>
      </c>
      <c r="H10" s="6">
        <v>2.69</v>
      </c>
      <c r="I10" s="6">
        <v>2.67</v>
      </c>
      <c r="J10" s="6">
        <v>2.63</v>
      </c>
      <c r="K10" s="6">
        <v>2.7</v>
      </c>
      <c r="L10" s="6">
        <v>263</v>
      </c>
      <c r="M10" s="9">
        <f t="shared" si="0"/>
        <v>8.7072243346007598E-3</v>
      </c>
      <c r="N10" s="9">
        <f t="shared" si="1"/>
        <v>9.9239543726235731E-3</v>
      </c>
      <c r="O10" s="9">
        <f t="shared" si="2"/>
        <v>8.3650190114068455E-3</v>
      </c>
      <c r="Q10" s="11">
        <f t="shared" si="3"/>
        <v>1.0235741444866917E-2</v>
      </c>
      <c r="R10" s="11">
        <f t="shared" si="4"/>
        <v>1.0532319391634981E-2</v>
      </c>
      <c r="S10" s="11">
        <f t="shared" si="5"/>
        <v>0.01</v>
      </c>
      <c r="U10">
        <f t="shared" si="6"/>
        <v>0.85066864784546825</v>
      </c>
    </row>
    <row r="13" spans="1:21" x14ac:dyDescent="0.15">
      <c r="A13" s="1" t="s">
        <v>17</v>
      </c>
      <c r="B13" s="3" t="s">
        <v>27</v>
      </c>
      <c r="C13" s="3" t="s">
        <v>28</v>
      </c>
      <c r="D13" s="3" t="s">
        <v>29</v>
      </c>
      <c r="E13" s="3" t="s">
        <v>30</v>
      </c>
      <c r="F13" s="3" t="s">
        <v>31</v>
      </c>
      <c r="G13" s="4" t="s">
        <v>37</v>
      </c>
      <c r="H13" s="4" t="s">
        <v>38</v>
      </c>
      <c r="I13" s="4" t="s">
        <v>39</v>
      </c>
      <c r="J13" s="4" t="s">
        <v>40</v>
      </c>
      <c r="K13" s="4" t="s">
        <v>41</v>
      </c>
    </row>
    <row r="14" spans="1:21" x14ac:dyDescent="0.15">
      <c r="A14" s="2" t="s">
        <v>11</v>
      </c>
      <c r="B14" s="5">
        <v>477.63</v>
      </c>
      <c r="C14" s="5">
        <v>479.1</v>
      </c>
      <c r="D14" s="5">
        <v>477.97</v>
      </c>
      <c r="E14" s="5">
        <v>476.82</v>
      </c>
      <c r="F14" s="5">
        <v>477.45</v>
      </c>
      <c r="G14" s="6">
        <v>628.09</v>
      </c>
      <c r="H14" s="6">
        <v>628.66</v>
      </c>
      <c r="I14" s="6">
        <v>631.86</v>
      </c>
      <c r="J14" s="6">
        <v>630.79</v>
      </c>
      <c r="K14" s="6">
        <v>632.72</v>
      </c>
      <c r="L14" s="6">
        <v>64259</v>
      </c>
      <c r="M14" s="9">
        <f t="shared" si="0"/>
        <v>7.4354409499058499E-3</v>
      </c>
      <c r="N14" s="9">
        <f t="shared" si="1"/>
        <v>7.4557649512130598E-3</v>
      </c>
      <c r="O14" s="9">
        <f t="shared" si="2"/>
        <v>7.4202835400488647E-3</v>
      </c>
      <c r="Q14" s="11">
        <f t="shared" si="3"/>
        <v>9.8106724349896514E-3</v>
      </c>
      <c r="R14" s="11">
        <f t="shared" si="4"/>
        <v>9.8464028385128934E-3</v>
      </c>
      <c r="S14" s="11">
        <f t="shared" si="5"/>
        <v>9.7743506746136733E-3</v>
      </c>
      <c r="U14">
        <f t="shared" si="6"/>
        <v>0.75789310051647785</v>
      </c>
    </row>
    <row r="15" spans="1:21" x14ac:dyDescent="0.15">
      <c r="A15" s="2" t="s">
        <v>12</v>
      </c>
      <c r="B15" s="5">
        <v>412.42</v>
      </c>
      <c r="C15" s="5">
        <v>413.34</v>
      </c>
      <c r="D15" s="5">
        <v>410.54</v>
      </c>
      <c r="E15" s="5">
        <v>412.82</v>
      </c>
      <c r="F15" s="5">
        <v>413.03</v>
      </c>
      <c r="G15" s="6">
        <v>613.76</v>
      </c>
      <c r="H15" s="6">
        <v>616.47</v>
      </c>
      <c r="I15" s="6">
        <v>614.9</v>
      </c>
      <c r="J15" s="6">
        <v>617.01</v>
      </c>
      <c r="K15" s="6">
        <v>613.67999999999995</v>
      </c>
      <c r="L15" s="6">
        <v>64259</v>
      </c>
      <c r="M15" s="9">
        <f t="shared" si="0"/>
        <v>6.4182449151091664E-3</v>
      </c>
      <c r="N15" s="9">
        <f t="shared" si="1"/>
        <v>6.4324063555299639E-3</v>
      </c>
      <c r="O15" s="9">
        <f t="shared" si="2"/>
        <v>6.3888326926967434E-3</v>
      </c>
      <c r="Q15" s="11">
        <f t="shared" si="3"/>
        <v>9.5731959725485916E-3</v>
      </c>
      <c r="R15" s="11">
        <f t="shared" si="4"/>
        <v>9.6019234659736382E-3</v>
      </c>
      <c r="S15" s="11">
        <f t="shared" si="5"/>
        <v>9.5501019312469841E-3</v>
      </c>
      <c r="U15">
        <f t="shared" si="6"/>
        <v>0.67043910241821691</v>
      </c>
    </row>
    <row r="16" spans="1:21" x14ac:dyDescent="0.15">
      <c r="A16" s="2" t="s">
        <v>13</v>
      </c>
      <c r="B16" s="5">
        <v>384</v>
      </c>
      <c r="C16" s="5">
        <v>382.17</v>
      </c>
      <c r="D16" s="5">
        <v>384.58</v>
      </c>
      <c r="E16" s="5">
        <v>384</v>
      </c>
      <c r="F16" s="5">
        <v>386.37</v>
      </c>
      <c r="G16" s="6">
        <v>550.19000000000005</v>
      </c>
      <c r="H16" s="6">
        <v>545.6</v>
      </c>
      <c r="I16" s="6">
        <v>553.41</v>
      </c>
      <c r="J16" s="6">
        <v>551.03</v>
      </c>
      <c r="K16" s="6">
        <v>550.30999999999995</v>
      </c>
      <c r="L16" s="6">
        <v>64259</v>
      </c>
      <c r="M16" s="9">
        <f t="shared" si="0"/>
        <v>5.9793025101542198E-3</v>
      </c>
      <c r="N16" s="9">
        <f t="shared" si="1"/>
        <v>6.0126986103113964E-3</v>
      </c>
      <c r="O16" s="9">
        <f t="shared" si="2"/>
        <v>5.9473381160615639E-3</v>
      </c>
      <c r="Q16" s="11">
        <f t="shared" si="3"/>
        <v>8.5607930406635634E-3</v>
      </c>
      <c r="R16" s="11">
        <f t="shared" si="4"/>
        <v>8.6121788387618844E-3</v>
      </c>
      <c r="S16" s="11">
        <f t="shared" si="5"/>
        <v>8.4906394435020783E-3</v>
      </c>
      <c r="U16">
        <f t="shared" si="6"/>
        <v>0.69845194034625935</v>
      </c>
    </row>
    <row r="17" spans="1:21" x14ac:dyDescent="0.15">
      <c r="A17" s="2" t="s">
        <v>14</v>
      </c>
      <c r="B17" s="5">
        <v>495.64</v>
      </c>
      <c r="C17" s="5">
        <v>496.4</v>
      </c>
      <c r="D17" s="5">
        <v>496.28</v>
      </c>
      <c r="E17" s="5">
        <v>495.64</v>
      </c>
      <c r="F17" s="5">
        <v>496.26</v>
      </c>
      <c r="G17" s="6">
        <v>734.33</v>
      </c>
      <c r="H17" s="6">
        <v>736.87</v>
      </c>
      <c r="I17" s="6">
        <v>734.97</v>
      </c>
      <c r="J17" s="6">
        <v>737.02</v>
      </c>
      <c r="K17" s="6">
        <v>739.96</v>
      </c>
      <c r="L17" s="6">
        <v>64259</v>
      </c>
      <c r="M17" s="9">
        <f t="shared" si="0"/>
        <v>7.7194478594438138E-3</v>
      </c>
      <c r="N17" s="9">
        <f t="shared" si="1"/>
        <v>7.7249879394326081E-3</v>
      </c>
      <c r="O17" s="9">
        <f t="shared" si="2"/>
        <v>7.713160802377877E-3</v>
      </c>
      <c r="Q17" s="11">
        <f t="shared" si="3"/>
        <v>1.1463452590298635E-2</v>
      </c>
      <c r="R17" s="11">
        <f t="shared" si="4"/>
        <v>1.1515274125025289E-2</v>
      </c>
      <c r="S17" s="11">
        <f t="shared" si="5"/>
        <v>1.1427659938685632E-2</v>
      </c>
      <c r="U17">
        <f t="shared" si="6"/>
        <v>0.67339641339614198</v>
      </c>
    </row>
    <row r="18" spans="1:21" x14ac:dyDescent="0.15">
      <c r="A18" s="2" t="s">
        <v>15</v>
      </c>
      <c r="B18" s="5">
        <v>428.62</v>
      </c>
      <c r="C18" s="5">
        <v>430.73</v>
      </c>
      <c r="D18" s="5">
        <v>430.9</v>
      </c>
      <c r="E18" s="5">
        <v>433.5</v>
      </c>
      <c r="F18" s="5">
        <v>430.73</v>
      </c>
      <c r="G18" s="6">
        <v>680.79</v>
      </c>
      <c r="H18" s="6">
        <v>682.39</v>
      </c>
      <c r="I18" s="6">
        <v>684.21</v>
      </c>
      <c r="J18" s="6">
        <v>681.16</v>
      </c>
      <c r="K18" s="6">
        <v>676.53</v>
      </c>
      <c r="L18" s="6">
        <v>64259</v>
      </c>
      <c r="M18" s="9">
        <f t="shared" si="0"/>
        <v>6.7056132214942657E-3</v>
      </c>
      <c r="N18" s="9">
        <f t="shared" si="1"/>
        <v>6.7461367279291621E-3</v>
      </c>
      <c r="O18" s="9">
        <f t="shared" si="2"/>
        <v>6.6701940584198323E-3</v>
      </c>
      <c r="Q18" s="11">
        <f t="shared" si="3"/>
        <v>1.0597986274296207E-2</v>
      </c>
      <c r="R18" s="11">
        <f t="shared" si="4"/>
        <v>1.0647691373970963E-2</v>
      </c>
      <c r="S18" s="11">
        <f t="shared" si="5"/>
        <v>1.052817504162841E-2</v>
      </c>
      <c r="U18">
        <f t="shared" si="6"/>
        <v>0.63272522231489425</v>
      </c>
    </row>
    <row r="19" spans="1:21" x14ac:dyDescent="0.15">
      <c r="A19" s="2" t="s">
        <v>16</v>
      </c>
      <c r="B19" s="5">
        <v>397.29</v>
      </c>
      <c r="C19" s="5">
        <v>401.86</v>
      </c>
      <c r="D19" s="5">
        <v>398.66</v>
      </c>
      <c r="E19" s="5">
        <v>407.7</v>
      </c>
      <c r="F19" s="5">
        <v>402.87</v>
      </c>
      <c r="G19" s="7">
        <f>752.49</f>
        <v>752.49</v>
      </c>
      <c r="H19" s="7">
        <v>751.48</v>
      </c>
      <c r="I19" s="7">
        <v>753.46</v>
      </c>
      <c r="J19" s="7">
        <v>751.41</v>
      </c>
      <c r="K19" s="7">
        <v>756.28</v>
      </c>
      <c r="L19" s="6">
        <v>64259</v>
      </c>
      <c r="M19" s="9">
        <f t="shared" si="0"/>
        <v>6.2508909257847156E-3</v>
      </c>
      <c r="N19" s="9">
        <f t="shared" si="1"/>
        <v>6.3446365489659038E-3</v>
      </c>
      <c r="O19" s="9">
        <f t="shared" si="2"/>
        <v>6.1826358953609613E-3</v>
      </c>
      <c r="Q19" s="11">
        <f t="shared" si="3"/>
        <v>1.171857638618715E-2</v>
      </c>
      <c r="R19" s="11">
        <f t="shared" si="4"/>
        <v>1.1769246331253209E-2</v>
      </c>
      <c r="S19" s="11">
        <f t="shared" si="5"/>
        <v>1.1693459281968284E-2</v>
      </c>
      <c r="U19">
        <f t="shared" si="6"/>
        <v>0.53341726160122394</v>
      </c>
    </row>
    <row r="23" spans="1:21" x14ac:dyDescent="0.15">
      <c r="A23" s="1" t="s">
        <v>18</v>
      </c>
      <c r="B23" s="3" t="s">
        <v>27</v>
      </c>
      <c r="C23" s="3" t="s">
        <v>28</v>
      </c>
      <c r="D23" s="3" t="s">
        <v>29</v>
      </c>
      <c r="E23" s="3" t="s">
        <v>30</v>
      </c>
      <c r="F23" s="3" t="s">
        <v>31</v>
      </c>
      <c r="G23" s="4" t="s">
        <v>37</v>
      </c>
      <c r="H23" s="4" t="s">
        <v>38</v>
      </c>
      <c r="I23" s="4" t="s">
        <v>39</v>
      </c>
      <c r="J23" s="4" t="s">
        <v>40</v>
      </c>
      <c r="K23" s="4" t="s">
        <v>41</v>
      </c>
    </row>
    <row r="24" spans="1:21" x14ac:dyDescent="0.15">
      <c r="A24" s="2" t="s">
        <v>11</v>
      </c>
      <c r="B24" s="5">
        <v>3.75</v>
      </c>
      <c r="C24" s="5">
        <v>3.69</v>
      </c>
      <c r="D24" s="5">
        <v>3.76</v>
      </c>
      <c r="E24" s="5">
        <v>3.77</v>
      </c>
      <c r="F24" s="5">
        <v>3.78</v>
      </c>
      <c r="G24" s="6">
        <v>3.85</v>
      </c>
      <c r="H24" s="6">
        <v>4.4400000000000004</v>
      </c>
      <c r="I24" s="6">
        <v>3.98</v>
      </c>
      <c r="J24" s="6">
        <v>3.93</v>
      </c>
      <c r="K24" s="6">
        <v>3.92</v>
      </c>
      <c r="L24" s="6">
        <v>407</v>
      </c>
      <c r="M24" s="9">
        <f t="shared" si="0"/>
        <v>9.2137592137592136E-3</v>
      </c>
      <c r="N24" s="9">
        <f t="shared" si="1"/>
        <v>9.2874692874692875E-3</v>
      </c>
      <c r="O24" s="9">
        <f t="shared" si="2"/>
        <v>9.0663390663390658E-3</v>
      </c>
      <c r="Q24" s="11">
        <f t="shared" si="3"/>
        <v>9.8869778869778886E-3</v>
      </c>
      <c r="R24" s="11">
        <f t="shared" si="4"/>
        <v>1.090909090909091E-2</v>
      </c>
      <c r="S24" s="11">
        <f t="shared" si="5"/>
        <v>9.45945945945946E-3</v>
      </c>
      <c r="U24">
        <f t="shared" si="6"/>
        <v>0.9319085487077533</v>
      </c>
    </row>
    <row r="25" spans="1:21" x14ac:dyDescent="0.15">
      <c r="A25" s="2" t="s">
        <v>12</v>
      </c>
      <c r="B25" s="5">
        <v>3.65</v>
      </c>
      <c r="C25" s="5">
        <v>3.65</v>
      </c>
      <c r="D25" s="5">
        <v>3.64</v>
      </c>
      <c r="E25" s="5">
        <v>3.66</v>
      </c>
      <c r="F25" s="5">
        <v>3.72</v>
      </c>
      <c r="G25" s="6">
        <v>3.8</v>
      </c>
      <c r="H25" s="6">
        <v>3.84</v>
      </c>
      <c r="I25" s="6">
        <v>3.77</v>
      </c>
      <c r="J25" s="6">
        <v>3.79</v>
      </c>
      <c r="K25" s="6">
        <v>3.69</v>
      </c>
      <c r="L25" s="6">
        <v>407</v>
      </c>
      <c r="M25" s="9">
        <f t="shared" si="0"/>
        <v>9.0024570024570035E-3</v>
      </c>
      <c r="N25" s="9">
        <f t="shared" si="1"/>
        <v>9.1400491400491397E-3</v>
      </c>
      <c r="O25" s="9">
        <f t="shared" si="2"/>
        <v>8.9434889434889444E-3</v>
      </c>
      <c r="Q25" s="11">
        <f t="shared" si="3"/>
        <v>9.2825552825552826E-3</v>
      </c>
      <c r="R25" s="11">
        <f t="shared" si="4"/>
        <v>9.4348894348894354E-3</v>
      </c>
      <c r="S25" s="11">
        <f t="shared" si="5"/>
        <v>9.0663390663390658E-3</v>
      </c>
      <c r="U25">
        <f t="shared" si="6"/>
        <v>0.96982530439385928</v>
      </c>
    </row>
    <row r="26" spans="1:21" x14ac:dyDescent="0.15">
      <c r="A26" s="2" t="s">
        <v>13</v>
      </c>
      <c r="B26" s="5">
        <v>3.39</v>
      </c>
      <c r="C26" s="5">
        <v>3.39</v>
      </c>
      <c r="D26" s="5">
        <v>3.46</v>
      </c>
      <c r="E26" s="5">
        <v>3.34</v>
      </c>
      <c r="F26" s="5">
        <v>3.39</v>
      </c>
      <c r="G26" s="6">
        <v>3.36</v>
      </c>
      <c r="H26" s="6">
        <v>3.54</v>
      </c>
      <c r="I26" s="6">
        <v>3.32</v>
      </c>
      <c r="J26" s="6">
        <v>3.53</v>
      </c>
      <c r="K26" s="6">
        <v>3.36</v>
      </c>
      <c r="L26" s="6">
        <v>407</v>
      </c>
      <c r="M26" s="9">
        <f t="shared" si="0"/>
        <v>8.3390663390663384E-3</v>
      </c>
      <c r="N26" s="9">
        <f t="shared" si="1"/>
        <v>8.501228501228501E-3</v>
      </c>
      <c r="O26" s="9">
        <f t="shared" si="2"/>
        <v>8.2063882063882054E-3</v>
      </c>
      <c r="Q26" s="11">
        <f t="shared" si="3"/>
        <v>8.4078624078624074E-3</v>
      </c>
      <c r="R26" s="11">
        <f t="shared" si="4"/>
        <v>8.6977886977886981E-3</v>
      </c>
      <c r="S26" s="11">
        <f t="shared" si="5"/>
        <v>8.1572481572481561E-3</v>
      </c>
      <c r="U26">
        <f t="shared" si="6"/>
        <v>0.9918176504967855</v>
      </c>
    </row>
    <row r="27" spans="1:21" x14ac:dyDescent="0.15">
      <c r="A27" s="2" t="s">
        <v>14</v>
      </c>
      <c r="B27" s="5">
        <v>3.82</v>
      </c>
      <c r="C27" s="5">
        <v>3.95</v>
      </c>
      <c r="D27" s="5">
        <v>4.09</v>
      </c>
      <c r="E27" s="5">
        <v>3.9</v>
      </c>
      <c r="F27" s="5">
        <v>3.85</v>
      </c>
      <c r="G27" s="6">
        <v>4.2</v>
      </c>
      <c r="H27" s="6">
        <v>4.16</v>
      </c>
      <c r="I27" s="6">
        <v>4.09</v>
      </c>
      <c r="J27" s="6">
        <v>4.04</v>
      </c>
      <c r="K27" s="6">
        <v>4.17</v>
      </c>
      <c r="L27" s="6">
        <v>407</v>
      </c>
      <c r="M27" s="9">
        <f t="shared" si="0"/>
        <v>9.6363636363636356E-3</v>
      </c>
      <c r="N27" s="9">
        <f t="shared" si="1"/>
        <v>1.0049140049140049E-2</v>
      </c>
      <c r="O27" s="9">
        <f t="shared" si="2"/>
        <v>9.3857493857493861E-3</v>
      </c>
      <c r="Q27" s="11">
        <f t="shared" si="3"/>
        <v>1.0152334152334151E-2</v>
      </c>
      <c r="R27" s="11">
        <f t="shared" si="4"/>
        <v>1.031941031941032E-2</v>
      </c>
      <c r="S27" s="11">
        <f t="shared" si="5"/>
        <v>9.9262899262899263E-3</v>
      </c>
      <c r="U27">
        <f t="shared" si="6"/>
        <v>0.94917715392061963</v>
      </c>
    </row>
    <row r="28" spans="1:21" x14ac:dyDescent="0.15">
      <c r="A28" s="2" t="s">
        <v>15</v>
      </c>
      <c r="B28" s="5">
        <v>3.85</v>
      </c>
      <c r="C28" s="5">
        <v>3.74</v>
      </c>
      <c r="D28" s="5">
        <v>3.87</v>
      </c>
      <c r="E28" s="5">
        <v>3.74</v>
      </c>
      <c r="F28" s="5">
        <v>3.78</v>
      </c>
      <c r="G28" s="6">
        <v>3.96</v>
      </c>
      <c r="H28" s="6">
        <v>3.95</v>
      </c>
      <c r="I28" s="6">
        <v>3.93</v>
      </c>
      <c r="J28" s="6">
        <v>3.91</v>
      </c>
      <c r="K28" s="6">
        <v>3.96</v>
      </c>
      <c r="L28" s="6">
        <v>407</v>
      </c>
      <c r="M28" s="9">
        <f t="shared" si="0"/>
        <v>9.326781326781327E-3</v>
      </c>
      <c r="N28" s="9">
        <f t="shared" si="1"/>
        <v>9.5085995085995093E-3</v>
      </c>
      <c r="O28" s="9">
        <f t="shared" si="2"/>
        <v>9.189189189189189E-3</v>
      </c>
      <c r="Q28" s="11">
        <f t="shared" si="3"/>
        <v>9.6855036855036866E-3</v>
      </c>
      <c r="R28" s="11">
        <f t="shared" si="4"/>
        <v>9.7297297297297292E-3</v>
      </c>
      <c r="S28" s="11">
        <f t="shared" si="5"/>
        <v>9.6068796068796078E-3</v>
      </c>
      <c r="U28">
        <f t="shared" si="6"/>
        <v>0.96296296296296291</v>
      </c>
    </row>
    <row r="29" spans="1:21" x14ac:dyDescent="0.15">
      <c r="A29" s="2" t="s">
        <v>16</v>
      </c>
      <c r="B29" s="5">
        <v>3.61</v>
      </c>
      <c r="C29" s="5">
        <v>3.63</v>
      </c>
      <c r="D29" s="5">
        <v>3.59</v>
      </c>
      <c r="E29" s="5">
        <v>3.58</v>
      </c>
      <c r="F29" s="5">
        <v>3.63</v>
      </c>
      <c r="G29" s="6">
        <v>3.56</v>
      </c>
      <c r="H29" s="6">
        <v>3.66</v>
      </c>
      <c r="I29" s="6">
        <v>3.49</v>
      </c>
      <c r="J29" s="6">
        <v>3.49</v>
      </c>
      <c r="K29" s="6">
        <v>3.5</v>
      </c>
      <c r="L29" s="6">
        <v>407</v>
      </c>
      <c r="M29" s="9">
        <f t="shared" si="0"/>
        <v>8.8648648648648638E-3</v>
      </c>
      <c r="N29" s="9">
        <f t="shared" si="1"/>
        <v>8.918918918918918E-3</v>
      </c>
      <c r="O29" s="9">
        <f t="shared" si="2"/>
        <v>8.7960687960687966E-3</v>
      </c>
      <c r="Q29" s="11">
        <f t="shared" si="3"/>
        <v>8.6977886977886998E-3</v>
      </c>
      <c r="R29" s="11">
        <f t="shared" si="4"/>
        <v>8.9926289926289937E-3</v>
      </c>
      <c r="S29" s="11">
        <f t="shared" si="5"/>
        <v>8.5749385749385749E-3</v>
      </c>
      <c r="U29">
        <f t="shared" si="6"/>
        <v>1.0192090395480222</v>
      </c>
    </row>
    <row r="33" spans="1:21" x14ac:dyDescent="0.15">
      <c r="A33" s="1" t="s">
        <v>19</v>
      </c>
      <c r="B33" s="3" t="s">
        <v>32</v>
      </c>
      <c r="C33" s="3" t="s">
        <v>33</v>
      </c>
      <c r="D33" s="3" t="s">
        <v>34</v>
      </c>
      <c r="E33" s="3" t="s">
        <v>35</v>
      </c>
      <c r="F33" s="3" t="s">
        <v>36</v>
      </c>
      <c r="G33" s="4" t="s">
        <v>37</v>
      </c>
      <c r="H33" s="4" t="s">
        <v>38</v>
      </c>
      <c r="I33" s="4" t="s">
        <v>39</v>
      </c>
      <c r="J33" s="4" t="s">
        <v>40</v>
      </c>
      <c r="K33" s="4" t="s">
        <v>41</v>
      </c>
    </row>
    <row r="34" spans="1:21" x14ac:dyDescent="0.15">
      <c r="A34" s="2" t="s">
        <v>11</v>
      </c>
      <c r="B34" s="5">
        <v>72.19</v>
      </c>
      <c r="C34" s="5">
        <v>70.540000000000006</v>
      </c>
      <c r="D34" s="5">
        <v>71.56</v>
      </c>
      <c r="E34" s="5">
        <v>71.03</v>
      </c>
      <c r="F34" s="5">
        <v>70.52</v>
      </c>
      <c r="G34" s="6">
        <v>78.83</v>
      </c>
      <c r="H34" s="6">
        <v>79.400000000000006</v>
      </c>
      <c r="I34" s="6">
        <v>79.209999999999994</v>
      </c>
      <c r="J34" s="6">
        <v>79.12</v>
      </c>
      <c r="K34" s="6">
        <v>79.430000000000007</v>
      </c>
      <c r="L34" s="6">
        <v>4772</v>
      </c>
      <c r="M34" s="9">
        <f t="shared" si="0"/>
        <v>1.4913663034367143E-2</v>
      </c>
      <c r="N34" s="9">
        <f t="shared" si="1"/>
        <v>1.5127829002514668E-2</v>
      </c>
      <c r="O34" s="9">
        <f t="shared" si="2"/>
        <v>1.4777870913663034E-2</v>
      </c>
      <c r="Q34" s="11">
        <f t="shared" si="3"/>
        <v>1.6596395641240571E-2</v>
      </c>
      <c r="R34" s="11">
        <f t="shared" si="4"/>
        <v>1.6645012573344511E-2</v>
      </c>
      <c r="S34" s="11">
        <f t="shared" si="5"/>
        <v>1.6519279128248115E-2</v>
      </c>
      <c r="U34">
        <f t="shared" si="6"/>
        <v>0.89860855072097789</v>
      </c>
    </row>
    <row r="35" spans="1:21" x14ac:dyDescent="0.15">
      <c r="A35" s="2" t="s">
        <v>12</v>
      </c>
      <c r="B35" s="5">
        <v>56.45</v>
      </c>
      <c r="C35" s="5">
        <v>56.08</v>
      </c>
      <c r="D35" s="5">
        <v>56.69</v>
      </c>
      <c r="E35" s="5">
        <v>56.05</v>
      </c>
      <c r="F35" s="5">
        <v>56.44</v>
      </c>
      <c r="G35" s="6">
        <v>65.3</v>
      </c>
      <c r="H35" s="6">
        <v>69.88</v>
      </c>
      <c r="I35" s="6">
        <v>65.180000000000007</v>
      </c>
      <c r="J35" s="6">
        <v>64.45</v>
      </c>
      <c r="K35" s="6">
        <v>65.290000000000006</v>
      </c>
      <c r="L35" s="6">
        <v>4772</v>
      </c>
      <c r="M35" s="9">
        <f t="shared" si="0"/>
        <v>1.1806789606035204E-2</v>
      </c>
      <c r="N35" s="9">
        <f t="shared" si="1"/>
        <v>1.1879715004191113E-2</v>
      </c>
      <c r="O35" s="9">
        <f t="shared" si="2"/>
        <v>1.1745599329421626E-2</v>
      </c>
      <c r="Q35" s="11">
        <f t="shared" si="3"/>
        <v>1.383487007544007E-2</v>
      </c>
      <c r="R35" s="11">
        <f t="shared" si="4"/>
        <v>1.4643755238893545E-2</v>
      </c>
      <c r="S35" s="11">
        <f t="shared" si="5"/>
        <v>1.3505867560771165E-2</v>
      </c>
      <c r="U35">
        <f t="shared" si="6"/>
        <v>0.85340805816419241</v>
      </c>
    </row>
    <row r="36" spans="1:21" x14ac:dyDescent="0.15">
      <c r="A36" s="2" t="s">
        <v>13</v>
      </c>
      <c r="B36" s="5">
        <v>51.85</v>
      </c>
      <c r="C36" s="5">
        <v>51.49</v>
      </c>
      <c r="D36" s="5">
        <v>52.25</v>
      </c>
      <c r="E36" s="5">
        <v>50.89</v>
      </c>
      <c r="F36" s="5">
        <v>50.72</v>
      </c>
      <c r="G36" s="6">
        <v>56.11</v>
      </c>
      <c r="H36" s="6">
        <v>57.84</v>
      </c>
      <c r="I36" s="6">
        <v>56.76</v>
      </c>
      <c r="J36" s="6">
        <v>57.86</v>
      </c>
      <c r="K36" s="6">
        <v>57.69</v>
      </c>
      <c r="L36" s="6">
        <v>4772</v>
      </c>
      <c r="M36" s="9">
        <f t="shared" si="0"/>
        <v>1.0779547359597656E-2</v>
      </c>
      <c r="N36" s="9">
        <f t="shared" si="1"/>
        <v>1.0949287510477787E-2</v>
      </c>
      <c r="O36" s="9">
        <f t="shared" si="2"/>
        <v>1.0628667225481978E-2</v>
      </c>
      <c r="Q36" s="11">
        <f t="shared" si="3"/>
        <v>1.1997485331098071E-2</v>
      </c>
      <c r="R36" s="11">
        <f t="shared" si="4"/>
        <v>1.2124895222129086E-2</v>
      </c>
      <c r="S36" s="11">
        <f t="shared" si="5"/>
        <v>1.1758172673931266E-2</v>
      </c>
      <c r="U36">
        <f t="shared" si="6"/>
        <v>0.89848389575910037</v>
      </c>
    </row>
    <row r="37" spans="1:21" x14ac:dyDescent="0.15">
      <c r="A37" s="2" t="s">
        <v>14</v>
      </c>
      <c r="B37" s="5">
        <v>73.56</v>
      </c>
      <c r="C37" s="5">
        <v>72.53</v>
      </c>
      <c r="D37" s="5">
        <v>72.45</v>
      </c>
      <c r="E37" s="5">
        <v>73.11</v>
      </c>
      <c r="F37" s="5">
        <v>72.599999999999994</v>
      </c>
      <c r="G37" s="6">
        <v>82.98</v>
      </c>
      <c r="H37" s="6">
        <v>81.819999999999993</v>
      </c>
      <c r="I37" s="6">
        <v>82.57</v>
      </c>
      <c r="J37" s="6">
        <v>82.6</v>
      </c>
      <c r="K37" s="6">
        <v>82.25</v>
      </c>
      <c r="L37" s="6">
        <v>4772</v>
      </c>
      <c r="M37" s="9">
        <f t="shared" si="0"/>
        <v>1.5266135792120702E-2</v>
      </c>
      <c r="N37" s="9">
        <f t="shared" si="1"/>
        <v>1.5414920368818107E-2</v>
      </c>
      <c r="O37" s="9">
        <f t="shared" si="2"/>
        <v>1.5182313495389774E-2</v>
      </c>
      <c r="Q37" s="11">
        <f t="shared" si="3"/>
        <v>1.727661357921207E-2</v>
      </c>
      <c r="R37" s="11">
        <f t="shared" si="4"/>
        <v>1.7388935456831518E-2</v>
      </c>
      <c r="S37" s="11">
        <f t="shared" si="5"/>
        <v>1.7145850796311819E-2</v>
      </c>
      <c r="U37">
        <f t="shared" si="6"/>
        <v>0.88363010043180812</v>
      </c>
    </row>
    <row r="38" spans="1:21" x14ac:dyDescent="0.15">
      <c r="A38" s="2" t="s">
        <v>15</v>
      </c>
      <c r="B38" s="5">
        <v>59.39</v>
      </c>
      <c r="C38" s="5">
        <v>58.31</v>
      </c>
      <c r="D38" s="5">
        <v>57.93</v>
      </c>
      <c r="E38" s="5">
        <v>65.790000000000006</v>
      </c>
      <c r="F38" s="5">
        <v>59.46</v>
      </c>
      <c r="G38" s="6">
        <v>69.05</v>
      </c>
      <c r="H38" s="6">
        <v>68.36</v>
      </c>
      <c r="I38" s="6">
        <v>67.900000000000006</v>
      </c>
      <c r="J38" s="6">
        <v>69.59</v>
      </c>
      <c r="K38" s="6">
        <v>59.75</v>
      </c>
      <c r="L38" s="6">
        <v>4772</v>
      </c>
      <c r="M38" s="9">
        <f t="shared" si="0"/>
        <v>1.2610226320201173E-2</v>
      </c>
      <c r="N38" s="9">
        <f t="shared" si="1"/>
        <v>1.3786672254819783E-2</v>
      </c>
      <c r="O38" s="9">
        <f t="shared" si="2"/>
        <v>1.2139564124056999E-2</v>
      </c>
      <c r="Q38" s="11">
        <f t="shared" si="3"/>
        <v>1.4025565800502932E-2</v>
      </c>
      <c r="R38" s="11">
        <f t="shared" si="4"/>
        <v>1.4582984073763622E-2</v>
      </c>
      <c r="S38" s="11">
        <f t="shared" si="5"/>
        <v>1.2520955574182733E-2</v>
      </c>
      <c r="U38">
        <f t="shared" si="6"/>
        <v>0.89908860002988211</v>
      </c>
    </row>
    <row r="39" spans="1:21" x14ac:dyDescent="0.15">
      <c r="A39" s="2" t="s">
        <v>16</v>
      </c>
      <c r="B39" s="5">
        <v>53.06</v>
      </c>
      <c r="C39" s="5">
        <v>52.13</v>
      </c>
      <c r="D39" s="5">
        <v>54</v>
      </c>
      <c r="E39" s="5">
        <v>51.46</v>
      </c>
      <c r="F39" s="5">
        <v>51.54</v>
      </c>
      <c r="G39" s="6">
        <v>58.57</v>
      </c>
      <c r="H39" s="6">
        <v>58.27</v>
      </c>
      <c r="I39" s="6">
        <v>59.08</v>
      </c>
      <c r="J39" s="6">
        <v>62.23</v>
      </c>
      <c r="K39" s="6">
        <v>59.75</v>
      </c>
      <c r="L39" s="6">
        <v>4772</v>
      </c>
      <c r="M39" s="9">
        <f t="shared" si="0"/>
        <v>1.0988683989941324E-2</v>
      </c>
      <c r="N39" s="9">
        <f t="shared" si="1"/>
        <v>1.1316010058675607E-2</v>
      </c>
      <c r="O39" s="9">
        <f t="shared" si="2"/>
        <v>1.07837384744342E-2</v>
      </c>
      <c r="Q39" s="11">
        <f t="shared" si="3"/>
        <v>1.2485331098072087E-2</v>
      </c>
      <c r="R39" s="11">
        <f t="shared" si="4"/>
        <v>1.3040653813914501E-2</v>
      </c>
      <c r="S39" s="11">
        <f t="shared" si="5"/>
        <v>1.221081307627829E-2</v>
      </c>
      <c r="U39">
        <f t="shared" si="6"/>
        <v>0.88012755958375288</v>
      </c>
    </row>
    <row r="44" spans="1:21" x14ac:dyDescent="0.15">
      <c r="A44" s="1" t="s">
        <v>20</v>
      </c>
      <c r="B44" s="3" t="s">
        <v>27</v>
      </c>
      <c r="C44" s="3" t="s">
        <v>28</v>
      </c>
      <c r="D44" s="3" t="s">
        <v>29</v>
      </c>
      <c r="E44" s="3" t="s">
        <v>30</v>
      </c>
      <c r="F44" s="3" t="s">
        <v>31</v>
      </c>
      <c r="G44" s="4" t="s">
        <v>37</v>
      </c>
      <c r="H44" s="4" t="s">
        <v>38</v>
      </c>
      <c r="I44" s="4" t="s">
        <v>39</v>
      </c>
      <c r="J44" s="4" t="s">
        <v>40</v>
      </c>
      <c r="K44" s="4" t="s">
        <v>41</v>
      </c>
    </row>
    <row r="45" spans="1:21" x14ac:dyDescent="0.15">
      <c r="A45" s="2" t="s">
        <v>11</v>
      </c>
      <c r="B45" s="5">
        <v>74.03</v>
      </c>
      <c r="C45" s="5">
        <v>73.849999999999994</v>
      </c>
      <c r="D45" s="5">
        <v>73.599999999999994</v>
      </c>
      <c r="E45" s="5">
        <v>74.06</v>
      </c>
      <c r="F45" s="5">
        <v>74.67</v>
      </c>
      <c r="G45" s="6">
        <v>81.540000000000006</v>
      </c>
      <c r="H45" s="6">
        <v>81.459999999999994</v>
      </c>
      <c r="I45" s="6">
        <v>81.790000000000006</v>
      </c>
      <c r="J45" s="6">
        <v>82.52</v>
      </c>
      <c r="K45" s="6">
        <v>81.87</v>
      </c>
      <c r="L45" s="6">
        <v>5037</v>
      </c>
      <c r="M45" s="9">
        <f t="shared" si="0"/>
        <v>1.4699622791344054E-2</v>
      </c>
      <c r="N45" s="9">
        <f t="shared" si="1"/>
        <v>1.4824300178677785E-2</v>
      </c>
      <c r="O45" s="9">
        <f t="shared" si="2"/>
        <v>1.4611872146118721E-2</v>
      </c>
      <c r="Q45" s="11">
        <f t="shared" si="3"/>
        <v>1.6246972404208856E-2</v>
      </c>
      <c r="R45" s="11">
        <f t="shared" si="4"/>
        <v>1.6382767520349412E-2</v>
      </c>
      <c r="S45" s="11">
        <f t="shared" si="5"/>
        <v>1.6172324796505856E-2</v>
      </c>
      <c r="U45">
        <f t="shared" si="6"/>
        <v>0.90476074099418335</v>
      </c>
    </row>
    <row r="46" spans="1:21" x14ac:dyDescent="0.15">
      <c r="A46" s="2" t="s">
        <v>12</v>
      </c>
      <c r="B46" s="5">
        <v>60.31</v>
      </c>
      <c r="C46" s="5">
        <v>62.15</v>
      </c>
      <c r="D46" s="5">
        <v>60.46</v>
      </c>
      <c r="E46" s="5">
        <v>61.33</v>
      </c>
      <c r="F46" s="5">
        <v>60.92</v>
      </c>
      <c r="G46" s="6">
        <v>68.31</v>
      </c>
      <c r="H46" s="6">
        <v>67.5</v>
      </c>
      <c r="I46" s="6">
        <v>67.67</v>
      </c>
      <c r="J46" s="6">
        <v>67.23</v>
      </c>
      <c r="K46" s="6">
        <v>68.13</v>
      </c>
      <c r="L46" s="6">
        <v>5037</v>
      </c>
      <c r="M46" s="9">
        <f t="shared" si="0"/>
        <v>1.2117133214214811E-2</v>
      </c>
      <c r="N46" s="9">
        <f t="shared" si="1"/>
        <v>1.2338693666865198E-2</v>
      </c>
      <c r="O46" s="9">
        <f t="shared" si="2"/>
        <v>1.197339686321223E-2</v>
      </c>
      <c r="Q46" s="11">
        <f t="shared" si="3"/>
        <v>1.3454040103236054E-2</v>
      </c>
      <c r="R46" s="11">
        <f t="shared" si="4"/>
        <v>1.3561643835616439E-2</v>
      </c>
      <c r="S46" s="11">
        <f t="shared" si="5"/>
        <v>1.3347230494341871E-2</v>
      </c>
      <c r="U46">
        <f t="shared" si="6"/>
        <v>0.9006315665210719</v>
      </c>
    </row>
    <row r="47" spans="1:21" x14ac:dyDescent="0.15">
      <c r="A47" s="2" t="s">
        <v>13</v>
      </c>
      <c r="B47" s="5">
        <v>55.23</v>
      </c>
      <c r="C47" s="5">
        <v>53.92</v>
      </c>
      <c r="D47" s="5">
        <v>54.64</v>
      </c>
      <c r="E47" s="5">
        <v>53.59</v>
      </c>
      <c r="F47" s="5">
        <v>53.46</v>
      </c>
      <c r="G47" s="6">
        <v>59.51</v>
      </c>
      <c r="H47" s="6">
        <v>59.45</v>
      </c>
      <c r="I47" s="6">
        <v>58.52</v>
      </c>
      <c r="J47" s="6">
        <v>58.45</v>
      </c>
      <c r="K47" s="6">
        <v>59.83</v>
      </c>
      <c r="L47" s="6">
        <v>5037</v>
      </c>
      <c r="M47" s="9">
        <f t="shared" si="0"/>
        <v>1.0754020250148899E-2</v>
      </c>
      <c r="N47" s="9">
        <f t="shared" si="1"/>
        <v>1.0964860035735557E-2</v>
      </c>
      <c r="O47" s="9">
        <f t="shared" si="2"/>
        <v>1.0613460393091126E-2</v>
      </c>
      <c r="Q47" s="11">
        <f t="shared" si="3"/>
        <v>1.1743498113956721E-2</v>
      </c>
      <c r="R47" s="11">
        <f t="shared" si="4"/>
        <v>1.1878102044867977E-2</v>
      </c>
      <c r="S47" s="11">
        <f t="shared" si="5"/>
        <v>1.1604129442128252E-2</v>
      </c>
      <c r="U47">
        <f t="shared" si="6"/>
        <v>0.91574249391398443</v>
      </c>
    </row>
    <row r="48" spans="1:21" x14ac:dyDescent="0.15">
      <c r="A48" s="2" t="s">
        <v>14</v>
      </c>
      <c r="B48" s="5">
        <v>76.38</v>
      </c>
      <c r="C48" s="5">
        <v>76.959999999999994</v>
      </c>
      <c r="D48" s="5">
        <v>77.17</v>
      </c>
      <c r="E48" s="5">
        <v>76.290000000000006</v>
      </c>
      <c r="F48" s="5">
        <v>76.94</v>
      </c>
      <c r="G48" s="6">
        <v>84.68</v>
      </c>
      <c r="H48" s="6">
        <v>85.11</v>
      </c>
      <c r="I48" s="6">
        <v>84.94</v>
      </c>
      <c r="J48" s="6">
        <v>84.13</v>
      </c>
      <c r="K48" s="6">
        <v>85.38</v>
      </c>
      <c r="L48" s="6">
        <v>5037</v>
      </c>
      <c r="M48" s="9">
        <f t="shared" si="0"/>
        <v>1.5236847329759778E-2</v>
      </c>
      <c r="N48" s="9">
        <f t="shared" si="1"/>
        <v>1.5320627357554101E-2</v>
      </c>
      <c r="O48" s="9">
        <f t="shared" si="2"/>
        <v>1.5145920190589638E-2</v>
      </c>
      <c r="Q48" s="11">
        <f t="shared" si="3"/>
        <v>1.6844947389319038E-2</v>
      </c>
      <c r="R48" s="11">
        <f t="shared" si="4"/>
        <v>1.6950565812983917E-2</v>
      </c>
      <c r="S48" s="11">
        <f t="shared" si="5"/>
        <v>1.670240222354576E-2</v>
      </c>
      <c r="U48">
        <f t="shared" si="6"/>
        <v>0.90453516877239304</v>
      </c>
    </row>
    <row r="49" spans="1:21" x14ac:dyDescent="0.15">
      <c r="A49" s="2" t="s">
        <v>15</v>
      </c>
      <c r="B49" s="5">
        <v>63.1</v>
      </c>
      <c r="C49" s="5">
        <v>64.28</v>
      </c>
      <c r="D49" s="5">
        <v>63.39</v>
      </c>
      <c r="E49" s="5">
        <v>63.45</v>
      </c>
      <c r="F49" s="5">
        <v>64.3</v>
      </c>
      <c r="G49" s="6">
        <v>69.86</v>
      </c>
      <c r="H49" s="6">
        <v>69.56</v>
      </c>
      <c r="I49" s="6">
        <v>70.33</v>
      </c>
      <c r="J49" s="6">
        <v>69.59</v>
      </c>
      <c r="K49" s="6">
        <v>70.22</v>
      </c>
      <c r="L49" s="6">
        <v>5037</v>
      </c>
      <c r="M49" s="9">
        <f t="shared" si="0"/>
        <v>1.2647210641254713E-2</v>
      </c>
      <c r="N49" s="9">
        <f t="shared" si="1"/>
        <v>1.2765535040698828E-2</v>
      </c>
      <c r="O49" s="9">
        <f t="shared" si="2"/>
        <v>1.2527297994838198E-2</v>
      </c>
      <c r="Q49" s="11">
        <f t="shared" si="3"/>
        <v>1.3879690291840382E-2</v>
      </c>
      <c r="R49" s="11">
        <f t="shared" si="4"/>
        <v>1.39626761961485E-2</v>
      </c>
      <c r="S49" s="11">
        <f t="shared" si="5"/>
        <v>1.3809807425054596E-2</v>
      </c>
      <c r="U49">
        <f t="shared" si="6"/>
        <v>0.91120265476599138</v>
      </c>
    </row>
    <row r="50" spans="1:21" x14ac:dyDescent="0.15">
      <c r="A50" s="2" t="s">
        <v>42</v>
      </c>
      <c r="B50" s="5">
        <v>55.9</v>
      </c>
      <c r="C50" s="5">
        <v>57.5</v>
      </c>
      <c r="D50" s="5">
        <v>57.51</v>
      </c>
      <c r="E50" s="5">
        <v>55.36</v>
      </c>
      <c r="F50" s="5">
        <v>55.96</v>
      </c>
      <c r="G50" s="6">
        <v>62.02</v>
      </c>
      <c r="H50" s="6">
        <v>60.77</v>
      </c>
      <c r="I50" s="6">
        <v>61.15</v>
      </c>
      <c r="J50" s="6">
        <v>60.54</v>
      </c>
      <c r="K50" s="6">
        <v>61.64</v>
      </c>
      <c r="L50" s="6">
        <v>5037</v>
      </c>
      <c r="M50" s="9">
        <f t="shared" si="0"/>
        <v>1.1206273575540994E-2</v>
      </c>
      <c r="N50" s="9">
        <f t="shared" si="1"/>
        <v>1.1417510422870756E-2</v>
      </c>
      <c r="O50" s="9">
        <f t="shared" si="2"/>
        <v>1.0990669049037125E-2</v>
      </c>
      <c r="Q50" s="11">
        <f t="shared" si="3"/>
        <v>1.215485407980941E-2</v>
      </c>
      <c r="R50" s="11">
        <f t="shared" si="4"/>
        <v>1.231288465356363E-2</v>
      </c>
      <c r="S50" s="11">
        <f t="shared" si="5"/>
        <v>1.201905896366885E-2</v>
      </c>
      <c r="U50">
        <f t="shared" si="6"/>
        <v>0.92195870900300514</v>
      </c>
    </row>
    <row r="53" spans="1:21" x14ac:dyDescent="0.15">
      <c r="A53" s="1" t="s">
        <v>21</v>
      </c>
      <c r="B53" s="3" t="s">
        <v>24</v>
      </c>
      <c r="C53" s="3" t="s">
        <v>25</v>
      </c>
      <c r="D53" s="3" t="s">
        <v>3</v>
      </c>
      <c r="E53" s="3" t="s">
        <v>26</v>
      </c>
      <c r="F53" s="3" t="s">
        <v>5</v>
      </c>
      <c r="G53" s="4" t="s">
        <v>37</v>
      </c>
      <c r="H53" s="4" t="s">
        <v>38</v>
      </c>
      <c r="I53" s="4" t="s">
        <v>39</v>
      </c>
      <c r="J53" s="4" t="s">
        <v>40</v>
      </c>
      <c r="K53" s="4" t="s">
        <v>41</v>
      </c>
    </row>
    <row r="54" spans="1:21" x14ac:dyDescent="0.15">
      <c r="A54" s="2" t="s">
        <v>11</v>
      </c>
      <c r="B54" s="5">
        <v>153.53</v>
      </c>
      <c r="C54" s="5">
        <v>152.47999999999999</v>
      </c>
      <c r="D54" s="5">
        <v>151.97999999999999</v>
      </c>
      <c r="E54" s="5">
        <v>153.97</v>
      </c>
      <c r="F54" s="5">
        <v>152.41</v>
      </c>
      <c r="G54" s="6">
        <v>167.84</v>
      </c>
      <c r="H54" s="6">
        <v>166.82</v>
      </c>
      <c r="I54" s="6">
        <v>167.88</v>
      </c>
      <c r="J54" s="6">
        <v>166.93</v>
      </c>
      <c r="K54" s="6">
        <v>167.2</v>
      </c>
      <c r="L54" s="6">
        <v>11646</v>
      </c>
      <c r="M54" s="9">
        <f t="shared" si="0"/>
        <v>1.3126738794435858E-2</v>
      </c>
      <c r="N54" s="9">
        <f t="shared" si="1"/>
        <v>1.3220848359951914E-2</v>
      </c>
      <c r="O54" s="9">
        <f t="shared" si="2"/>
        <v>1.304997424008243E-2</v>
      </c>
      <c r="Q54" s="11">
        <f t="shared" si="3"/>
        <v>1.4368366821226173E-2</v>
      </c>
      <c r="R54" s="11">
        <f t="shared" si="4"/>
        <v>1.4415249871200412E-2</v>
      </c>
      <c r="S54" s="11">
        <f t="shared" si="5"/>
        <v>1.4324231495792546E-2</v>
      </c>
      <c r="U54">
        <f t="shared" si="6"/>
        <v>0.91358600164939585</v>
      </c>
    </row>
    <row r="55" spans="1:21" x14ac:dyDescent="0.15">
      <c r="A55" s="2" t="s">
        <v>12</v>
      </c>
      <c r="B55" s="5">
        <v>121.95</v>
      </c>
      <c r="C55" s="5">
        <v>123.57</v>
      </c>
      <c r="D55" s="5">
        <v>124.25</v>
      </c>
      <c r="E55" s="5">
        <v>124.48</v>
      </c>
      <c r="F55" s="5">
        <v>124.79</v>
      </c>
      <c r="G55" s="6">
        <v>138.52000000000001</v>
      </c>
      <c r="H55" s="6">
        <v>138.47</v>
      </c>
      <c r="I55" s="6">
        <v>143.46</v>
      </c>
      <c r="J55" s="6">
        <v>138.36000000000001</v>
      </c>
      <c r="K55" s="6">
        <v>139.49</v>
      </c>
      <c r="L55" s="6">
        <v>11646</v>
      </c>
      <c r="M55" s="9">
        <f t="shared" si="0"/>
        <v>1.0630946247638674E-2</v>
      </c>
      <c r="N55" s="9">
        <f t="shared" si="1"/>
        <v>1.0715267044478791E-2</v>
      </c>
      <c r="O55" s="9">
        <f t="shared" si="2"/>
        <v>1.0471406491499228E-2</v>
      </c>
      <c r="Q55" s="11">
        <f t="shared" si="3"/>
        <v>1.1992100291945735E-2</v>
      </c>
      <c r="R55" s="11">
        <f t="shared" si="4"/>
        <v>1.2318392581143742E-2</v>
      </c>
      <c r="S55" s="11">
        <f t="shared" si="5"/>
        <v>1.1880473982483257E-2</v>
      </c>
      <c r="U55">
        <f t="shared" si="6"/>
        <v>0.88649577545467539</v>
      </c>
    </row>
    <row r="56" spans="1:21" x14ac:dyDescent="0.15">
      <c r="A56" s="2" t="s">
        <v>13</v>
      </c>
      <c r="B56" s="5">
        <v>106.01</v>
      </c>
      <c r="C56" s="5">
        <v>106.15</v>
      </c>
      <c r="D56" s="5">
        <v>106.28</v>
      </c>
      <c r="E56" s="5">
        <v>105.34</v>
      </c>
      <c r="F56" s="5">
        <v>106.9</v>
      </c>
      <c r="G56" s="6">
        <v>126.47</v>
      </c>
      <c r="H56" s="6">
        <v>126.31</v>
      </c>
      <c r="I56" s="6">
        <v>125.82</v>
      </c>
      <c r="J56" s="6">
        <v>125.09</v>
      </c>
      <c r="K56" s="6">
        <v>124.71</v>
      </c>
      <c r="L56" s="6">
        <v>11646</v>
      </c>
      <c r="M56" s="9">
        <f t="shared" si="0"/>
        <v>9.1135153700841499E-3</v>
      </c>
      <c r="N56" s="9">
        <f t="shared" si="1"/>
        <v>9.1791172934913273E-3</v>
      </c>
      <c r="O56" s="9">
        <f t="shared" si="2"/>
        <v>9.0451657221363568E-3</v>
      </c>
      <c r="Q56" s="11">
        <f t="shared" si="3"/>
        <v>1.0791688133264641E-2</v>
      </c>
      <c r="R56" s="11">
        <f t="shared" si="4"/>
        <v>1.0859522582861068E-2</v>
      </c>
      <c r="S56" s="11">
        <f t="shared" si="5"/>
        <v>1.0708397733127253E-2</v>
      </c>
      <c r="U56">
        <f t="shared" si="6"/>
        <v>0.8444939528962444</v>
      </c>
    </row>
    <row r="57" spans="1:21" x14ac:dyDescent="0.15">
      <c r="A57" s="2" t="s">
        <v>14</v>
      </c>
      <c r="B57" s="5">
        <v>154.31</v>
      </c>
      <c r="C57" s="5">
        <v>156.61000000000001</v>
      </c>
      <c r="D57" s="5">
        <v>154.91999999999999</v>
      </c>
      <c r="E57" s="5">
        <v>154.97</v>
      </c>
      <c r="F57" s="5">
        <v>156.18</v>
      </c>
      <c r="G57" s="6">
        <v>177.34</v>
      </c>
      <c r="H57" s="6">
        <v>175.91</v>
      </c>
      <c r="I57" s="6">
        <v>175.39</v>
      </c>
      <c r="J57" s="6">
        <v>176.31</v>
      </c>
      <c r="K57" s="6">
        <v>175.34</v>
      </c>
      <c r="L57" s="6">
        <v>11646</v>
      </c>
      <c r="M57" s="9">
        <f t="shared" si="0"/>
        <v>1.3343465567576851E-2</v>
      </c>
      <c r="N57" s="9">
        <f t="shared" si="1"/>
        <v>1.3447535634552638E-2</v>
      </c>
      <c r="O57" s="9">
        <f t="shared" si="2"/>
        <v>1.3250042933195948E-2</v>
      </c>
      <c r="Q57" s="11">
        <f t="shared" si="3"/>
        <v>1.5117465224111285E-2</v>
      </c>
      <c r="R57" s="11">
        <f t="shared" si="4"/>
        <v>1.5227545938519663E-2</v>
      </c>
      <c r="S57" s="11">
        <f t="shared" si="5"/>
        <v>1.5055813154731238E-2</v>
      </c>
      <c r="U57">
        <f t="shared" si="6"/>
        <v>0.88265230776221459</v>
      </c>
    </row>
    <row r="58" spans="1:21" x14ac:dyDescent="0.15">
      <c r="A58" s="2" t="s">
        <v>15</v>
      </c>
      <c r="B58" s="5">
        <v>127.45</v>
      </c>
      <c r="C58" s="5">
        <v>127.35</v>
      </c>
      <c r="D58" s="5">
        <v>128.41999999999999</v>
      </c>
      <c r="E58" s="5">
        <v>128.02000000000001</v>
      </c>
      <c r="F58" s="5">
        <v>127.18</v>
      </c>
      <c r="G58" s="6">
        <v>145.63999999999999</v>
      </c>
      <c r="H58" s="6">
        <v>145.19999999999999</v>
      </c>
      <c r="I58" s="6">
        <v>144.94</v>
      </c>
      <c r="J58" s="6">
        <v>144</v>
      </c>
      <c r="K58" s="6">
        <v>145.82</v>
      </c>
      <c r="L58" s="6">
        <v>11646</v>
      </c>
      <c r="M58" s="9">
        <f t="shared" si="0"/>
        <v>1.0963764382620643E-2</v>
      </c>
      <c r="N58" s="9">
        <f t="shared" si="1"/>
        <v>1.1026962047054781E-2</v>
      </c>
      <c r="O58" s="9">
        <f t="shared" si="2"/>
        <v>1.0920487721105959E-2</v>
      </c>
      <c r="Q58" s="11">
        <f t="shared" si="3"/>
        <v>1.2460930791688132E-2</v>
      </c>
      <c r="R58" s="11">
        <f t="shared" si="4"/>
        <v>1.2521037266014081E-2</v>
      </c>
      <c r="S58" s="11">
        <f t="shared" si="5"/>
        <v>1.2364760432766615E-2</v>
      </c>
      <c r="U58">
        <f t="shared" si="6"/>
        <v>0.87985115766262412</v>
      </c>
    </row>
    <row r="59" spans="1:21" x14ac:dyDescent="0.15">
      <c r="A59" s="2" t="s">
        <v>16</v>
      </c>
      <c r="B59" s="5">
        <v>111.5</v>
      </c>
      <c r="C59" s="5">
        <v>109.91</v>
      </c>
      <c r="D59" s="5">
        <v>109.47</v>
      </c>
      <c r="E59" s="5">
        <v>109.72</v>
      </c>
      <c r="F59" s="5">
        <v>108.46</v>
      </c>
      <c r="G59" s="6">
        <v>131.33000000000001</v>
      </c>
      <c r="H59" s="6">
        <v>129.96</v>
      </c>
      <c r="I59" s="6">
        <v>129.35</v>
      </c>
      <c r="J59" s="6">
        <v>125.11</v>
      </c>
      <c r="K59" s="6">
        <v>129.91999999999999</v>
      </c>
      <c r="L59" s="6">
        <v>11646</v>
      </c>
      <c r="M59" s="9">
        <f t="shared" si="0"/>
        <v>9.4291602266872755E-3</v>
      </c>
      <c r="N59" s="9">
        <f t="shared" si="1"/>
        <v>9.574102696204706E-3</v>
      </c>
      <c r="O59" s="9">
        <f t="shared" si="2"/>
        <v>9.3130688648462995E-3</v>
      </c>
      <c r="Q59" s="11">
        <f t="shared" si="3"/>
        <v>1.108827065086725E-2</v>
      </c>
      <c r="R59" s="11">
        <f t="shared" si="4"/>
        <v>1.1276833247466943E-2</v>
      </c>
      <c r="S59" s="11">
        <f t="shared" si="5"/>
        <v>1.0742744289884939E-2</v>
      </c>
      <c r="U59">
        <f t="shared" si="6"/>
        <v>0.8503724812984963</v>
      </c>
    </row>
    <row r="62" spans="1:21" x14ac:dyDescent="0.15">
      <c r="A62" s="1" t="s">
        <v>22</v>
      </c>
      <c r="B62" s="3" t="s">
        <v>1</v>
      </c>
      <c r="C62" s="3" t="s">
        <v>2</v>
      </c>
      <c r="D62" s="3" t="s">
        <v>3</v>
      </c>
      <c r="E62" s="3" t="s">
        <v>4</v>
      </c>
      <c r="F62" s="3" t="s">
        <v>5</v>
      </c>
      <c r="G62" s="4" t="s">
        <v>37</v>
      </c>
      <c r="H62" s="4" t="s">
        <v>38</v>
      </c>
      <c r="I62" s="4" t="s">
        <v>39</v>
      </c>
      <c r="J62" s="4" t="s">
        <v>40</v>
      </c>
      <c r="K62" s="4" t="s">
        <v>41</v>
      </c>
    </row>
    <row r="63" spans="1:21" x14ac:dyDescent="0.15">
      <c r="A63" s="2" t="s">
        <v>11</v>
      </c>
      <c r="B63" s="5">
        <v>302.36</v>
      </c>
      <c r="C63" s="5">
        <v>303.38</v>
      </c>
      <c r="D63" s="5">
        <v>303.04000000000002</v>
      </c>
      <c r="E63" s="5">
        <v>302.63</v>
      </c>
      <c r="F63" s="5">
        <v>302.29000000000002</v>
      </c>
      <c r="G63" s="6">
        <v>366.79</v>
      </c>
      <c r="H63" s="6">
        <v>367.35</v>
      </c>
      <c r="I63" s="6">
        <v>367.24</v>
      </c>
      <c r="J63" s="6">
        <v>368.03</v>
      </c>
      <c r="K63" s="6">
        <v>367.82</v>
      </c>
      <c r="L63" s="6">
        <v>28757</v>
      </c>
      <c r="M63" s="9">
        <f t="shared" si="0"/>
        <v>1.0527523733351878E-2</v>
      </c>
      <c r="N63" s="9">
        <f t="shared" si="1"/>
        <v>1.0549779184198629E-2</v>
      </c>
      <c r="O63" s="9">
        <f t="shared" si="2"/>
        <v>1.0511875369475258E-2</v>
      </c>
      <c r="Q63" s="11">
        <f t="shared" si="3"/>
        <v>1.2777619362242238E-2</v>
      </c>
      <c r="R63" s="11">
        <f t="shared" si="4"/>
        <v>1.2797927461139896E-2</v>
      </c>
      <c r="S63" s="11">
        <f t="shared" si="5"/>
        <v>1.2754807525124319E-2</v>
      </c>
      <c r="U63">
        <f t="shared" si="6"/>
        <v>0.82390337627841892</v>
      </c>
    </row>
    <row r="64" spans="1:21" x14ac:dyDescent="0.15">
      <c r="A64" s="2" t="s">
        <v>12</v>
      </c>
      <c r="B64" s="5">
        <v>286.54000000000002</v>
      </c>
      <c r="C64" s="5">
        <v>286.74</v>
      </c>
      <c r="D64" s="5">
        <v>287.42</v>
      </c>
      <c r="E64" s="5">
        <v>287.67</v>
      </c>
      <c r="F64" s="5">
        <v>287.44</v>
      </c>
      <c r="G64" s="6">
        <v>339.89</v>
      </c>
      <c r="H64" s="6">
        <v>341.51</v>
      </c>
      <c r="I64" s="6">
        <v>342.31</v>
      </c>
      <c r="J64" s="6">
        <v>342.31</v>
      </c>
      <c r="K64" s="6">
        <v>343.03</v>
      </c>
      <c r="L64" s="6">
        <v>28757</v>
      </c>
      <c r="M64" s="9">
        <f t="shared" si="0"/>
        <v>9.9858121500851979E-3</v>
      </c>
      <c r="N64" s="9">
        <f t="shared" si="1"/>
        <v>1.0003477414194805E-2</v>
      </c>
      <c r="O64" s="9">
        <f t="shared" si="2"/>
        <v>9.9641826337935127E-3</v>
      </c>
      <c r="Q64" s="11">
        <f t="shared" si="3"/>
        <v>1.1886149459262092E-2</v>
      </c>
      <c r="R64" s="11">
        <f t="shared" si="4"/>
        <v>1.1928573912438709E-2</v>
      </c>
      <c r="S64" s="11">
        <f t="shared" si="5"/>
        <v>1.1819383106721841E-2</v>
      </c>
      <c r="U64">
        <f t="shared" si="6"/>
        <v>0.84012170504081229</v>
      </c>
    </row>
    <row r="65" spans="1:21" x14ac:dyDescent="0.15">
      <c r="A65" s="2" t="s">
        <v>13</v>
      </c>
      <c r="B65" s="5">
        <v>286.87</v>
      </c>
      <c r="C65" s="5">
        <v>292.32</v>
      </c>
      <c r="D65" s="5">
        <v>287.43</v>
      </c>
      <c r="E65" s="5">
        <v>290.56</v>
      </c>
      <c r="F65" s="5">
        <v>286.99</v>
      </c>
      <c r="G65" s="6">
        <v>370.5</v>
      </c>
      <c r="H65" s="6">
        <v>369.24</v>
      </c>
      <c r="I65" s="6">
        <v>369.34</v>
      </c>
      <c r="J65" s="6">
        <v>368.66</v>
      </c>
      <c r="K65" s="6">
        <v>370.48</v>
      </c>
      <c r="L65" s="6">
        <v>28757</v>
      </c>
      <c r="M65" s="9">
        <f t="shared" si="0"/>
        <v>1.0043954515422332E-2</v>
      </c>
      <c r="N65" s="9">
        <f t="shared" si="1"/>
        <v>1.0165177174253226E-2</v>
      </c>
      <c r="O65" s="9">
        <f t="shared" si="2"/>
        <v>9.9756581006363674E-3</v>
      </c>
      <c r="Q65" s="11">
        <f t="shared" si="3"/>
        <v>1.2854052926244044E-2</v>
      </c>
      <c r="R65" s="11">
        <f t="shared" si="4"/>
        <v>1.2883819591751574E-2</v>
      </c>
      <c r="S65" s="11">
        <f t="shared" si="5"/>
        <v>1.2819835170567168E-2</v>
      </c>
      <c r="U65">
        <f t="shared" si="6"/>
        <v>0.78138425079265461</v>
      </c>
    </row>
    <row r="66" spans="1:21" x14ac:dyDescent="0.15">
      <c r="A66" s="2" t="s">
        <v>14</v>
      </c>
      <c r="B66" s="5">
        <v>321.89999999999998</v>
      </c>
      <c r="C66" s="5">
        <v>322.54000000000002</v>
      </c>
      <c r="D66" s="5">
        <v>321.44</v>
      </c>
      <c r="E66" s="5">
        <v>321.41000000000003</v>
      </c>
      <c r="F66" s="5">
        <v>321.74</v>
      </c>
      <c r="G66" s="6">
        <v>397.51</v>
      </c>
      <c r="H66" s="6">
        <v>396.91</v>
      </c>
      <c r="I66" s="6">
        <v>397.26</v>
      </c>
      <c r="J66" s="6">
        <v>396.15</v>
      </c>
      <c r="K66" s="6">
        <v>397.88</v>
      </c>
      <c r="L66" s="6">
        <v>28757</v>
      </c>
      <c r="M66" s="9">
        <f t="shared" si="0"/>
        <v>1.1190527523733354E-2</v>
      </c>
      <c r="N66" s="9">
        <f t="shared" si="1"/>
        <v>1.1216051743923219E-2</v>
      </c>
      <c r="O66" s="9">
        <f t="shared" si="2"/>
        <v>1.1176756963521927E-2</v>
      </c>
      <c r="Q66" s="11">
        <f t="shared" si="3"/>
        <v>1.3810272281531453E-2</v>
      </c>
      <c r="R66" s="11">
        <f t="shared" si="4"/>
        <v>1.3835935598289112E-2</v>
      </c>
      <c r="S66" s="11">
        <f t="shared" si="5"/>
        <v>1.377577633271899E-2</v>
      </c>
      <c r="U66">
        <f t="shared" si="6"/>
        <v>0.81030462655674818</v>
      </c>
    </row>
    <row r="67" spans="1:21" x14ac:dyDescent="0.15">
      <c r="A67" s="2" t="s">
        <v>15</v>
      </c>
      <c r="B67" s="5">
        <v>300.07</v>
      </c>
      <c r="C67" s="5">
        <v>302.06</v>
      </c>
      <c r="D67" s="5">
        <v>300.76</v>
      </c>
      <c r="E67" s="5">
        <v>300.01</v>
      </c>
      <c r="F67" s="5">
        <v>301.01</v>
      </c>
      <c r="G67" s="6">
        <v>367.15</v>
      </c>
      <c r="H67" s="6">
        <v>361.75</v>
      </c>
      <c r="I67" s="6">
        <v>362.37</v>
      </c>
      <c r="J67" s="6">
        <v>362.74</v>
      </c>
      <c r="K67" s="6">
        <v>362.27</v>
      </c>
      <c r="L67" s="6">
        <v>28757</v>
      </c>
      <c r="M67" s="9">
        <f t="shared" si="0"/>
        <v>1.0459435963417604E-2</v>
      </c>
      <c r="N67" s="9">
        <f t="shared" si="1"/>
        <v>1.0503877316827207E-2</v>
      </c>
      <c r="O67" s="9">
        <f t="shared" si="2"/>
        <v>1.0432590325833709E-2</v>
      </c>
      <c r="Q67" s="11">
        <f t="shared" si="3"/>
        <v>1.2631915707479917E-2</v>
      </c>
      <c r="R67" s="11">
        <f t="shared" si="4"/>
        <v>1.2767326216225615E-2</v>
      </c>
      <c r="S67" s="11">
        <f t="shared" si="5"/>
        <v>1.2579545849706159E-2</v>
      </c>
      <c r="U67">
        <f t="shared" si="6"/>
        <v>0.8280166053692164</v>
      </c>
    </row>
    <row r="68" spans="1:21" x14ac:dyDescent="0.15">
      <c r="A68" s="2" t="s">
        <v>16</v>
      </c>
      <c r="B68" s="5">
        <v>300.97000000000003</v>
      </c>
      <c r="C68" s="5">
        <v>298.75</v>
      </c>
      <c r="D68" s="5">
        <v>298.77</v>
      </c>
      <c r="E68" s="5">
        <v>300.67</v>
      </c>
      <c r="F68" s="5">
        <v>300.77999999999997</v>
      </c>
      <c r="G68" s="6">
        <v>385.58</v>
      </c>
      <c r="H68" s="6">
        <v>390.94</v>
      </c>
      <c r="I68" s="6">
        <v>388.09</v>
      </c>
      <c r="J68" s="6">
        <v>386.48</v>
      </c>
      <c r="K68" s="6">
        <v>385.72</v>
      </c>
      <c r="L68" s="6">
        <v>28757</v>
      </c>
      <c r="M68" s="9">
        <f t="shared" si="0"/>
        <v>1.0431825294710853E-2</v>
      </c>
      <c r="N68" s="9">
        <f t="shared" si="1"/>
        <v>1.0465973502103836E-2</v>
      </c>
      <c r="O68" s="9">
        <f t="shared" si="2"/>
        <v>1.0388774906979171E-2</v>
      </c>
      <c r="Q68" s="11">
        <f t="shared" si="3"/>
        <v>1.3470181173279548E-2</v>
      </c>
      <c r="R68" s="11">
        <f t="shared" si="4"/>
        <v>1.3594603053169663E-2</v>
      </c>
      <c r="S68" s="11">
        <f t="shared" si="5"/>
        <v>1.3408213652328128E-2</v>
      </c>
      <c r="U68">
        <f t="shared" si="6"/>
        <v>0.77443838063620085</v>
      </c>
    </row>
    <row r="71" spans="1:21" x14ac:dyDescent="0.15">
      <c r="A71" s="1" t="s">
        <v>23</v>
      </c>
      <c r="B71" s="3" t="s">
        <v>1</v>
      </c>
      <c r="C71" s="3" t="s">
        <v>2</v>
      </c>
      <c r="D71" s="3" t="s">
        <v>3</v>
      </c>
      <c r="E71" s="3" t="s">
        <v>4</v>
      </c>
      <c r="F71" s="3" t="s">
        <v>5</v>
      </c>
      <c r="G71" s="4" t="s">
        <v>37</v>
      </c>
      <c r="H71" s="4" t="s">
        <v>38</v>
      </c>
      <c r="I71" s="4" t="s">
        <v>39</v>
      </c>
      <c r="J71" s="4" t="s">
        <v>40</v>
      </c>
      <c r="K71" s="4" t="s">
        <v>41</v>
      </c>
    </row>
    <row r="72" spans="1:21" x14ac:dyDescent="0.15">
      <c r="A72" s="2" t="s">
        <v>11</v>
      </c>
      <c r="B72" s="5">
        <v>2383.1</v>
      </c>
      <c r="C72" s="5">
        <v>2382.7600000000002</v>
      </c>
      <c r="D72" s="5">
        <v>2387</v>
      </c>
      <c r="E72" s="5">
        <v>2391.52</v>
      </c>
      <c r="F72" s="5">
        <v>2387.75</v>
      </c>
      <c r="G72" s="6">
        <v>2963.85</v>
      </c>
      <c r="H72" s="6">
        <v>2970.06</v>
      </c>
      <c r="I72" s="6">
        <v>2970.35</v>
      </c>
      <c r="J72" s="6">
        <v>2969.58</v>
      </c>
      <c r="K72" s="6">
        <v>2969.76</v>
      </c>
      <c r="L72" s="6">
        <v>263876</v>
      </c>
      <c r="M72" s="9">
        <f t="shared" ref="M70:M77" si="7">AVERAGE(B72:F72)/L72</f>
        <v>9.0437402416286457E-3</v>
      </c>
      <c r="N72" s="9">
        <f t="shared" ref="N70:N77" si="8">MAX(B72:F72)/L72</f>
        <v>9.0630447634494991E-3</v>
      </c>
      <c r="O72" s="9">
        <f t="shared" ref="O70:O77" si="9">MIN(B72:F72)/L72</f>
        <v>9.0298473525443779E-3</v>
      </c>
      <c r="Q72" s="11">
        <f t="shared" ref="Q72:Q77" si="10">AVERAGE(G72:K72)/L72</f>
        <v>1.12504358107596E-2</v>
      </c>
      <c r="R72" s="11">
        <f t="shared" ref="R72:R77" si="11">MAX(G72:K72)/L72</f>
        <v>1.125661295456957E-2</v>
      </c>
      <c r="S72" s="11">
        <f t="shared" ref="S72:S77" si="12">MIN(G72:K72)/L72</f>
        <v>1.1231980172505268E-2</v>
      </c>
      <c r="U72">
        <f t="shared" ref="U70:U77" si="13">M72/Q72</f>
        <v>0.80385688108006159</v>
      </c>
    </row>
    <row r="73" spans="1:21" x14ac:dyDescent="0.15">
      <c r="A73" s="2" t="s">
        <v>12</v>
      </c>
      <c r="B73" s="5">
        <v>2085.5300000000002</v>
      </c>
      <c r="C73" s="5">
        <v>2108.39</v>
      </c>
      <c r="D73" s="5">
        <v>2101.66</v>
      </c>
      <c r="E73" s="5">
        <v>2162.92</v>
      </c>
      <c r="F73" s="5">
        <v>2104.89</v>
      </c>
      <c r="G73" s="6">
        <v>2684.71</v>
      </c>
      <c r="H73" s="6">
        <v>2757.59</v>
      </c>
      <c r="I73" s="6">
        <v>2698.14</v>
      </c>
      <c r="J73" s="6">
        <v>2707.83</v>
      </c>
      <c r="K73" s="6">
        <v>2816.05</v>
      </c>
      <c r="L73" s="6">
        <v>263876</v>
      </c>
      <c r="M73" s="9">
        <f t="shared" si="7"/>
        <v>8.0063287301611365E-3</v>
      </c>
      <c r="N73" s="9">
        <f t="shared" si="8"/>
        <v>8.1967287665418616E-3</v>
      </c>
      <c r="O73" s="9">
        <f t="shared" si="9"/>
        <v>7.9034470736254921E-3</v>
      </c>
      <c r="Q73" s="11">
        <f t="shared" si="10"/>
        <v>1.035662204975064E-2</v>
      </c>
      <c r="R73" s="11">
        <f t="shared" si="11"/>
        <v>1.0671868604950811E-2</v>
      </c>
      <c r="S73" s="11">
        <f t="shared" si="12"/>
        <v>1.0174134820900725E-2</v>
      </c>
      <c r="U73">
        <f t="shared" si="13"/>
        <v>0.77306371630640969</v>
      </c>
    </row>
    <row r="74" spans="1:21" x14ac:dyDescent="0.15">
      <c r="A74" s="2" t="s">
        <v>13</v>
      </c>
      <c r="B74" s="5">
        <v>1917.2</v>
      </c>
      <c r="C74" s="5">
        <v>1912.04</v>
      </c>
      <c r="D74" s="5">
        <v>1927.96</v>
      </c>
      <c r="E74" s="5">
        <v>1924.85</v>
      </c>
      <c r="F74" s="5">
        <v>1919.86</v>
      </c>
      <c r="G74" s="6">
        <v>2501.02</v>
      </c>
      <c r="H74" s="6">
        <v>2497.92</v>
      </c>
      <c r="I74" s="6">
        <v>2491.7600000000002</v>
      </c>
      <c r="J74" s="6">
        <v>2488.59</v>
      </c>
      <c r="K74" s="6">
        <v>2493.92</v>
      </c>
      <c r="L74" s="6">
        <v>263876</v>
      </c>
      <c r="M74" s="9">
        <f t="shared" si="7"/>
        <v>7.277592505570799E-3</v>
      </c>
      <c r="N74" s="9">
        <f t="shared" si="8"/>
        <v>7.3063105397989971E-3</v>
      </c>
      <c r="O74" s="9">
        <f t="shared" si="9"/>
        <v>7.24597917203535E-3</v>
      </c>
      <c r="Q74" s="11">
        <f t="shared" si="10"/>
        <v>9.4538419560702761E-3</v>
      </c>
      <c r="R74" s="11">
        <f t="shared" si="11"/>
        <v>9.4780123997635253E-3</v>
      </c>
      <c r="S74" s="11">
        <f t="shared" si="12"/>
        <v>9.4309069411390202E-3</v>
      </c>
      <c r="U74">
        <f t="shared" si="13"/>
        <v>0.76980264102023455</v>
      </c>
    </row>
    <row r="75" spans="1:21" x14ac:dyDescent="0.15">
      <c r="A75" s="2" t="s">
        <v>14</v>
      </c>
      <c r="B75" s="5">
        <v>2628.02</v>
      </c>
      <c r="C75" s="5">
        <v>2625.51</v>
      </c>
      <c r="D75" s="5">
        <v>2628.19</v>
      </c>
      <c r="E75" s="5">
        <v>2624.7</v>
      </c>
      <c r="F75" s="5">
        <v>2626.12</v>
      </c>
      <c r="G75" s="6">
        <v>3272.44</v>
      </c>
      <c r="H75" s="6">
        <v>3269.12</v>
      </c>
      <c r="I75" s="6">
        <v>3270.33</v>
      </c>
      <c r="J75" s="6">
        <v>3278.01</v>
      </c>
      <c r="K75" s="6">
        <v>3277.75</v>
      </c>
      <c r="L75" s="6">
        <v>263876</v>
      </c>
      <c r="M75" s="9">
        <f t="shared" si="7"/>
        <v>9.953569100638179E-3</v>
      </c>
      <c r="N75" s="9">
        <f t="shared" si="8"/>
        <v>9.959943306704664E-3</v>
      </c>
      <c r="O75" s="9">
        <f t="shared" si="9"/>
        <v>9.9467173975655229E-3</v>
      </c>
      <c r="Q75" s="11">
        <f t="shared" si="10"/>
        <v>1.240556170322424E-2</v>
      </c>
      <c r="R75" s="11">
        <f t="shared" si="11"/>
        <v>1.2422539374554715E-2</v>
      </c>
      <c r="S75" s="11">
        <f t="shared" si="12"/>
        <v>1.2388849308008307E-2</v>
      </c>
      <c r="U75">
        <f t="shared" si="13"/>
        <v>0.80234731314513708</v>
      </c>
    </row>
    <row r="76" spans="1:21" x14ac:dyDescent="0.15">
      <c r="A76" s="2" t="s">
        <v>15</v>
      </c>
      <c r="B76" s="5">
        <v>2265.8200000000002</v>
      </c>
      <c r="C76" s="5">
        <v>2255.9899999999998</v>
      </c>
      <c r="D76" s="5">
        <v>2250.92</v>
      </c>
      <c r="E76" s="5">
        <v>2279.48</v>
      </c>
      <c r="F76" s="5">
        <v>2255.8000000000002</v>
      </c>
      <c r="G76" s="6">
        <v>2936.29</v>
      </c>
      <c r="H76" s="6">
        <v>2887.49</v>
      </c>
      <c r="I76" s="6">
        <v>2880.68</v>
      </c>
      <c r="J76" s="6">
        <v>2878.6</v>
      </c>
      <c r="K76" s="6">
        <v>2866.78</v>
      </c>
      <c r="L76" s="6">
        <v>263876</v>
      </c>
      <c r="M76" s="9">
        <f t="shared" si="7"/>
        <v>8.5706998741833275E-3</v>
      </c>
      <c r="N76" s="9">
        <f t="shared" si="8"/>
        <v>8.6384513938364983E-3</v>
      </c>
      <c r="O76" s="9">
        <f t="shared" si="9"/>
        <v>8.5302187391047314E-3</v>
      </c>
      <c r="Q76" s="11">
        <f t="shared" si="10"/>
        <v>1.0951992602586063E-2</v>
      </c>
      <c r="R76" s="11">
        <f t="shared" si="11"/>
        <v>1.1127537176552623E-2</v>
      </c>
      <c r="S76" s="11">
        <f t="shared" si="12"/>
        <v>1.0864117994815748E-2</v>
      </c>
      <c r="U76">
        <f t="shared" si="13"/>
        <v>0.78256991080870086</v>
      </c>
    </row>
    <row r="77" spans="1:21" x14ac:dyDescent="0.15">
      <c r="A77" s="2" t="s">
        <v>16</v>
      </c>
      <c r="B77" s="5">
        <v>2062.61</v>
      </c>
      <c r="C77" s="5">
        <v>2086.42</v>
      </c>
      <c r="D77" s="5">
        <v>2063.34</v>
      </c>
      <c r="E77" s="5">
        <v>2096.6999999999998</v>
      </c>
      <c r="F77" s="5">
        <v>2064.52</v>
      </c>
      <c r="G77" s="6">
        <v>2633.74</v>
      </c>
      <c r="H77" s="6">
        <v>2618</v>
      </c>
      <c r="I77" s="6">
        <v>2610.39</v>
      </c>
      <c r="J77" s="6">
        <v>2607.16</v>
      </c>
      <c r="K77" s="6">
        <v>2616.9899999999998</v>
      </c>
      <c r="L77" s="6">
        <v>263876</v>
      </c>
      <c r="M77" s="9">
        <f t="shared" si="7"/>
        <v>7.862473282905607E-3</v>
      </c>
      <c r="N77" s="9">
        <f t="shared" si="8"/>
        <v>7.9457775621883005E-3</v>
      </c>
      <c r="O77" s="9">
        <f t="shared" si="9"/>
        <v>7.8165880944079807E-3</v>
      </c>
      <c r="Q77" s="11">
        <f t="shared" si="10"/>
        <v>9.9185071776137276E-3</v>
      </c>
      <c r="R77" s="11">
        <f t="shared" si="11"/>
        <v>9.9809759129287998E-3</v>
      </c>
      <c r="S77" s="11">
        <f t="shared" si="12"/>
        <v>9.880246782579696E-3</v>
      </c>
      <c r="U77">
        <f t="shared" si="13"/>
        <v>0.79270732400651678</v>
      </c>
    </row>
    <row r="81" spans="1:20" x14ac:dyDescent="0.15">
      <c r="T81">
        <f>AVERAGE(U5:U77)</f>
        <v>0.85410399988697749</v>
      </c>
    </row>
    <row r="84" spans="1:20" x14ac:dyDescent="0.15">
      <c r="A84" s="12" t="s">
        <v>53</v>
      </c>
      <c r="B84" s="12"/>
      <c r="C84" s="12"/>
      <c r="D84" s="12"/>
      <c r="E84" s="12"/>
      <c r="G84" s="12" t="s">
        <v>54</v>
      </c>
      <c r="H84" s="12"/>
      <c r="I84" s="12"/>
      <c r="J84" s="12"/>
      <c r="K84" s="12"/>
      <c r="M84" s="12" t="s">
        <v>59</v>
      </c>
      <c r="N84" s="12"/>
      <c r="O84" s="12"/>
      <c r="P84" s="12"/>
      <c r="Q84" s="12"/>
    </row>
    <row r="85" spans="1:20" x14ac:dyDescent="0.15">
      <c r="A85" s="13" t="s">
        <v>55</v>
      </c>
      <c r="B85" s="13" t="s">
        <v>52</v>
      </c>
      <c r="C85" s="13" t="s">
        <v>56</v>
      </c>
      <c r="D85" s="13" t="s">
        <v>57</v>
      </c>
      <c r="E85" s="13" t="s">
        <v>58</v>
      </c>
      <c r="G85" s="13" t="s">
        <v>55</v>
      </c>
      <c r="H85" s="13" t="s">
        <v>52</v>
      </c>
      <c r="I85" s="13" t="s">
        <v>56</v>
      </c>
      <c r="J85" s="13" t="s">
        <v>57</v>
      </c>
      <c r="K85" s="13" t="s">
        <v>58</v>
      </c>
      <c r="M85" s="13" t="s">
        <v>55</v>
      </c>
      <c r="N85" s="13" t="s">
        <v>52</v>
      </c>
      <c r="O85" s="13" t="s">
        <v>56</v>
      </c>
      <c r="P85" s="13" t="s">
        <v>57</v>
      </c>
      <c r="Q85" s="13" t="s">
        <v>58</v>
      </c>
    </row>
    <row r="86" spans="1:20" x14ac:dyDescent="0.15">
      <c r="A86" s="13" t="s">
        <v>11</v>
      </c>
      <c r="B86" s="13" t="s">
        <v>50</v>
      </c>
      <c r="C86" s="13">
        <v>9.7034220532319394E-3</v>
      </c>
      <c r="D86" s="13">
        <v>9.7718631178707223E-3</v>
      </c>
      <c r="E86" s="13">
        <v>9.6197718631178698E-3</v>
      </c>
      <c r="G86" s="13" t="s">
        <v>11</v>
      </c>
      <c r="H86" s="13" t="s">
        <v>50</v>
      </c>
      <c r="I86">
        <v>7.4354409499058499E-3</v>
      </c>
      <c r="J86">
        <v>7.4557649512130598E-3</v>
      </c>
      <c r="K86">
        <v>7.4202835400488647E-3</v>
      </c>
      <c r="M86" s="13" t="s">
        <v>11</v>
      </c>
      <c r="N86" s="13" t="s">
        <v>50</v>
      </c>
      <c r="O86">
        <v>9.2137592137592136E-3</v>
      </c>
      <c r="P86">
        <v>9.2874692874692875E-3</v>
      </c>
      <c r="Q86">
        <v>9.0663390663390658E-3</v>
      </c>
    </row>
    <row r="87" spans="1:20" x14ac:dyDescent="0.15">
      <c r="A87" s="13" t="s">
        <v>11</v>
      </c>
      <c r="B87" s="13" t="s">
        <v>51</v>
      </c>
      <c r="C87" s="13">
        <v>1.0859315589353612E-2</v>
      </c>
      <c r="D87" s="13">
        <v>1.1254752851711026E-2</v>
      </c>
      <c r="E87" s="13">
        <v>1.0684410646387832E-2</v>
      </c>
      <c r="G87" s="13" t="s">
        <v>11</v>
      </c>
      <c r="H87" s="13" t="s">
        <v>51</v>
      </c>
      <c r="I87">
        <v>9.8106724349896514E-3</v>
      </c>
      <c r="J87">
        <v>9.8464028385128934E-3</v>
      </c>
      <c r="K87">
        <v>9.7743506746136733E-3</v>
      </c>
      <c r="M87" s="13" t="s">
        <v>11</v>
      </c>
      <c r="N87" s="13" t="s">
        <v>51</v>
      </c>
      <c r="O87">
        <v>9.8869778869778886E-3</v>
      </c>
      <c r="P87">
        <v>1.090909090909091E-2</v>
      </c>
      <c r="Q87">
        <v>9.45945945945946E-3</v>
      </c>
    </row>
    <row r="88" spans="1:20" x14ac:dyDescent="0.15">
      <c r="A88" s="13" t="s">
        <v>12</v>
      </c>
      <c r="B88" s="13" t="s">
        <v>50</v>
      </c>
      <c r="C88" s="13">
        <v>9.0950570342205328E-3</v>
      </c>
      <c r="D88" s="13">
        <v>9.3536121673003809E-3</v>
      </c>
      <c r="E88" s="13">
        <v>8.897338403041825E-3</v>
      </c>
      <c r="G88" s="13" t="s">
        <v>12</v>
      </c>
      <c r="H88" s="13" t="s">
        <v>50</v>
      </c>
      <c r="I88">
        <v>6.4182449151091664E-3</v>
      </c>
      <c r="J88">
        <v>6.4324063555299639E-3</v>
      </c>
      <c r="K88">
        <v>6.3888326926967434E-3</v>
      </c>
      <c r="M88" s="13" t="s">
        <v>12</v>
      </c>
      <c r="N88" s="13" t="s">
        <v>50</v>
      </c>
      <c r="O88">
        <v>9.0024570024570035E-3</v>
      </c>
      <c r="P88">
        <v>9.1400491400491397E-3</v>
      </c>
      <c r="Q88">
        <v>8.9434889434889444E-3</v>
      </c>
    </row>
    <row r="89" spans="1:20" x14ac:dyDescent="0.15">
      <c r="A89" s="13" t="s">
        <v>12</v>
      </c>
      <c r="B89" s="13" t="s">
        <v>51</v>
      </c>
      <c r="C89" s="13">
        <v>8.8365019011406847E-3</v>
      </c>
      <c r="D89" s="13">
        <v>9.0494296577946758E-3</v>
      </c>
      <c r="E89" s="13">
        <v>8.7072243346007598E-3</v>
      </c>
      <c r="G89" s="13" t="s">
        <v>12</v>
      </c>
      <c r="H89" s="13" t="s">
        <v>51</v>
      </c>
      <c r="I89">
        <v>9.5731959725485916E-3</v>
      </c>
      <c r="J89">
        <v>9.6019234659736382E-3</v>
      </c>
      <c r="K89">
        <v>9.5501019312469841E-3</v>
      </c>
      <c r="M89" s="13" t="s">
        <v>12</v>
      </c>
      <c r="N89" s="13" t="s">
        <v>51</v>
      </c>
      <c r="O89">
        <v>9.2825552825552826E-3</v>
      </c>
      <c r="P89">
        <v>9.4348894348894354E-3</v>
      </c>
      <c r="Q89">
        <v>9.0663390663390658E-3</v>
      </c>
    </row>
    <row r="90" spans="1:20" x14ac:dyDescent="0.15">
      <c r="A90" s="13" t="s">
        <v>13</v>
      </c>
      <c r="B90" s="13" t="s">
        <v>50</v>
      </c>
      <c r="C90" s="13">
        <v>8.6768060836501897E-3</v>
      </c>
      <c r="D90" s="13">
        <v>9.7338403041825096E-3</v>
      </c>
      <c r="E90" s="13">
        <v>7.8707224334600753E-3</v>
      </c>
      <c r="G90" s="13" t="s">
        <v>13</v>
      </c>
      <c r="H90" s="13" t="s">
        <v>50</v>
      </c>
      <c r="I90">
        <v>5.9793025101542198E-3</v>
      </c>
      <c r="J90">
        <v>6.0126986103113964E-3</v>
      </c>
      <c r="K90">
        <v>5.9473381160615639E-3</v>
      </c>
      <c r="M90" s="13" t="s">
        <v>13</v>
      </c>
      <c r="N90" s="13" t="s">
        <v>50</v>
      </c>
      <c r="O90">
        <v>8.3390663390663384E-3</v>
      </c>
      <c r="P90">
        <v>8.501228501228501E-3</v>
      </c>
      <c r="Q90">
        <v>8.2063882063882054E-3</v>
      </c>
    </row>
    <row r="91" spans="1:20" x14ac:dyDescent="0.15">
      <c r="A91" s="13" t="s">
        <v>13</v>
      </c>
      <c r="B91" s="13" t="s">
        <v>51</v>
      </c>
      <c r="C91" s="13">
        <v>1.0167300380228136E-2</v>
      </c>
      <c r="D91" s="13">
        <v>1.0304182509505704E-2</v>
      </c>
      <c r="E91" s="13">
        <v>0.01</v>
      </c>
      <c r="G91" s="13" t="s">
        <v>13</v>
      </c>
      <c r="H91" s="13" t="s">
        <v>51</v>
      </c>
      <c r="I91">
        <v>8.5607930406635634E-3</v>
      </c>
      <c r="J91">
        <v>8.6121788387618844E-3</v>
      </c>
      <c r="K91">
        <v>8.4906394435020783E-3</v>
      </c>
      <c r="M91" s="13" t="s">
        <v>13</v>
      </c>
      <c r="N91" s="13" t="s">
        <v>51</v>
      </c>
      <c r="O91">
        <v>8.4078624078624074E-3</v>
      </c>
      <c r="P91">
        <v>8.6977886977886981E-3</v>
      </c>
      <c r="Q91">
        <v>8.1572481572481561E-3</v>
      </c>
    </row>
    <row r="92" spans="1:20" x14ac:dyDescent="0.15">
      <c r="A92" s="13" t="s">
        <v>14</v>
      </c>
      <c r="B92" s="13" t="s">
        <v>50</v>
      </c>
      <c r="C92" s="13">
        <v>1.0311787072243348E-2</v>
      </c>
      <c r="D92" s="13">
        <v>1.0342205323193918E-2</v>
      </c>
      <c r="E92" s="13">
        <v>1.0304182509505704E-2</v>
      </c>
      <c r="G92" s="13" t="s">
        <v>14</v>
      </c>
      <c r="H92" s="13" t="s">
        <v>50</v>
      </c>
      <c r="I92">
        <v>7.7194478594438138E-3</v>
      </c>
      <c r="J92">
        <v>7.7249879394326081E-3</v>
      </c>
      <c r="K92">
        <v>7.713160802377877E-3</v>
      </c>
      <c r="M92" s="13" t="s">
        <v>14</v>
      </c>
      <c r="N92" s="13" t="s">
        <v>50</v>
      </c>
      <c r="O92">
        <v>9.6363636363636356E-3</v>
      </c>
      <c r="P92">
        <v>1.0049140049140049E-2</v>
      </c>
      <c r="Q92">
        <v>9.3857493857493861E-3</v>
      </c>
    </row>
    <row r="93" spans="1:20" x14ac:dyDescent="0.15">
      <c r="A93" s="13" t="s">
        <v>14</v>
      </c>
      <c r="B93" s="13" t="s">
        <v>51</v>
      </c>
      <c r="C93" s="13">
        <v>1.1269961977186311E-2</v>
      </c>
      <c r="D93" s="13">
        <v>1.144486692015209E-2</v>
      </c>
      <c r="E93" s="13">
        <v>1.1140684410646388E-2</v>
      </c>
      <c r="G93" s="13" t="s">
        <v>14</v>
      </c>
      <c r="H93" s="13" t="s">
        <v>51</v>
      </c>
      <c r="I93">
        <v>1.1463452590298635E-2</v>
      </c>
      <c r="J93">
        <v>1.1515274125025289E-2</v>
      </c>
      <c r="K93">
        <v>1.1427659938685632E-2</v>
      </c>
      <c r="M93" s="13" t="s">
        <v>14</v>
      </c>
      <c r="N93" s="13" t="s">
        <v>51</v>
      </c>
      <c r="O93">
        <v>1.0152334152334151E-2</v>
      </c>
      <c r="P93">
        <v>1.031941031941032E-2</v>
      </c>
      <c r="Q93">
        <v>9.9262899262899263E-3</v>
      </c>
    </row>
    <row r="94" spans="1:20" x14ac:dyDescent="0.15">
      <c r="A94" s="13" t="s">
        <v>15</v>
      </c>
      <c r="B94" s="13" t="s">
        <v>50</v>
      </c>
      <c r="C94" s="13">
        <v>9.5817490494296571E-3</v>
      </c>
      <c r="D94" s="13">
        <v>9.9619771863117875E-3</v>
      </c>
      <c r="E94" s="13">
        <v>9.2775665399239537E-3</v>
      </c>
      <c r="G94" s="13" t="s">
        <v>15</v>
      </c>
      <c r="H94" s="13" t="s">
        <v>50</v>
      </c>
      <c r="I94">
        <v>6.7056132214942657E-3</v>
      </c>
      <c r="J94">
        <v>6.7461367279291621E-3</v>
      </c>
      <c r="K94">
        <v>6.6701940584198323E-3</v>
      </c>
      <c r="M94" s="13" t="s">
        <v>15</v>
      </c>
      <c r="N94" s="13" t="s">
        <v>50</v>
      </c>
      <c r="O94">
        <v>9.326781326781327E-3</v>
      </c>
      <c r="P94">
        <v>9.5085995085995093E-3</v>
      </c>
      <c r="Q94">
        <v>9.189189189189189E-3</v>
      </c>
    </row>
    <row r="95" spans="1:20" x14ac:dyDescent="0.15">
      <c r="A95" s="13" t="s">
        <v>15</v>
      </c>
      <c r="B95" s="13" t="s">
        <v>51</v>
      </c>
      <c r="C95" s="13">
        <v>9.1102661596958179E-3</v>
      </c>
      <c r="D95" s="13">
        <v>9.2395437262357428E-3</v>
      </c>
      <c r="E95" s="13">
        <v>8.9353612167300377E-3</v>
      </c>
      <c r="G95" s="13" t="s">
        <v>15</v>
      </c>
      <c r="H95" s="13" t="s">
        <v>51</v>
      </c>
      <c r="I95">
        <v>1.0597986274296207E-2</v>
      </c>
      <c r="J95">
        <v>1.0647691373970963E-2</v>
      </c>
      <c r="K95">
        <v>1.052817504162841E-2</v>
      </c>
      <c r="M95" s="13" t="s">
        <v>15</v>
      </c>
      <c r="N95" s="13" t="s">
        <v>51</v>
      </c>
      <c r="O95">
        <v>9.6855036855036866E-3</v>
      </c>
      <c r="P95">
        <v>9.7297297297297292E-3</v>
      </c>
      <c r="Q95">
        <v>9.6068796068796078E-3</v>
      </c>
    </row>
    <row r="96" spans="1:20" x14ac:dyDescent="0.15">
      <c r="A96" s="13" t="s">
        <v>16</v>
      </c>
      <c r="B96" s="13" t="s">
        <v>50</v>
      </c>
      <c r="C96" s="13">
        <v>8.7072243346007598E-3</v>
      </c>
      <c r="D96" s="13">
        <v>9.9239543726235731E-3</v>
      </c>
      <c r="E96" s="13">
        <v>8.3650190114068455E-3</v>
      </c>
      <c r="G96" s="13" t="s">
        <v>16</v>
      </c>
      <c r="H96" s="13" t="s">
        <v>50</v>
      </c>
      <c r="I96">
        <v>6.2508909257847156E-3</v>
      </c>
      <c r="J96">
        <v>6.3446365489659038E-3</v>
      </c>
      <c r="K96">
        <v>6.1826358953609613E-3</v>
      </c>
      <c r="M96" s="13" t="s">
        <v>16</v>
      </c>
      <c r="N96" s="13" t="s">
        <v>50</v>
      </c>
      <c r="O96">
        <v>8.8648648648648638E-3</v>
      </c>
      <c r="P96">
        <v>8.918918918918918E-3</v>
      </c>
      <c r="Q96">
        <v>8.7960687960687966E-3</v>
      </c>
    </row>
    <row r="97" spans="1:17" x14ac:dyDescent="0.15">
      <c r="A97" s="13" t="s">
        <v>16</v>
      </c>
      <c r="B97" s="13" t="s">
        <v>51</v>
      </c>
      <c r="C97" s="13">
        <v>1.0235741444866917E-2</v>
      </c>
      <c r="D97" s="13">
        <v>1.0532319391634981E-2</v>
      </c>
      <c r="E97" s="13">
        <v>0.01</v>
      </c>
      <c r="G97" s="13" t="s">
        <v>16</v>
      </c>
      <c r="H97" s="13" t="s">
        <v>51</v>
      </c>
      <c r="I97">
        <v>1.171857638618715E-2</v>
      </c>
      <c r="J97">
        <v>1.1769246331253209E-2</v>
      </c>
      <c r="K97">
        <v>1.1693459281968284E-2</v>
      </c>
      <c r="M97" s="13" t="s">
        <v>16</v>
      </c>
      <c r="N97" s="13" t="s">
        <v>51</v>
      </c>
      <c r="O97">
        <v>8.6977886977886998E-3</v>
      </c>
      <c r="P97">
        <v>8.9926289926289937E-3</v>
      </c>
      <c r="Q97">
        <v>8.5749385749385749E-3</v>
      </c>
    </row>
    <row r="100" spans="1:17" x14ac:dyDescent="0.15">
      <c r="A100" s="12" t="s">
        <v>60</v>
      </c>
      <c r="B100" s="12"/>
      <c r="C100" s="12"/>
      <c r="D100" s="12"/>
      <c r="E100" s="12"/>
      <c r="G100" s="12" t="s">
        <v>61</v>
      </c>
      <c r="H100" s="12"/>
      <c r="I100" s="12"/>
      <c r="J100" s="12"/>
      <c r="K100" s="12"/>
      <c r="M100" s="12" t="s">
        <v>62</v>
      </c>
      <c r="N100" s="12"/>
      <c r="O100" s="12"/>
      <c r="P100" s="12"/>
      <c r="Q100" s="12"/>
    </row>
    <row r="101" spans="1:17" x14ac:dyDescent="0.15">
      <c r="A101" s="13" t="s">
        <v>55</v>
      </c>
      <c r="B101" s="13" t="s">
        <v>52</v>
      </c>
      <c r="C101" s="13" t="s">
        <v>56</v>
      </c>
      <c r="D101" s="13" t="s">
        <v>57</v>
      </c>
      <c r="E101" s="13" t="s">
        <v>58</v>
      </c>
      <c r="G101" s="13" t="s">
        <v>55</v>
      </c>
      <c r="H101" s="13" t="s">
        <v>52</v>
      </c>
      <c r="I101" s="13" t="s">
        <v>56</v>
      </c>
      <c r="J101" s="13" t="s">
        <v>57</v>
      </c>
      <c r="K101" s="13" t="s">
        <v>58</v>
      </c>
      <c r="M101" s="13" t="s">
        <v>55</v>
      </c>
      <c r="N101" s="13" t="s">
        <v>52</v>
      </c>
      <c r="O101" s="13" t="s">
        <v>56</v>
      </c>
      <c r="P101" s="13" t="s">
        <v>57</v>
      </c>
      <c r="Q101" s="13" t="s">
        <v>58</v>
      </c>
    </row>
    <row r="102" spans="1:17" x14ac:dyDescent="0.15">
      <c r="A102" s="13" t="s">
        <v>11</v>
      </c>
      <c r="B102" s="13" t="s">
        <v>50</v>
      </c>
      <c r="C102">
        <v>1.4913663034367143E-2</v>
      </c>
      <c r="D102">
        <v>1.5127829002514668E-2</v>
      </c>
      <c r="E102">
        <v>1.4777870913663034E-2</v>
      </c>
      <c r="G102" s="13" t="s">
        <v>11</v>
      </c>
      <c r="H102" s="13" t="s">
        <v>50</v>
      </c>
      <c r="I102">
        <v>1.4699622791344054E-2</v>
      </c>
      <c r="J102">
        <v>1.4824300178677785E-2</v>
      </c>
      <c r="K102">
        <v>1.4611872146118721E-2</v>
      </c>
      <c r="M102" s="13" t="s">
        <v>11</v>
      </c>
      <c r="N102" s="13" t="s">
        <v>50</v>
      </c>
      <c r="O102">
        <v>1.3126738794435858E-2</v>
      </c>
      <c r="P102">
        <v>1.3220848359951914E-2</v>
      </c>
      <c r="Q102">
        <v>1.304997424008243E-2</v>
      </c>
    </row>
    <row r="103" spans="1:17" x14ac:dyDescent="0.15">
      <c r="A103" s="13" t="s">
        <v>11</v>
      </c>
      <c r="B103" s="13" t="s">
        <v>51</v>
      </c>
      <c r="C103">
        <v>1.6596395641240571E-2</v>
      </c>
      <c r="D103">
        <v>1.6645012573344511E-2</v>
      </c>
      <c r="E103">
        <v>1.6519279128248115E-2</v>
      </c>
      <c r="G103" s="13" t="s">
        <v>11</v>
      </c>
      <c r="H103" s="13" t="s">
        <v>51</v>
      </c>
      <c r="I103">
        <v>1.6246972404208856E-2</v>
      </c>
      <c r="J103">
        <v>1.6382767520349412E-2</v>
      </c>
      <c r="K103">
        <v>1.6172324796505856E-2</v>
      </c>
      <c r="M103" s="13" t="s">
        <v>11</v>
      </c>
      <c r="N103" s="13" t="s">
        <v>51</v>
      </c>
      <c r="O103">
        <v>1.4368366821226173E-2</v>
      </c>
      <c r="P103">
        <v>1.4415249871200412E-2</v>
      </c>
      <c r="Q103">
        <v>1.4324231495792546E-2</v>
      </c>
    </row>
    <row r="104" spans="1:17" x14ac:dyDescent="0.15">
      <c r="A104" s="13" t="s">
        <v>12</v>
      </c>
      <c r="B104" s="13" t="s">
        <v>50</v>
      </c>
      <c r="C104">
        <v>1.1806789606035204E-2</v>
      </c>
      <c r="D104">
        <v>1.1879715004191113E-2</v>
      </c>
      <c r="E104">
        <v>1.1745599329421626E-2</v>
      </c>
      <c r="G104" s="13" t="s">
        <v>12</v>
      </c>
      <c r="H104" s="13" t="s">
        <v>50</v>
      </c>
      <c r="I104">
        <v>1.2117133214214811E-2</v>
      </c>
      <c r="J104">
        <v>1.2338693666865198E-2</v>
      </c>
      <c r="K104">
        <v>1.197339686321223E-2</v>
      </c>
      <c r="M104" s="13" t="s">
        <v>12</v>
      </c>
      <c r="N104" s="13" t="s">
        <v>50</v>
      </c>
      <c r="O104">
        <v>1.0630946247638674E-2</v>
      </c>
      <c r="P104">
        <v>1.0715267044478791E-2</v>
      </c>
      <c r="Q104">
        <v>1.0471406491499228E-2</v>
      </c>
    </row>
    <row r="105" spans="1:17" x14ac:dyDescent="0.15">
      <c r="A105" s="13" t="s">
        <v>12</v>
      </c>
      <c r="B105" s="13" t="s">
        <v>51</v>
      </c>
      <c r="C105">
        <v>1.383487007544007E-2</v>
      </c>
      <c r="D105">
        <v>1.4643755238893545E-2</v>
      </c>
      <c r="E105">
        <v>1.3505867560771165E-2</v>
      </c>
      <c r="G105" s="13" t="s">
        <v>12</v>
      </c>
      <c r="H105" s="13" t="s">
        <v>51</v>
      </c>
      <c r="I105">
        <v>1.3454040103236054E-2</v>
      </c>
      <c r="J105">
        <v>1.3561643835616439E-2</v>
      </c>
      <c r="K105">
        <v>1.3347230494341871E-2</v>
      </c>
      <c r="M105" s="13" t="s">
        <v>12</v>
      </c>
      <c r="N105" s="13" t="s">
        <v>51</v>
      </c>
      <c r="O105">
        <v>1.1992100291945735E-2</v>
      </c>
      <c r="P105">
        <v>1.2318392581143742E-2</v>
      </c>
      <c r="Q105">
        <v>1.1880473982483257E-2</v>
      </c>
    </row>
    <row r="106" spans="1:17" x14ac:dyDescent="0.15">
      <c r="A106" s="13" t="s">
        <v>13</v>
      </c>
      <c r="B106" s="13" t="s">
        <v>50</v>
      </c>
      <c r="C106">
        <v>1.0779547359597656E-2</v>
      </c>
      <c r="D106">
        <v>1.0949287510477787E-2</v>
      </c>
      <c r="E106">
        <v>1.0628667225481978E-2</v>
      </c>
      <c r="G106" s="13" t="s">
        <v>13</v>
      </c>
      <c r="H106" s="13" t="s">
        <v>50</v>
      </c>
      <c r="I106">
        <v>1.0754020250148899E-2</v>
      </c>
      <c r="J106">
        <v>1.0964860035735557E-2</v>
      </c>
      <c r="K106">
        <v>1.0613460393091126E-2</v>
      </c>
      <c r="M106" s="13" t="s">
        <v>13</v>
      </c>
      <c r="N106" s="13" t="s">
        <v>50</v>
      </c>
      <c r="O106">
        <v>9.1135153700841499E-3</v>
      </c>
      <c r="P106">
        <v>9.1791172934913273E-3</v>
      </c>
      <c r="Q106">
        <v>9.0451657221363568E-3</v>
      </c>
    </row>
    <row r="107" spans="1:17" x14ac:dyDescent="0.15">
      <c r="A107" s="13" t="s">
        <v>13</v>
      </c>
      <c r="B107" s="13" t="s">
        <v>51</v>
      </c>
      <c r="C107">
        <v>1.1997485331098071E-2</v>
      </c>
      <c r="D107">
        <v>1.2124895222129086E-2</v>
      </c>
      <c r="E107">
        <v>1.1758172673931266E-2</v>
      </c>
      <c r="G107" s="13" t="s">
        <v>13</v>
      </c>
      <c r="H107" s="13" t="s">
        <v>51</v>
      </c>
      <c r="I107">
        <v>1.1743498113956721E-2</v>
      </c>
      <c r="J107">
        <v>1.1878102044867977E-2</v>
      </c>
      <c r="K107">
        <v>1.1604129442128252E-2</v>
      </c>
      <c r="M107" s="13" t="s">
        <v>13</v>
      </c>
      <c r="N107" s="13" t="s">
        <v>51</v>
      </c>
      <c r="O107">
        <v>1.0791688133264641E-2</v>
      </c>
      <c r="P107">
        <v>1.0859522582861068E-2</v>
      </c>
      <c r="Q107">
        <v>1.0708397733127253E-2</v>
      </c>
    </row>
    <row r="108" spans="1:17" x14ac:dyDescent="0.15">
      <c r="A108" s="13" t="s">
        <v>14</v>
      </c>
      <c r="B108" s="13" t="s">
        <v>50</v>
      </c>
      <c r="C108">
        <v>1.5266135792120702E-2</v>
      </c>
      <c r="D108">
        <v>1.5414920368818107E-2</v>
      </c>
      <c r="E108">
        <v>1.5182313495389774E-2</v>
      </c>
      <c r="G108" s="13" t="s">
        <v>14</v>
      </c>
      <c r="H108" s="13" t="s">
        <v>50</v>
      </c>
      <c r="I108">
        <v>1.5236847329759778E-2</v>
      </c>
      <c r="J108">
        <v>1.5320627357554101E-2</v>
      </c>
      <c r="K108">
        <v>1.5145920190589638E-2</v>
      </c>
      <c r="M108" s="13" t="s">
        <v>14</v>
      </c>
      <c r="N108" s="13" t="s">
        <v>50</v>
      </c>
      <c r="O108">
        <v>1.3343465567576851E-2</v>
      </c>
      <c r="P108">
        <v>1.3447535634552638E-2</v>
      </c>
      <c r="Q108">
        <v>1.3250042933195948E-2</v>
      </c>
    </row>
    <row r="109" spans="1:17" x14ac:dyDescent="0.15">
      <c r="A109" s="13" t="s">
        <v>14</v>
      </c>
      <c r="B109" s="13" t="s">
        <v>51</v>
      </c>
      <c r="C109">
        <v>1.727661357921207E-2</v>
      </c>
      <c r="D109">
        <v>1.7388935456831518E-2</v>
      </c>
      <c r="E109">
        <v>1.7145850796311819E-2</v>
      </c>
      <c r="G109" s="13" t="s">
        <v>14</v>
      </c>
      <c r="H109" s="13" t="s">
        <v>51</v>
      </c>
      <c r="I109">
        <v>1.6844947389319038E-2</v>
      </c>
      <c r="J109">
        <v>1.6950565812983917E-2</v>
      </c>
      <c r="K109">
        <v>1.670240222354576E-2</v>
      </c>
      <c r="M109" s="13" t="s">
        <v>14</v>
      </c>
      <c r="N109" s="13" t="s">
        <v>51</v>
      </c>
      <c r="O109">
        <v>1.5117465224111285E-2</v>
      </c>
      <c r="P109">
        <v>1.5227545938519663E-2</v>
      </c>
      <c r="Q109">
        <v>1.5055813154731238E-2</v>
      </c>
    </row>
    <row r="110" spans="1:17" x14ac:dyDescent="0.15">
      <c r="A110" s="13" t="s">
        <v>15</v>
      </c>
      <c r="B110" s="13" t="s">
        <v>50</v>
      </c>
      <c r="C110">
        <v>1.2610226320201173E-2</v>
      </c>
      <c r="D110">
        <v>1.3786672254819783E-2</v>
      </c>
      <c r="E110">
        <v>1.2139564124056999E-2</v>
      </c>
      <c r="G110" s="13" t="s">
        <v>15</v>
      </c>
      <c r="H110" s="13" t="s">
        <v>50</v>
      </c>
      <c r="I110">
        <v>1.2647210641254713E-2</v>
      </c>
      <c r="J110">
        <v>1.2765535040698828E-2</v>
      </c>
      <c r="K110">
        <v>1.2527297994838198E-2</v>
      </c>
      <c r="M110" s="13" t="s">
        <v>15</v>
      </c>
      <c r="N110" s="13" t="s">
        <v>50</v>
      </c>
      <c r="O110">
        <v>1.0963764382620643E-2</v>
      </c>
      <c r="P110">
        <v>1.1026962047054781E-2</v>
      </c>
      <c r="Q110">
        <v>1.0920487721105959E-2</v>
      </c>
    </row>
    <row r="111" spans="1:17" x14ac:dyDescent="0.15">
      <c r="A111" s="13" t="s">
        <v>15</v>
      </c>
      <c r="B111" s="13" t="s">
        <v>51</v>
      </c>
      <c r="C111">
        <v>1.4025565800502932E-2</v>
      </c>
      <c r="D111">
        <v>1.4582984073763622E-2</v>
      </c>
      <c r="E111">
        <v>1.2520955574182733E-2</v>
      </c>
      <c r="G111" s="13" t="s">
        <v>15</v>
      </c>
      <c r="H111" s="13" t="s">
        <v>51</v>
      </c>
      <c r="I111">
        <v>1.3879690291840382E-2</v>
      </c>
      <c r="J111">
        <v>1.39626761961485E-2</v>
      </c>
      <c r="K111">
        <v>1.3809807425054596E-2</v>
      </c>
      <c r="M111" s="13" t="s">
        <v>15</v>
      </c>
      <c r="N111" s="13" t="s">
        <v>51</v>
      </c>
      <c r="O111">
        <v>1.2460930791688132E-2</v>
      </c>
      <c r="P111">
        <v>1.2521037266014081E-2</v>
      </c>
      <c r="Q111">
        <v>1.2364760432766615E-2</v>
      </c>
    </row>
    <row r="112" spans="1:17" x14ac:dyDescent="0.15">
      <c r="A112" s="13" t="s">
        <v>16</v>
      </c>
      <c r="B112" s="13" t="s">
        <v>50</v>
      </c>
      <c r="C112">
        <v>1.0988683989941324E-2</v>
      </c>
      <c r="D112">
        <v>1.1316010058675607E-2</v>
      </c>
      <c r="E112">
        <v>1.07837384744342E-2</v>
      </c>
      <c r="G112" s="13" t="s">
        <v>16</v>
      </c>
      <c r="H112" s="13" t="s">
        <v>50</v>
      </c>
      <c r="I112">
        <v>1.1206273575540994E-2</v>
      </c>
      <c r="J112">
        <v>1.1417510422870756E-2</v>
      </c>
      <c r="K112">
        <v>1.0990669049037125E-2</v>
      </c>
      <c r="M112" s="13" t="s">
        <v>16</v>
      </c>
      <c r="N112" s="13" t="s">
        <v>50</v>
      </c>
      <c r="O112">
        <v>9.4291602266872755E-3</v>
      </c>
      <c r="P112">
        <v>9.574102696204706E-3</v>
      </c>
      <c r="Q112">
        <v>9.3130688648462995E-3</v>
      </c>
    </row>
    <row r="113" spans="1:17" x14ac:dyDescent="0.15">
      <c r="A113" s="13" t="s">
        <v>16</v>
      </c>
      <c r="B113" s="13" t="s">
        <v>51</v>
      </c>
      <c r="C113">
        <v>1.2485331098072087E-2</v>
      </c>
      <c r="D113">
        <v>1.3040653813914501E-2</v>
      </c>
      <c r="E113">
        <v>1.221081307627829E-2</v>
      </c>
      <c r="G113" s="13" t="s">
        <v>16</v>
      </c>
      <c r="H113" s="13" t="s">
        <v>51</v>
      </c>
      <c r="I113">
        <v>1.215485407980941E-2</v>
      </c>
      <c r="J113">
        <v>1.231288465356363E-2</v>
      </c>
      <c r="K113">
        <v>1.201905896366885E-2</v>
      </c>
      <c r="M113" s="13" t="s">
        <v>16</v>
      </c>
      <c r="N113" s="13" t="s">
        <v>51</v>
      </c>
      <c r="O113">
        <v>1.108827065086725E-2</v>
      </c>
      <c r="P113">
        <v>1.1276833247466943E-2</v>
      </c>
      <c r="Q113">
        <v>1.0742744289884939E-2</v>
      </c>
    </row>
    <row r="117" spans="1:17" x14ac:dyDescent="0.15">
      <c r="A117" s="12" t="s">
        <v>63</v>
      </c>
      <c r="B117" s="12"/>
      <c r="C117" s="12"/>
      <c r="D117" s="12"/>
      <c r="E117" s="12"/>
      <c r="G117" s="12" t="s">
        <v>64</v>
      </c>
      <c r="H117" s="12"/>
      <c r="I117" s="12"/>
      <c r="J117" s="12"/>
      <c r="K117" s="12"/>
    </row>
    <row r="118" spans="1:17" x14ac:dyDescent="0.15">
      <c r="A118" s="13" t="s">
        <v>55</v>
      </c>
      <c r="B118" s="13" t="s">
        <v>52</v>
      </c>
      <c r="C118" s="13" t="s">
        <v>56</v>
      </c>
      <c r="D118" s="13" t="s">
        <v>57</v>
      </c>
      <c r="E118" s="13" t="s">
        <v>58</v>
      </c>
      <c r="G118" s="13" t="s">
        <v>55</v>
      </c>
      <c r="H118" s="13" t="s">
        <v>52</v>
      </c>
      <c r="I118" s="13" t="s">
        <v>56</v>
      </c>
      <c r="J118" s="13" t="s">
        <v>57</v>
      </c>
      <c r="K118" s="13" t="s">
        <v>58</v>
      </c>
    </row>
    <row r="119" spans="1:17" x14ac:dyDescent="0.15">
      <c r="A119" s="13" t="s">
        <v>11</v>
      </c>
      <c r="B119" s="13" t="s">
        <v>50</v>
      </c>
      <c r="C119">
        <v>1.0527523733351878E-2</v>
      </c>
      <c r="D119">
        <v>1.0549779184198629E-2</v>
      </c>
      <c r="E119">
        <v>1.0511875369475258E-2</v>
      </c>
      <c r="G119" s="13" t="s">
        <v>11</v>
      </c>
      <c r="H119" s="13" t="s">
        <v>50</v>
      </c>
      <c r="I119">
        <v>9.0437402416286457E-3</v>
      </c>
      <c r="J119">
        <v>9.0630447634494991E-3</v>
      </c>
      <c r="K119">
        <v>9.0298473525443779E-3</v>
      </c>
    </row>
    <row r="120" spans="1:17" x14ac:dyDescent="0.15">
      <c r="A120" s="13" t="s">
        <v>11</v>
      </c>
      <c r="B120" s="13" t="s">
        <v>51</v>
      </c>
      <c r="C120">
        <v>1.2777619362242238E-2</v>
      </c>
      <c r="D120">
        <v>1.2797927461139896E-2</v>
      </c>
      <c r="E120">
        <v>1.2754807525124319E-2</v>
      </c>
      <c r="G120" s="13" t="s">
        <v>11</v>
      </c>
      <c r="H120" s="13" t="s">
        <v>51</v>
      </c>
      <c r="I120">
        <v>1.12504358107596E-2</v>
      </c>
      <c r="J120">
        <v>1.125661295456957E-2</v>
      </c>
      <c r="K120">
        <v>1.1231980172505268E-2</v>
      </c>
    </row>
    <row r="121" spans="1:17" x14ac:dyDescent="0.15">
      <c r="A121" s="13" t="s">
        <v>12</v>
      </c>
      <c r="B121" s="13" t="s">
        <v>50</v>
      </c>
      <c r="C121">
        <v>9.9858121500851979E-3</v>
      </c>
      <c r="D121">
        <v>1.0003477414194805E-2</v>
      </c>
      <c r="E121">
        <v>9.9641826337935127E-3</v>
      </c>
      <c r="G121" s="13" t="s">
        <v>12</v>
      </c>
      <c r="H121" s="13" t="s">
        <v>50</v>
      </c>
      <c r="I121">
        <v>8.0063287301611365E-3</v>
      </c>
      <c r="J121">
        <v>8.1967287665418616E-3</v>
      </c>
      <c r="K121">
        <v>7.9034470736254921E-3</v>
      </c>
    </row>
    <row r="122" spans="1:17" x14ac:dyDescent="0.15">
      <c r="A122" s="13" t="s">
        <v>12</v>
      </c>
      <c r="B122" s="13" t="s">
        <v>51</v>
      </c>
      <c r="C122">
        <v>1.1886149459262092E-2</v>
      </c>
      <c r="D122">
        <v>1.1928573912438709E-2</v>
      </c>
      <c r="E122">
        <v>1.1819383106721841E-2</v>
      </c>
      <c r="G122" s="13" t="s">
        <v>12</v>
      </c>
      <c r="H122" s="13" t="s">
        <v>51</v>
      </c>
      <c r="I122">
        <v>1.035662204975064E-2</v>
      </c>
      <c r="J122">
        <v>1.0671868604950811E-2</v>
      </c>
      <c r="K122">
        <v>1.0174134820900725E-2</v>
      </c>
    </row>
    <row r="123" spans="1:17" x14ac:dyDescent="0.15">
      <c r="A123" s="13" t="s">
        <v>13</v>
      </c>
      <c r="B123" s="13" t="s">
        <v>50</v>
      </c>
      <c r="C123">
        <v>1.0043954515422332E-2</v>
      </c>
      <c r="D123">
        <v>1.0165177174253226E-2</v>
      </c>
      <c r="E123">
        <v>9.9756581006363674E-3</v>
      </c>
      <c r="G123" s="13" t="s">
        <v>13</v>
      </c>
      <c r="H123" s="13" t="s">
        <v>50</v>
      </c>
      <c r="I123">
        <v>7.277592505570799E-3</v>
      </c>
      <c r="J123">
        <v>7.3063105397989971E-3</v>
      </c>
      <c r="K123">
        <v>7.24597917203535E-3</v>
      </c>
    </row>
    <row r="124" spans="1:17" x14ac:dyDescent="0.15">
      <c r="A124" s="13" t="s">
        <v>13</v>
      </c>
      <c r="B124" s="13" t="s">
        <v>51</v>
      </c>
      <c r="C124">
        <v>1.2854052926244044E-2</v>
      </c>
      <c r="D124">
        <v>1.2883819591751574E-2</v>
      </c>
      <c r="E124">
        <v>1.2819835170567168E-2</v>
      </c>
      <c r="G124" s="13" t="s">
        <v>13</v>
      </c>
      <c r="H124" s="13" t="s">
        <v>51</v>
      </c>
      <c r="I124">
        <v>9.4538419560702761E-3</v>
      </c>
      <c r="J124">
        <v>9.4780123997635253E-3</v>
      </c>
      <c r="K124">
        <v>9.4309069411390202E-3</v>
      </c>
    </row>
    <row r="125" spans="1:17" x14ac:dyDescent="0.15">
      <c r="A125" s="13" t="s">
        <v>14</v>
      </c>
      <c r="B125" s="13" t="s">
        <v>50</v>
      </c>
      <c r="C125">
        <v>1.1190527523733354E-2</v>
      </c>
      <c r="D125">
        <v>1.1216051743923219E-2</v>
      </c>
      <c r="E125">
        <v>1.1176756963521927E-2</v>
      </c>
      <c r="G125" s="13" t="s">
        <v>14</v>
      </c>
      <c r="H125" s="13" t="s">
        <v>50</v>
      </c>
      <c r="I125">
        <v>9.953569100638179E-3</v>
      </c>
      <c r="J125">
        <v>9.959943306704664E-3</v>
      </c>
      <c r="K125">
        <v>9.9467173975655229E-3</v>
      </c>
    </row>
    <row r="126" spans="1:17" x14ac:dyDescent="0.15">
      <c r="A126" s="13" t="s">
        <v>14</v>
      </c>
      <c r="B126" s="13" t="s">
        <v>51</v>
      </c>
      <c r="C126">
        <v>1.3810272281531453E-2</v>
      </c>
      <c r="D126">
        <v>1.3835935598289112E-2</v>
      </c>
      <c r="E126">
        <v>1.377577633271899E-2</v>
      </c>
      <c r="G126" s="13" t="s">
        <v>14</v>
      </c>
      <c r="H126" s="13" t="s">
        <v>51</v>
      </c>
      <c r="I126">
        <v>1.240556170322424E-2</v>
      </c>
      <c r="J126">
        <v>1.2422539374554715E-2</v>
      </c>
      <c r="K126">
        <v>1.2388849308008307E-2</v>
      </c>
    </row>
    <row r="127" spans="1:17" x14ac:dyDescent="0.15">
      <c r="A127" s="13" t="s">
        <v>15</v>
      </c>
      <c r="B127" s="13" t="s">
        <v>50</v>
      </c>
      <c r="C127">
        <v>1.0459435963417604E-2</v>
      </c>
      <c r="D127">
        <v>1.0503877316827207E-2</v>
      </c>
      <c r="E127">
        <v>1.0432590325833709E-2</v>
      </c>
      <c r="G127" s="13" t="s">
        <v>15</v>
      </c>
      <c r="H127" s="13" t="s">
        <v>50</v>
      </c>
      <c r="I127">
        <v>8.5706998741833275E-3</v>
      </c>
      <c r="J127">
        <v>8.6384513938364983E-3</v>
      </c>
      <c r="K127">
        <v>8.5302187391047314E-3</v>
      </c>
    </row>
    <row r="128" spans="1:17" x14ac:dyDescent="0.15">
      <c r="A128" s="13" t="s">
        <v>15</v>
      </c>
      <c r="B128" s="13" t="s">
        <v>51</v>
      </c>
      <c r="C128">
        <v>1.2631915707479917E-2</v>
      </c>
      <c r="D128">
        <v>1.2767326216225615E-2</v>
      </c>
      <c r="E128">
        <v>1.2579545849706159E-2</v>
      </c>
      <c r="G128" s="13" t="s">
        <v>15</v>
      </c>
      <c r="H128" s="13" t="s">
        <v>51</v>
      </c>
      <c r="I128">
        <v>1.0951992602586063E-2</v>
      </c>
      <c r="J128">
        <v>1.1127537176552623E-2</v>
      </c>
      <c r="K128">
        <v>1.0864117994815748E-2</v>
      </c>
    </row>
    <row r="129" spans="1:11" x14ac:dyDescent="0.15">
      <c r="A129" s="13" t="s">
        <v>16</v>
      </c>
      <c r="B129" s="13" t="s">
        <v>50</v>
      </c>
      <c r="C129">
        <v>1.0431825294710853E-2</v>
      </c>
      <c r="D129">
        <v>1.0465973502103836E-2</v>
      </c>
      <c r="E129">
        <v>1.0388774906979171E-2</v>
      </c>
      <c r="G129" s="13" t="s">
        <v>16</v>
      </c>
      <c r="H129" s="13" t="s">
        <v>50</v>
      </c>
      <c r="I129">
        <v>7.862473282905607E-3</v>
      </c>
      <c r="J129">
        <v>7.9457775621883005E-3</v>
      </c>
      <c r="K129">
        <v>7.8165880944079807E-3</v>
      </c>
    </row>
    <row r="130" spans="1:11" x14ac:dyDescent="0.15">
      <c r="A130" s="13" t="s">
        <v>16</v>
      </c>
      <c r="B130" s="13" t="s">
        <v>51</v>
      </c>
      <c r="C130">
        <v>1.3470181173279548E-2</v>
      </c>
      <c r="D130">
        <v>1.3594603053169663E-2</v>
      </c>
      <c r="E130">
        <v>1.3408213652328128E-2</v>
      </c>
      <c r="G130" s="13" t="s">
        <v>16</v>
      </c>
      <c r="H130" s="13" t="s">
        <v>51</v>
      </c>
      <c r="I130">
        <v>9.9185071776137276E-3</v>
      </c>
      <c r="J130">
        <v>9.9809759129287998E-3</v>
      </c>
      <c r="K130">
        <v>9.880246782579696E-3</v>
      </c>
    </row>
  </sheetData>
  <mergeCells count="8">
    <mergeCell ref="A117:E117"/>
    <mergeCell ref="G117:K117"/>
    <mergeCell ref="A84:E84"/>
    <mergeCell ref="G84:K84"/>
    <mergeCell ref="M84:Q84"/>
    <mergeCell ref="A100:E100"/>
    <mergeCell ref="G100:K100"/>
    <mergeCell ref="M100:Q10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Zhirong_Think</dc:creator>
  <cp:keywords/>
  <dc:description/>
  <cp:lastModifiedBy>Zhirong_Think</cp:lastModifiedBy>
  <cp:revision/>
  <dcterms:created xsi:type="dcterms:W3CDTF">2018-06-10T15:03:24Z</dcterms:created>
  <dcterms:modified xsi:type="dcterms:W3CDTF">2018-06-20T12:49:39Z</dcterms:modified>
  <cp:category/>
  <cp:contentStatus/>
</cp:coreProperties>
</file>