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47\Downloads\"/>
    </mc:Choice>
  </mc:AlternateContent>
  <xr:revisionPtr revIDLastSave="0" documentId="8_{4DD515EA-7B14-466F-AD4A-153086EBC238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Blad1" sheetId="1" r:id="rId1"/>
    <sheet name="Blad2" sheetId="2" r:id="rId2"/>
    <sheet name="Blad3" sheetId="3" r:id="rId3"/>
  </sheets>
  <calcPr calcId="179021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A39" i="1"/>
  <c r="C37" i="1"/>
  <c r="B37" i="1"/>
  <c r="B9" i="1"/>
  <c r="A34" i="1"/>
  <c r="B23" i="1"/>
  <c r="B15" i="1"/>
  <c r="B25" i="1"/>
  <c r="B30" i="1"/>
  <c r="B31" i="1"/>
  <c r="B34" i="1"/>
  <c r="B35" i="1"/>
  <c r="C23" i="1"/>
  <c r="C15" i="1"/>
  <c r="C25" i="1"/>
  <c r="C30" i="1"/>
  <c r="C31" i="1"/>
  <c r="C34" i="1"/>
  <c r="C35" i="1"/>
  <c r="D23" i="1"/>
  <c r="D15" i="1"/>
  <c r="D25" i="1"/>
  <c r="D30" i="1"/>
  <c r="D31" i="1"/>
  <c r="D34" i="1"/>
  <c r="D35" i="1"/>
  <c r="E23" i="1"/>
  <c r="E15" i="1"/>
  <c r="E25" i="1"/>
  <c r="E30" i="1"/>
  <c r="E31" i="1"/>
  <c r="E34" i="1"/>
  <c r="F30" i="1"/>
  <c r="F23" i="1"/>
  <c r="F15" i="1"/>
  <c r="F25" i="1"/>
  <c r="F31" i="1"/>
  <c r="F34" i="1"/>
  <c r="E35" i="1"/>
  <c r="F35" i="1"/>
</calcChain>
</file>

<file path=xl/sharedStrings.xml><?xml version="1.0" encoding="utf-8"?>
<sst xmlns="http://schemas.openxmlformats.org/spreadsheetml/2006/main" count="25" uniqueCount="25">
  <si>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</si>
  <si>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</si>
  <si>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</si>
  <si>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</si>
  <si>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</si>
  <si>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</si>
  <si>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WERKINGKOSTEN  NS</t>
  </si>
  <si>
    <t>TOTALE  BESPARINGEN</t>
  </si>
  <si>
    <t>ANDERE  OPBRENGSTEN</t>
  </si>
  <si>
    <t>TOTAAL  ANDERE OPBRENGSTEN</t>
  </si>
  <si>
    <t>TOTAAL  OPBRENGSTEN</t>
  </si>
  <si>
    <t>Actualiseren van de opbrengsten</t>
  </si>
  <si>
    <t>Gecum. NCW</t>
  </si>
  <si>
    <t>Kosten voor de systeemontwikkeling</t>
  </si>
  <si>
    <t>Twee terminals</t>
  </si>
  <si>
    <t>Huur telefoonlijn</t>
  </si>
  <si>
    <t>Kosten systeemgebruik en beheer</t>
  </si>
  <si>
    <t>Conversie en invoerkosten</t>
  </si>
  <si>
    <t>Aankoop modems</t>
  </si>
  <si>
    <t>Divers</t>
  </si>
  <si>
    <t>Personeelskosten</t>
  </si>
  <si>
    <t>Andere</t>
  </si>
  <si>
    <t>TvT</t>
  </si>
  <si>
    <t>3j119d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</si>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</sst>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15" fontId="3" fillId="3" borderId="0" xfId="0" applyNumberFormat="1" applyFont="1" applyFill="1"/>
    <xf numFmtId="0" fontId="4" fillId="2" borderId="0" xfId="1"/>
    <xf numFmtId="0" fontId="4" fillId="2" borderId="0" xfId="1" applyAlignment="1">
      <alignment horizontal="center"/>
    </xf>
    <xf numFmtId="9" fontId="0" fillId="0" borderId="0" xfId="0" applyNumberFormat="1"/>
    <xf numFmtId="0" fontId="2" fillId="0" borderId="0" xfId="0" applyFont="1" applyFill="1"/>
    <xf numFmtId="0" fontId="0" fillId="0" borderId="0" xfId="0" applyNumberFormat="1"/>
  </cellXfs>
  <cellStyles count="2">
    <cellStyle name="Neutraal" xfId="1" builtinId="2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30" zoomScaleNormal="130" workbookViewId="0">
      <pane ySplit="1" topLeftCell="A20" activePane="bottomLeft" state="frozen"/>
      <selection pane="bottomLeft" activeCell="B39" sqref="B39"/>
    </sheetView>
  </sheetViews>
  <sheetFormatPr defaultRowHeight="12.75" x14ac:dyDescent="0.2"/>
  <cols>
    <col min="1" max="1" width="33.7109375" style="3" customWidth="1"/>
    <col min="2" max="6" width="12.7109375" style="3" customWidth="1"/>
    <col min="7" max="7" width="9.140625" style="3"/>
    <col min="8" max="8" width="16.42578125" style="3" bestFit="1" customWidth="1"/>
    <col min="9" max="9" width="10.140625" style="3" bestFit="1" customWidth="1"/>
    <col min="10" max="16384" width="9.140625" style="3"/>
  </cols>
  <sheetData>
    <row r="1" spans="1:6" ht="18" customHeight="1" x14ac:dyDescent="0.25">
      <c r="A1" s="5" t="s">
        <v>0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</row>
    <row r="2" spans="1:6" ht="18" customHeight="1" x14ac:dyDescent="0.2">
      <c r="A2" s="1" t="s">
        <v>1</v>
      </c>
      <c r="B2"/>
      <c r="C2"/>
      <c r="D2"/>
      <c r="E2"/>
      <c r="F2"/>
    </row>
    <row r="3" spans="1:6" ht="18" customHeight="1" x14ac:dyDescent="0.2">
      <c r="A3" s="2" t="s">
        <v>13</v>
      </c>
      <c r="B3">
        <v>37500</v>
      </c>
      <c r="C3"/>
      <c r="D3"/>
      <c r="E3"/>
      <c r="F3"/>
    </row>
    <row r="4" spans="1:6" ht="18" customHeight="1" x14ac:dyDescent="0.2">
      <c r="A4" s="2" t="s">
        <v>14</v>
      </c>
      <c r="B4">
        <v>13750</v>
      </c>
      <c r="C4"/>
      <c r="D4"/>
      <c r="E4"/>
      <c r="F4"/>
    </row>
    <row r="5" spans="1:6" ht="18" customHeight="1" x14ac:dyDescent="0.2">
      <c r="A5" s="2" t="s">
        <v>17</v>
      </c>
      <c r="B5">
        <v>6250</v>
      </c>
      <c r="C5"/>
      <c r="D5"/>
      <c r="E5"/>
      <c r="F5"/>
    </row>
    <row r="6" spans="1:6" ht="18" customHeight="1" x14ac:dyDescent="0.2">
      <c r="A6" s="2" t="s">
        <v>18</v>
      </c>
      <c r="B6">
        <v>1875</v>
      </c>
      <c r="C6"/>
      <c r="D6"/>
      <c r="E6"/>
      <c r="F6"/>
    </row>
    <row r="7" spans="1:6" ht="18" customHeight="1" x14ac:dyDescent="0.2">
      <c r="A7" s="2" t="s">
        <v>19</v>
      </c>
      <c r="B7">
        <v>3750</v>
      </c>
      <c r="C7"/>
      <c r="D7"/>
      <c r="E7"/>
      <c r="F7"/>
    </row>
    <row r="8" spans="1:6" ht="18" customHeight="1" x14ac:dyDescent="0.2">
      <c r="A8" s="1">
        <v>0.08</v>
      </c>
      <c r="B8"/>
      <c r="C8"/>
      <c r="D8"/>
      <c r="E8"/>
      <c r="F8"/>
    </row>
    <row r="9" spans="1:6" ht="18" customHeight="1" x14ac:dyDescent="0.2">
      <c r="A9" s="1" t="s">
        <v>2</v>
      </c>
      <c r="B9">
        <f>SUM(B3:B8)</f>
        <v>63125</v>
      </c>
      <c r="C9"/>
      <c r="D9"/>
      <c r="E9"/>
      <c r="F9"/>
    </row>
    <row r="10" spans="1:6" ht="18" customHeight="1" x14ac:dyDescent="0.2"/>
    <row r="11" spans="1:6" ht="18" customHeight="1" x14ac:dyDescent="0.2">
      <c r="A11" s="1" t="s">
        <v>3</v>
      </c>
      <c r="B11"/>
      <c r="C11"/>
      <c r="D11"/>
      <c r="E11"/>
      <c r="F11"/>
    </row>
    <row r="12" spans="1:6" ht="18" customHeight="1" x14ac:dyDescent="0.2">
      <c r="A12" s="2"/>
      <c r="B12"/>
      <c r="C12"/>
      <c r="D12"/>
      <c r="E12"/>
      <c r="F12"/>
    </row>
    <row r="13" spans="1:6" ht="18" customHeight="1" x14ac:dyDescent="0.2">
      <c r="A13" s="2"/>
      <c r="B13"/>
      <c r="C13"/>
      <c r="D13"/>
      <c r="E13"/>
      <c r="F13"/>
    </row>
    <row r="14" spans="1:6" ht="18" customHeight="1" x14ac:dyDescent="0.2">
      <c r="A14"/>
      <c r="B14"/>
      <c r="C14"/>
      <c r="D14"/>
      <c r="E14"/>
      <c r="F14"/>
    </row>
    <row r="15" spans="1:6" ht="18" customHeight="1" x14ac:dyDescent="0.2">
      <c r="A15" s="1" t="s">
        <v>4</v>
      </c>
      <c r="B15">
        <f>SUM(B12:B14)</f>
        <v>0</v>
      </c>
      <c r="C15">
        <f>SUM(C12:C14)</f>
        <v>0</v>
      </c>
      <c r="D15">
        <f>SUM(D12:D14)</f>
        <v>0</v>
      </c>
      <c r="E15">
        <f>SUM(E12:E14)</f>
        <v>0</v>
      </c>
      <c r="F15">
        <f>SUM(F12:F14)</f>
        <v>0</v>
      </c>
    </row>
    <row r="16" spans="1:6" ht="18" customHeight="1" x14ac:dyDescent="0.2"/>
    <row r="17" spans="1:6" ht="18" customHeight="1" x14ac:dyDescent="0.2">
      <c r="A17" s="1" t="s">
        <v>5</v>
      </c>
      <c r="B17"/>
      <c r="C17"/>
      <c r="D17"/>
      <c r="E17"/>
      <c r="F17"/>
    </row>
    <row r="18" spans="1:6" ht="18" customHeight="1" x14ac:dyDescent="0.2">
      <c r="A18" s="2" t="s">
        <v>16</v>
      </c>
      <c r="B18">
        <v>25000</v>
      </c>
      <c r="C18">
        <v>25000</v>
      </c>
      <c r="D18">
        <v>25000</v>
      </c>
      <c r="E18">
        <v>27500</v>
      </c>
      <c r="F18">
        <v>32500</v>
      </c>
    </row>
    <row r="19" spans="1:6" ht="18" customHeight="1" x14ac:dyDescent="0.2">
      <c r="A19" s="2" t="s">
        <v>15</v>
      </c>
      <c r="B19">
        <v>1750</v>
      </c>
      <c r="C19">
        <v>2125</v>
      </c>
      <c r="D19">
        <v>2125</v>
      </c>
      <c r="E19">
        <v>2125</v>
      </c>
      <c r="F19">
        <v>2125</v>
      </c>
    </row>
    <row r="20" spans="1:6" ht="18" customHeight="1" x14ac:dyDescent="0.2">
      <c r="A20" s="2"/>
      <c r="B20"/>
      <c r="C20"/>
      <c r="D20"/>
      <c r="E20"/>
      <c r="F20"/>
    </row>
    <row r="21" spans="1:6" ht="18" customHeight="1" x14ac:dyDescent="0.2">
      <c r="A21" s="2"/>
      <c r="B21"/>
      <c r="C21"/>
      <c r="D21"/>
      <c r="E21"/>
      <c r="F21"/>
    </row>
    <row r="22" spans="1:6" ht="18" customHeight="1" x14ac:dyDescent="0.2">
      <c r="A22" s="2"/>
      <c r="B22"/>
      <c r="C22"/>
      <c r="D22"/>
      <c r="E22"/>
      <c r="F22"/>
    </row>
    <row r="23" spans="1:6" ht="18" customHeight="1" x14ac:dyDescent="0.2">
      <c r="A23" s="1" t="s">
        <v>6</v>
      </c>
      <c r="B23">
        <f>SUM(B18:B22)</f>
        <v>26750</v>
      </c>
      <c r="C23">
        <f>SUM(C18:C22)</f>
        <v>27125</v>
      </c>
      <c r="D23">
        <f>SUM(D18:D22)</f>
        <v>27125</v>
      </c>
      <c r="E23">
        <f>SUM(E18:E22)</f>
        <v>29625</v>
      </c>
      <c r="F23">
        <f>SUM(F18:F22)</f>
        <v>34625</v>
      </c>
    </row>
    <row r="24" spans="1:6" ht="18" customHeight="1" x14ac:dyDescent="0.2"/>
    <row r="25" spans="1:6" ht="18" customHeight="1" x14ac:dyDescent="0.2">
      <c r="A25" s="1" t="s">
        <v>7</v>
      </c>
      <c r="B25">
        <f>B15-B23</f>
        <v>-26750</v>
      </c>
      <c r="C25">
        <f>C15-C23</f>
        <v>-27125</v>
      </c>
      <c r="D25">
        <f>D15-D23</f>
        <v>-27125</v>
      </c>
      <c r="E25">
        <f>E15-E23</f>
        <v>-29625</v>
      </c>
      <c r="F25">
        <f>F15-F23</f>
        <v>-34625</v>
      </c>
    </row>
    <row r="26" spans="1:6" ht="18" customHeight="1" x14ac:dyDescent="0.2"/>
    <row r="27" spans="1:6" ht="18" customHeight="1" x14ac:dyDescent="0.2">
      <c r="A27" s="1" t="s">
        <v>8</v>
      </c>
      <c r="B27"/>
      <c r="C27"/>
      <c r="D27"/>
      <c r="E27"/>
      <c r="F27"/>
    </row>
    <row r="28" spans="1:6" ht="18" customHeight="1" x14ac:dyDescent="0.2">
      <c r="A28" s="8" t="s">
        <v>20</v>
      </c>
      <c r="B28">
        <v>8750</v>
      </c>
      <c r="C28">
        <v>20000</v>
      </c>
      <c r="D28">
        <v>22500</v>
      </c>
      <c r="E28">
        <v>27500</v>
      </c>
      <c r="F28">
        <v>35000</v>
      </c>
    </row>
    <row r="29" spans="1:6" ht="18" customHeight="1" x14ac:dyDescent="0.2">
      <c r="A29" s="8" t="s">
        <v>21</v>
      </c>
      <c r="B29">
        <v>30000</v>
      </c>
      <c r="C29">
        <v>31250</v>
      </c>
      <c r="D29">
        <v>27500</v>
      </c>
      <c r="E29">
        <v>37500</v>
      </c>
      <c r="F29">
        <v>55000</v>
      </c>
    </row>
    <row r="30" spans="1:6" ht="18" customHeight="1" x14ac:dyDescent="0.2">
      <c r="A30" s="1" t="s">
        <v>9</v>
      </c>
      <c r="B30">
        <f>SUM(B28:B29)</f>
        <v>38750</v>
      </c>
      <c r="C30">
        <f>SUM(C28:C29)</f>
        <v>51250</v>
      </c>
      <c r="D30">
        <f>SUM(D28:D29)</f>
        <v>50000</v>
      </c>
      <c r="E30">
        <f>SUM(E28:E29)</f>
        <v>65000</v>
      </c>
      <c r="F30">
        <f>SUM(F28:F29)</f>
        <v>90000</v>
      </c>
    </row>
    <row r="31" spans="1:6" ht="18" customHeight="1" x14ac:dyDescent="0.2">
      <c r="A31" s="1" t="s">
        <v>10</v>
      </c>
      <c r="B31">
        <f>B25+B30</f>
        <v>12000</v>
      </c>
      <c r="C31">
        <f>C25+C30</f>
        <v>24125</v>
      </c>
      <c r="D31">
        <f>D25+D30</f>
        <v>22875</v>
      </c>
      <c r="E31">
        <f>E25+E30</f>
        <v>35375</v>
      </c>
      <c r="F31">
        <f>F25+F30</f>
        <v>55375</v>
      </c>
    </row>
    <row r="32" spans="1:6" ht="18" customHeight="1" x14ac:dyDescent="0.2"/>
    <row r="33" spans="1:8" ht="18" customHeight="1" x14ac:dyDescent="0.2">
      <c r="A33" s="1" t="s">
        <v>11</v>
      </c>
      <c r="B33"/>
      <c r="C33"/>
      <c r="D33"/>
      <c r="E33"/>
      <c r="F33"/>
    </row>
    <row r="34" spans="1:8" ht="18" customHeight="1" x14ac:dyDescent="0.2">
      <c r="A34" s="1">
        <f>-B9</f>
        <v>-63125</v>
      </c>
      <c r="B34">
        <f>B31/(1+$A$8)^0</f>
        <v>12000</v>
      </c>
      <c r="C34">
        <f>C31/(1+$A$8)^1</f>
        <v>22337.96296296296</v>
      </c>
      <c r="D34">
        <f>D31/(1+$A$8)^2</f>
        <v>19611.625514403291</v>
      </c>
      <c r="E34">
        <f>E31/(1+$A$8)^3</f>
        <v>28081.8155260885</v>
      </c>
      <c r="F34">
        <f>F31/(1+$A$8)^4</f>
        <v>40702.278098603601</v>
      </c>
    </row>
    <row r="35" spans="1:8" ht="18" customHeight="1" x14ac:dyDescent="0.2">
      <c r="A35" s="1" t="s">
        <v>12</v>
      </c>
      <c r="B35">
        <f>A34+B34</f>
        <v>-51125</v>
      </c>
      <c r="C35">
        <f>B35+C34</f>
        <v>-28787.03703703704</v>
      </c>
      <c r="D35">
        <f>C35+D34</f>
        <v>-9175.411522633749</v>
      </c>
      <c r="E35">
        <f>D35+E34</f>
        <v>18906.404003454751</v>
      </c>
      <c r="F35">
        <f>E35+F34</f>
        <v>59608.682102058352</v>
      </c>
    </row>
    <row r="36" spans="1:8" x14ac:dyDescent="0.2">
      <c r="A36"/>
      <c r="B36"/>
      <c r="C36"/>
      <c r="D36"/>
      <c r="E36"/>
      <c r="F36"/>
    </row>
    <row r="37" spans="1:8" x14ac:dyDescent="0.2">
      <c r="A37" s="2" t="s">
        <v>22</v>
      </c>
      <c r="B37">
        <f>-D35/E34</f>
        <v>0.32673854416961151</v>
      </c>
      <c r="C37">
        <f>B37*365</f>
        <v>119.2595686219082</v>
      </c>
      <c r="D37" s="2" t="s">
        <v>23</v>
      </c>
      <c r="E37"/>
      <c r="F37"/>
    </row>
    <row r="38" spans="1:8" x14ac:dyDescent="0.2">
      <c r="A38" s="1" t="s">
        <v>24</v>
      </c>
      <c r="B38" s="7">
        <f>IRR(A39:F39)</f>
        <v>0.28745699754688703</v>
      </c>
      <c r="C38"/>
      <c r="D38"/>
      <c r="E38"/>
      <c r="F38"/>
    </row>
    <row r="39" spans="1:8" x14ac:dyDescent="0.2">
      <c r="A39" s="9">
        <f>A34</f>
        <v>-63125</v>
      </c>
      <c r="B39">
        <v>12000</v>
      </c>
      <c r="C39">
        <v>24125</v>
      </c>
      <c r="D39">
        <v>22875</v>
      </c>
      <c r="E39">
        <v>35375</v>
      </c>
      <c r="F39">
        <v>55375</v>
      </c>
    </row>
    <row r="40" spans="1:8" ht="15" x14ac:dyDescent="0.25">
      <c r="A40" s="2"/>
      <c r="B40"/>
      <c r="C40"/>
      <c r="D40" s="2"/>
      <c r="E40"/>
      <c r="F40"/>
      <c r="H40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PHL</dc:creator>
  <cp:lastModifiedBy>Veulemans Joachim</cp:lastModifiedBy>
  <dcterms:created xsi:type="dcterms:W3CDTF">2004-11-17T07:52:36Z</dcterms:created>
  <dcterms:modified xsi:type="dcterms:W3CDTF">2018-11-14T12:50:54Z</dcterms:modified>
</cp:coreProperties>
</file>