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<sst xmlns="http://schemas.openxmlformats.org/spreadsheetml/2006/main" count="93" uniqueCount="32">
  <si>
    <t>Voorbeeld</t>
  </si>
  <si>
    <t>Jumbo</t>
  </si>
  <si>
    <t>Anti-Monopoly</t>
  </si>
  <si>
    <t>Chocoladeletters</t>
  </si>
  <si>
    <t>Euro Korting</t>
  </si>
  <si>
    <t>% Korting</t>
  </si>
  <si>
    <t>TE BETALEN</t>
  </si>
  <si>
    <t>percentage BTW</t>
  </si>
  <si>
    <t>TOTAAL BTW</t>
  </si>
  <si>
    <t>bedrag</t>
  </si>
  <si>
    <t>handels korting</t>
  </si>
  <si>
    <t>nieuw totaal</t>
  </si>
  <si>
    <t>financiele korting</t>
  </si>
  <si>
    <t>maatstaf van hefing</t>
  </si>
  <si>
    <t>btw</t>
  </si>
  <si>
    <t>totaal</t>
  </si>
  <si>
    <t>oefening 1</t>
  </si>
  <si>
    <t>Snoopy</t>
  </si>
  <si>
    <t>oefening 2</t>
  </si>
  <si>
    <t>naamloos</t>
  </si>
  <si>
    <t>totaal met FK</t>
  </si>
  <si>
    <t>totaal zonder FK</t>
  </si>
  <si>
    <t>oefening 3</t>
  </si>
  <si>
    <t>nocitoy A</t>
  </si>
  <si>
    <t>nocitoy B</t>
  </si>
  <si>
    <t>oefening 4</t>
  </si>
  <si>
    <t>inspire A</t>
  </si>
  <si>
    <t>inspire B</t>
  </si>
  <si>
    <t>oefening 5</t>
  </si>
  <si>
    <t>margarine</t>
  </si>
  <si>
    <t>aluminium folie</t>
  </si>
  <si>
    <t>transportkosten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</si>
</sst>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1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  <col customWidth="1" min="4" max="4" width="15.57"/>
    <col customWidth="1" min="8" max="8" width="43.86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2"/>
      <c r="F2" s="3" t="s">
        <v>4</v>
      </c>
      <c r="G2" s="3" t="s">
        <v>5</v>
      </c>
      <c r="H2" s="4" t="s">
        <v>6</v>
      </c>
    </row>
    <row r="3">
      <c r="A3" s="3" t="s">
        <v>7</v>
      </c>
      <c r="B3" s="5">
        <v>0.21</v>
      </c>
      <c r="C3" s="5">
        <v>0.21</v>
      </c>
      <c r="D3" s="5">
        <v>0.06</v>
      </c>
      <c r="E3" s="2"/>
      <c r="F3" s="3"/>
      <c r="G3" s="3"/>
      <c r="H3" s="6"/>
    </row>
    <row r="4">
      <c r="A4" s="2"/>
      <c r="B4" s="2"/>
      <c r="C4" s="2"/>
      <c r="D4" s="2"/>
      <c r="E4" s="2"/>
      <c r="F4" s="3"/>
      <c r="G4" s="3"/>
      <c r="H4" s="7" t="s">
        <v>8</v>
      </c>
    </row>
    <row r="5">
      <c r="A5" s="3" t="s">
        <v>9</v>
      </c>
      <c r="B5" s="5">
        <v>178.56</v>
      </c>
      <c r="C5" s="5">
        <v>299.25</v>
      </c>
      <c r="D5" s="5">
        <v>116.91</v>
      </c>
      <c r="E5" s="2"/>
      <c r="F5" s="2"/>
      <c r="G5" s="2"/>
    </row>
    <row r="6">
      <c r="A6" s="3" t="s">
        <v>10</v>
      </c>
      <c r="B6" s="5">
        <f>B5*G6</f>
        <v>8.928</v>
      </c>
      <c r="C6" s="5">
        <f>C5*G6</f>
        <v>14.9625</v>
      </c>
      <c r="D6" s="5">
        <f>D5*G6</f>
        <v>5.8455</v>
      </c>
      <c r="E6" s="2"/>
      <c r="F6" s="3"/>
      <c r="G6" s="5">
        <v>0.05</v>
      </c>
    </row>
    <row r="7">
      <c r="A7" s="3" t="s">
        <v>11</v>
      </c>
      <c r="B7" s="5">
        <f t="shared" ref="B7:D7" si="1">B5-B6</f>
        <v>169.632</v>
      </c>
      <c r="C7" s="5">
        <f t="shared" si="1"/>
        <v>284.2875</v>
      </c>
      <c r="D7" s="5">
        <f t="shared" si="1"/>
        <v>111.0645</v>
      </c>
      <c r="E7" s="2"/>
      <c r="F7" s="2"/>
      <c r="G7" s="2"/>
    </row>
    <row r="8">
      <c r="A8" s="2"/>
      <c r="B8" s="2"/>
      <c r="C8" s="2"/>
      <c r="D8" s="2"/>
      <c r="E8" s="2"/>
      <c r="F8" s="2"/>
      <c r="G8" s="2"/>
    </row>
    <row r="9">
      <c r="A9" s="3" t="s">
        <v>12</v>
      </c>
      <c r="B9" s="5">
        <f>B7*G9</f>
        <v>3.39264</v>
      </c>
      <c r="C9" s="5">
        <f>C7*G9</f>
        <v>5.68575</v>
      </c>
      <c r="D9" s="5">
        <f>D7*G9</f>
        <v>2.22129</v>
      </c>
      <c r="E9" s="2"/>
      <c r="F9" s="3"/>
      <c r="G9" s="5">
        <v>0.02</v>
      </c>
    </row>
    <row r="10">
      <c r="A10" s="3" t="s">
        <v>13</v>
      </c>
      <c r="B10" s="5">
        <f t="shared" ref="B10:D10" si="2">B7</f>
        <v>169.632</v>
      </c>
      <c r="C10" s="5">
        <f t="shared" si="2"/>
        <v>284.2875</v>
      </c>
      <c r="D10" s="5">
        <f t="shared" si="2"/>
        <v>111.0645</v>
      </c>
      <c r="E10" s="2"/>
      <c r="F10" s="2"/>
      <c r="G10" s="2"/>
    </row>
    <row r="11">
      <c r="A11" s="2"/>
      <c r="B11" s="2"/>
      <c r="C11" s="2"/>
      <c r="D11" s="2"/>
      <c r="E11" s="2"/>
      <c r="F11" s="2"/>
      <c r="G11" s="2"/>
    </row>
    <row r="12">
      <c r="A12" s="3" t="s">
        <v>14</v>
      </c>
      <c r="B12" s="5">
        <f t="shared" ref="B12:D12" si="3">B3*B10</f>
        <v>35.62272</v>
      </c>
      <c r="C12" s="5">
        <f t="shared" si="3"/>
        <v>59.700375</v>
      </c>
      <c r="D12" s="5">
        <f t="shared" si="3"/>
        <v>6.66387</v>
      </c>
      <c r="E12" s="8">
        <f t="shared" ref="E12:E13" si="5">B12+C12+D12</f>
        <v>101.986965</v>
      </c>
      <c r="F12" s="2"/>
      <c r="G12" s="2"/>
    </row>
    <row r="13">
      <c r="A13" s="3" t="s">
        <v>15</v>
      </c>
      <c r="B13" s="2">
        <f t="shared" ref="B13:D13" si="4">B12+B10</f>
        <v>205.25472</v>
      </c>
      <c r="C13" s="2">
        <f t="shared" si="4"/>
        <v>343.987875</v>
      </c>
      <c r="D13" s="2">
        <f t="shared" si="4"/>
        <v>117.72837</v>
      </c>
      <c r="E13" s="9">
        <f t="shared" si="5"/>
        <v>666.970965</v>
      </c>
      <c r="F13" s="2"/>
      <c r="G13" s="2"/>
    </row>
    <row r="14">
      <c r="A14" s="2"/>
      <c r="B14" s="2"/>
      <c r="C14" s="2"/>
      <c r="D14" s="2"/>
      <c r="E14" s="2"/>
      <c r="F14" s="2"/>
      <c r="G14" s="2"/>
    </row>
    <row r="15">
      <c r="A15" s="1" t="s">
        <v>16</v>
      </c>
    </row>
    <row r="16">
      <c r="A16" s="2"/>
      <c r="B16" s="3" t="s">
        <v>17</v>
      </c>
      <c r="C16" s="2"/>
      <c r="D16" s="2"/>
      <c r="E16" s="2"/>
      <c r="F16" s="3" t="s">
        <v>4</v>
      </c>
      <c r="G16" s="3" t="s">
        <v>5</v>
      </c>
      <c r="H16" s="4" t="s">
        <v>6</v>
      </c>
    </row>
    <row r="17">
      <c r="A17" s="3" t="s">
        <v>7</v>
      </c>
      <c r="B17" s="5">
        <v>0.21</v>
      </c>
      <c r="C17" s="2"/>
      <c r="D17" s="2"/>
      <c r="E17" s="2"/>
      <c r="F17" s="2"/>
      <c r="G17" s="2"/>
      <c r="H17" s="6"/>
    </row>
    <row r="18">
      <c r="A18" s="2"/>
      <c r="B18" s="2"/>
      <c r="C18" s="2"/>
      <c r="D18" s="2"/>
      <c r="E18" s="2"/>
      <c r="F18" s="2"/>
      <c r="G18" s="2"/>
      <c r="H18" s="7" t="s">
        <v>8</v>
      </c>
    </row>
    <row r="19">
      <c r="A19" s="3" t="s">
        <v>9</v>
      </c>
      <c r="B19" s="5">
        <v>450.0</v>
      </c>
      <c r="C19" s="2"/>
      <c r="D19" s="2"/>
      <c r="E19" s="2"/>
      <c r="F19" s="2"/>
      <c r="G19" s="2"/>
    </row>
    <row r="20">
      <c r="A20" s="3" t="s">
        <v>10</v>
      </c>
      <c r="B20" s="5">
        <f>B19*G20</f>
        <v>45</v>
      </c>
      <c r="C20" s="2"/>
      <c r="D20" s="2"/>
      <c r="E20" s="2"/>
      <c r="F20" s="2"/>
      <c r="G20" s="5">
        <v>0.1</v>
      </c>
    </row>
    <row r="21">
      <c r="A21" s="3" t="s">
        <v>11</v>
      </c>
      <c r="B21" s="5">
        <f>B19-B20</f>
        <v>405</v>
      </c>
      <c r="C21" s="2"/>
      <c r="D21" s="2"/>
      <c r="E21" s="2"/>
      <c r="F21" s="2"/>
      <c r="G21" s="2"/>
    </row>
    <row r="22">
      <c r="A22" s="2"/>
      <c r="B22" s="2"/>
      <c r="C22" s="2"/>
      <c r="D22" s="2"/>
      <c r="E22" s="2"/>
      <c r="F22" s="2"/>
      <c r="G22" s="2"/>
    </row>
    <row r="23">
      <c r="A23" s="3" t="s">
        <v>12</v>
      </c>
      <c r="B23" s="5">
        <v>-10.0</v>
      </c>
      <c r="C23" s="2"/>
      <c r="D23" s="2"/>
      <c r="E23" s="2"/>
      <c r="F23" s="3">
        <v>-10.0</v>
      </c>
      <c r="G23" s="5"/>
    </row>
    <row r="24">
      <c r="A24" s="3" t="s">
        <v>13</v>
      </c>
      <c r="B24" s="5">
        <f>B21-B23</f>
        <v>415</v>
      </c>
      <c r="C24" s="2"/>
      <c r="D24" s="2"/>
      <c r="E24" s="2"/>
      <c r="F24" s="2"/>
      <c r="G24" s="2"/>
    </row>
    <row r="25">
      <c r="A25" s="2"/>
      <c r="B25" s="2"/>
      <c r="C25" s="2"/>
      <c r="D25" s="2"/>
      <c r="E25" s="2"/>
      <c r="F25" s="2"/>
      <c r="G25" s="2"/>
    </row>
    <row r="26">
      <c r="A26" s="3" t="s">
        <v>14</v>
      </c>
      <c r="B26" s="10">
        <f>B24*B17</f>
        <v>87.15</v>
      </c>
      <c r="C26" s="2"/>
      <c r="D26" s="2"/>
      <c r="E26" s="2"/>
      <c r="F26" s="2"/>
      <c r="G26" s="2"/>
    </row>
    <row r="27">
      <c r="A27" s="3" t="s">
        <v>15</v>
      </c>
      <c r="B27" s="11">
        <f>B24+B26</f>
        <v>502.15</v>
      </c>
      <c r="C27" s="2"/>
      <c r="D27" s="2"/>
      <c r="E27" s="2"/>
      <c r="F27" s="2"/>
      <c r="G27" s="2"/>
    </row>
    <row r="28">
      <c r="A28" s="2"/>
      <c r="B28" s="2"/>
      <c r="C28" s="2"/>
      <c r="D28" s="2"/>
      <c r="E28" s="2"/>
      <c r="F28" s="2"/>
      <c r="G28" s="2"/>
    </row>
    <row r="29">
      <c r="A29" s="1" t="s">
        <v>18</v>
      </c>
    </row>
    <row r="30">
      <c r="A30" s="2"/>
      <c r="B30" s="3" t="s">
        <v>19</v>
      </c>
      <c r="C30" s="2"/>
      <c r="D30" s="2"/>
      <c r="E30" s="2"/>
      <c r="F30" s="3" t="s">
        <v>4</v>
      </c>
      <c r="G30" s="3" t="s">
        <v>5</v>
      </c>
      <c r="H30" s="4" t="s">
        <v>6</v>
      </c>
    </row>
    <row r="31">
      <c r="A31" s="3" t="s">
        <v>7</v>
      </c>
      <c r="B31" s="5">
        <v>0.21</v>
      </c>
      <c r="C31" s="2"/>
      <c r="D31" s="2"/>
      <c r="E31" s="2"/>
      <c r="F31" s="2"/>
      <c r="G31" s="2"/>
      <c r="H31" s="6"/>
    </row>
    <row r="32">
      <c r="A32" s="2"/>
      <c r="B32" s="2"/>
      <c r="C32" s="2"/>
      <c r="D32" s="2"/>
      <c r="E32" s="2"/>
      <c r="F32" s="2"/>
      <c r="G32" s="2"/>
      <c r="H32" s="7" t="s">
        <v>8</v>
      </c>
    </row>
    <row r="33">
      <c r="A33" s="3" t="s">
        <v>9</v>
      </c>
      <c r="B33" s="5">
        <v>2500.0</v>
      </c>
      <c r="C33" s="2"/>
      <c r="D33" s="2"/>
      <c r="E33" s="2"/>
      <c r="F33" s="2"/>
      <c r="G33" s="2"/>
    </row>
    <row r="34">
      <c r="A34" s="3" t="s">
        <v>10</v>
      </c>
      <c r="B34" s="5">
        <f>G34*B33</f>
        <v>75</v>
      </c>
      <c r="C34" s="2"/>
      <c r="D34" s="2"/>
      <c r="E34" s="2"/>
      <c r="F34" s="2"/>
      <c r="G34" s="5">
        <v>0.03</v>
      </c>
    </row>
    <row r="35">
      <c r="A35" s="3" t="s">
        <v>11</v>
      </c>
      <c r="B35" s="5">
        <f>B33-B34</f>
        <v>2425</v>
      </c>
      <c r="C35" s="2"/>
      <c r="D35" s="2"/>
      <c r="E35" s="2"/>
      <c r="F35" s="2"/>
      <c r="G35" s="2"/>
    </row>
    <row r="36">
      <c r="A36" s="2"/>
      <c r="B36" s="2"/>
      <c r="C36" s="2"/>
      <c r="D36" s="2"/>
      <c r="E36" s="2"/>
      <c r="F36" s="2"/>
      <c r="G36" s="2"/>
    </row>
    <row r="37">
      <c r="A37" s="3" t="s">
        <v>12</v>
      </c>
      <c r="B37" s="5">
        <f>G37*B35</f>
        <v>48.5</v>
      </c>
      <c r="C37" s="2"/>
      <c r="D37" s="2"/>
      <c r="E37" s="2"/>
      <c r="F37" s="2"/>
      <c r="G37" s="5">
        <v>0.02</v>
      </c>
    </row>
    <row r="38">
      <c r="A38" s="3" t="s">
        <v>13</v>
      </c>
      <c r="B38" s="5">
        <f>B35-B37</f>
        <v>2376.5</v>
      </c>
      <c r="C38" s="2"/>
      <c r="D38" s="2"/>
      <c r="E38" s="2"/>
      <c r="F38" s="2"/>
      <c r="G38" s="2"/>
    </row>
    <row r="39">
      <c r="A39" s="2"/>
      <c r="B39" s="2"/>
      <c r="C39" s="2"/>
      <c r="D39" s="2"/>
      <c r="E39" s="2"/>
      <c r="F39" s="2"/>
      <c r="G39" s="2"/>
    </row>
    <row r="40">
      <c r="A40" s="3" t="s">
        <v>14</v>
      </c>
      <c r="B40" s="12">
        <f>B31*B38</f>
        <v>499.065</v>
      </c>
      <c r="C40" s="2"/>
      <c r="D40" s="2"/>
      <c r="E40" s="2"/>
      <c r="F40" s="2"/>
      <c r="G40" s="2"/>
    </row>
    <row r="41">
      <c r="A41" s="3" t="s">
        <v>20</v>
      </c>
      <c r="B41" s="11">
        <f>B38+B40</f>
        <v>2875.565</v>
      </c>
      <c r="C41" s="2"/>
      <c r="D41" s="2"/>
      <c r="E41" s="2"/>
      <c r="F41" s="2"/>
      <c r="G41" s="2"/>
    </row>
    <row r="42">
      <c r="A42" s="3" t="s">
        <v>21</v>
      </c>
      <c r="B42" s="2">
        <f>B41+C37</f>
        <v>2875.565</v>
      </c>
      <c r="C42" s="2"/>
      <c r="D42" s="2"/>
      <c r="E42" s="2"/>
      <c r="F42" s="2"/>
      <c r="G42" s="2"/>
    </row>
    <row r="43">
      <c r="A43" s="13"/>
      <c r="B43" s="13"/>
      <c r="C43" s="13"/>
      <c r="D43" s="13"/>
      <c r="E43" s="13"/>
      <c r="F43" s="13"/>
      <c r="G43" s="13"/>
    </row>
    <row r="44">
      <c r="A44" s="14" t="s">
        <v>22</v>
      </c>
    </row>
    <row r="45">
      <c r="B45" s="3" t="s">
        <v>23</v>
      </c>
      <c r="C45" s="3" t="s">
        <v>24</v>
      </c>
      <c r="D45" s="2"/>
      <c r="E45" s="2"/>
      <c r="F45" s="3" t="s">
        <v>4</v>
      </c>
      <c r="G45" s="3" t="s">
        <v>5</v>
      </c>
      <c r="H45" s="4" t="s">
        <v>6</v>
      </c>
    </row>
    <row r="46">
      <c r="A46" s="3" t="s">
        <v>7</v>
      </c>
      <c r="B46" s="5">
        <v>0.06</v>
      </c>
      <c r="C46" s="5">
        <v>0.21</v>
      </c>
      <c r="D46" s="2"/>
      <c r="E46" s="2"/>
      <c r="F46" s="2"/>
      <c r="G46" s="2"/>
      <c r="H46" s="6"/>
    </row>
    <row r="47">
      <c r="A47" s="2"/>
      <c r="B47" s="2"/>
      <c r="C47" s="2"/>
      <c r="D47" s="2"/>
      <c r="E47" s="2"/>
      <c r="F47" s="2"/>
      <c r="G47" s="2"/>
      <c r="H47" s="7" t="s">
        <v>8</v>
      </c>
    </row>
    <row r="48">
      <c r="A48" s="3" t="s">
        <v>9</v>
      </c>
      <c r="B48" s="5">
        <v>3000.0</v>
      </c>
      <c r="C48" s="5">
        <v>100.0</v>
      </c>
      <c r="D48" s="2"/>
      <c r="E48" s="2"/>
      <c r="F48" s="2"/>
      <c r="G48" s="2"/>
    </row>
    <row r="49">
      <c r="A49" s="3" t="s">
        <v>10</v>
      </c>
      <c r="B49" s="5">
        <f>F49</f>
        <v>-8</v>
      </c>
      <c r="C49" s="5">
        <v>0.0</v>
      </c>
      <c r="D49" s="2"/>
      <c r="E49" s="2"/>
      <c r="F49" s="3">
        <v>-8.0</v>
      </c>
      <c r="G49" s="2"/>
    </row>
    <row r="50">
      <c r="A50" s="3" t="s">
        <v>11</v>
      </c>
      <c r="B50" s="5">
        <f t="shared" ref="B50:C50" si="6">B48-B49</f>
        <v>3008</v>
      </c>
      <c r="C50" s="5">
        <f t="shared" si="6"/>
        <v>100</v>
      </c>
      <c r="D50" s="2"/>
      <c r="E50" s="2"/>
      <c r="F50" s="2"/>
      <c r="G50" s="2"/>
    </row>
    <row r="51">
      <c r="A51" s="2"/>
      <c r="B51" s="2"/>
      <c r="C51" s="2"/>
      <c r="D51" s="2"/>
      <c r="E51" s="2"/>
      <c r="F51" s="2"/>
      <c r="G51" s="2"/>
    </row>
    <row r="52">
      <c r="A52" s="3" t="s">
        <v>12</v>
      </c>
      <c r="B52" s="5">
        <f>B50*G52</f>
        <v>60.16</v>
      </c>
      <c r="C52" s="5">
        <f>C50*G52</f>
        <v>2</v>
      </c>
      <c r="D52" s="2"/>
      <c r="E52" s="2"/>
      <c r="F52" s="2"/>
      <c r="G52" s="5">
        <v>0.02</v>
      </c>
    </row>
    <row r="53">
      <c r="A53" s="3" t="s">
        <v>13</v>
      </c>
      <c r="B53" s="5">
        <f t="shared" ref="B53:C53" si="7">B50-B52</f>
        <v>2947.84</v>
      </c>
      <c r="C53" s="5">
        <f t="shared" si="7"/>
        <v>98</v>
      </c>
      <c r="D53" s="2"/>
      <c r="E53" s="2"/>
      <c r="F53" s="2"/>
      <c r="G53" s="2"/>
    </row>
    <row r="54">
      <c r="A54" s="2"/>
      <c r="B54" s="2"/>
      <c r="C54" s="2"/>
      <c r="D54" s="2"/>
      <c r="E54" s="2"/>
      <c r="F54" s="2"/>
      <c r="G54" s="2"/>
    </row>
    <row r="55">
      <c r="A55" s="3" t="s">
        <v>14</v>
      </c>
      <c r="B55" s="5">
        <f>B46*B53</f>
        <v>176.8704</v>
      </c>
      <c r="C55" s="5">
        <f>C53*C46</f>
        <v>20.58</v>
      </c>
      <c r="D55" s="8">
        <f t="shared" ref="D55:D57" si="8">B55+C55</f>
        <v>197.4504</v>
      </c>
      <c r="E55" s="2"/>
      <c r="F55" s="2"/>
      <c r="G55" s="2"/>
    </row>
    <row r="56">
      <c r="A56" s="3" t="s">
        <v>20</v>
      </c>
      <c r="B56" s="5">
        <f>B53+B55</f>
        <v>3124.7104</v>
      </c>
      <c r="C56" s="5">
        <f>C55+C53</f>
        <v>118.58</v>
      </c>
      <c r="D56" s="15">
        <f t="shared" si="8"/>
        <v>3243.2904</v>
      </c>
      <c r="E56" s="2"/>
      <c r="F56" s="2"/>
      <c r="G56" s="2"/>
    </row>
    <row r="57">
      <c r="A57" s="3" t="s">
        <v>21</v>
      </c>
      <c r="B57" s="2">
        <f t="shared" ref="B57:C57" si="9">B56+B52</f>
        <v>3184.8704</v>
      </c>
      <c r="C57" s="2">
        <f t="shared" si="9"/>
        <v>120.58</v>
      </c>
      <c r="D57" s="2">
        <f t="shared" si="8"/>
        <v>3305.4504</v>
      </c>
      <c r="E57" s="2"/>
      <c r="F57" s="2"/>
      <c r="G57" s="2"/>
    </row>
    <row r="58">
      <c r="A58" s="2"/>
      <c r="B58" s="2"/>
      <c r="C58" s="2"/>
      <c r="D58" s="2"/>
      <c r="E58" s="2"/>
      <c r="F58" s="2"/>
      <c r="G58" s="2"/>
    </row>
    <row r="59">
      <c r="A59" s="1" t="s">
        <v>25</v>
      </c>
    </row>
    <row r="60">
      <c r="A60" s="3"/>
      <c r="B60" s="3" t="s">
        <v>26</v>
      </c>
      <c r="C60" s="3" t="s">
        <v>27</v>
      </c>
      <c r="D60" s="2"/>
      <c r="E60" s="2"/>
      <c r="F60" s="3" t="s">
        <v>4</v>
      </c>
      <c r="G60" s="3" t="s">
        <v>5</v>
      </c>
      <c r="H60" s="4" t="s">
        <v>6</v>
      </c>
    </row>
    <row r="61">
      <c r="A61" s="3" t="s">
        <v>7</v>
      </c>
      <c r="B61" s="5">
        <v>0.06</v>
      </c>
      <c r="C61" s="5">
        <v>0.21</v>
      </c>
      <c r="D61" s="2"/>
      <c r="E61" s="2"/>
      <c r="F61" s="2"/>
      <c r="G61" s="2"/>
      <c r="H61" s="6"/>
    </row>
    <row r="62">
      <c r="A62" s="2"/>
      <c r="B62" s="2"/>
      <c r="C62" s="2"/>
      <c r="D62" s="2"/>
      <c r="E62" s="2"/>
      <c r="F62" s="2"/>
      <c r="G62" s="2"/>
      <c r="H62" s="7" t="s">
        <v>8</v>
      </c>
    </row>
    <row r="63">
      <c r="A63" s="3" t="s">
        <v>9</v>
      </c>
      <c r="B63" s="5">
        <v>2200.0</v>
      </c>
      <c r="C63" s="5">
        <v>1000.0</v>
      </c>
      <c r="D63" s="2"/>
      <c r="E63" s="2"/>
      <c r="F63" s="2"/>
      <c r="G63" s="2"/>
    </row>
    <row r="64">
      <c r="A64" s="3" t="s">
        <v>10</v>
      </c>
      <c r="B64" s="5">
        <f>G64*B63</f>
        <v>88</v>
      </c>
      <c r="C64" s="5">
        <f>G64*C63</f>
        <v>40</v>
      </c>
      <c r="D64" s="2"/>
      <c r="E64" s="2"/>
      <c r="F64" s="3">
        <v>-12.0</v>
      </c>
      <c r="G64" s="5">
        <v>0.04</v>
      </c>
    </row>
    <row r="65">
      <c r="A65" s="3" t="s">
        <v>11</v>
      </c>
      <c r="B65" s="5">
        <f>B63-B64-F64</f>
        <v>2124</v>
      </c>
      <c r="C65" s="5">
        <f>C63-C64-F64</f>
        <v>972</v>
      </c>
      <c r="D65" s="2"/>
      <c r="E65" s="2"/>
      <c r="F65" s="2"/>
      <c r="G65" s="2"/>
    </row>
    <row r="66">
      <c r="A66" s="2"/>
      <c r="B66" s="2"/>
      <c r="C66" s="2"/>
      <c r="D66" s="2"/>
      <c r="E66" s="2"/>
      <c r="F66" s="2"/>
      <c r="G66" s="2"/>
    </row>
    <row r="67">
      <c r="A67" s="3" t="s">
        <v>12</v>
      </c>
      <c r="B67" s="5">
        <f>G67*B65</f>
        <v>42.48</v>
      </c>
      <c r="C67" s="5">
        <f>G67*C65</f>
        <v>19.44</v>
      </c>
      <c r="D67" s="2">
        <f>B67+C67</f>
        <v>61.92</v>
      </c>
      <c r="E67" s="2"/>
      <c r="F67" s="2"/>
      <c r="G67" s="5">
        <v>0.02</v>
      </c>
    </row>
    <row r="68">
      <c r="A68" s="3" t="s">
        <v>13</v>
      </c>
      <c r="B68" s="5">
        <f t="shared" ref="B68:C68" si="10">B65-B67</f>
        <v>2081.52</v>
      </c>
      <c r="C68" s="5">
        <f t="shared" si="10"/>
        <v>952.56</v>
      </c>
      <c r="D68" s="2"/>
      <c r="E68" s="2"/>
      <c r="F68" s="2"/>
      <c r="G68" s="2"/>
    </row>
    <row r="69">
      <c r="A69" s="2"/>
      <c r="B69" s="2"/>
      <c r="C69" s="2"/>
      <c r="D69" s="2"/>
      <c r="E69" s="2"/>
      <c r="F69" s="2"/>
      <c r="G69" s="2"/>
    </row>
    <row r="70">
      <c r="A70" s="3" t="s">
        <v>14</v>
      </c>
      <c r="B70" s="5">
        <f t="shared" ref="B70:C70" si="11">B61*B68</f>
        <v>124.8912</v>
      </c>
      <c r="C70" s="5">
        <f t="shared" si="11"/>
        <v>200.0376</v>
      </c>
      <c r="D70" s="8">
        <f t="shared" ref="D70:D71" si="13">B70+C70</f>
        <v>324.9288</v>
      </c>
      <c r="E70" s="2"/>
      <c r="F70" s="2"/>
      <c r="G70" s="2"/>
    </row>
    <row r="71">
      <c r="A71" s="3" t="s">
        <v>15</v>
      </c>
      <c r="B71" s="5">
        <f t="shared" ref="B71:C71" si="12">B68+B70</f>
        <v>2206.4112</v>
      </c>
      <c r="C71" s="5">
        <f t="shared" si="12"/>
        <v>1152.5976</v>
      </c>
      <c r="D71" s="15">
        <f t="shared" si="13"/>
        <v>3359.0088</v>
      </c>
      <c r="E71" s="2"/>
      <c r="F71" s="2"/>
      <c r="G71" s="2"/>
    </row>
    <row r="72">
      <c r="A72" s="2"/>
      <c r="B72" s="2"/>
      <c r="C72" s="2"/>
      <c r="D72" s="2"/>
      <c r="E72" s="2"/>
      <c r="F72" s="2"/>
      <c r="G72" s="2"/>
    </row>
    <row r="73">
      <c r="A73" s="1" t="s">
        <v>28</v>
      </c>
    </row>
    <row r="74">
      <c r="A74" s="2"/>
      <c r="B74" s="3" t="s">
        <v>29</v>
      </c>
      <c r="C74" s="3" t="s">
        <v>30</v>
      </c>
      <c r="D74" s="3" t="s">
        <v>31</v>
      </c>
      <c r="E74" s="2"/>
      <c r="F74" s="3" t="s">
        <v>4</v>
      </c>
      <c r="G74" s="3" t="s">
        <v>5</v>
      </c>
      <c r="H74" s="4" t="s">
        <v>6</v>
      </c>
    </row>
    <row r="75">
      <c r="A75" s="3" t="s">
        <v>7</v>
      </c>
      <c r="B75" s="5">
        <v>0.12</v>
      </c>
      <c r="C75" s="5">
        <v>0.21</v>
      </c>
      <c r="D75" s="3">
        <v>0.21</v>
      </c>
      <c r="E75" s="2"/>
      <c r="F75" s="2"/>
      <c r="G75" s="2"/>
      <c r="H75" s="6"/>
    </row>
    <row r="76">
      <c r="A76" s="2"/>
      <c r="B76" s="2"/>
      <c r="C76" s="2"/>
      <c r="D76" s="2"/>
      <c r="E76" s="2"/>
      <c r="F76" s="2"/>
      <c r="G76" s="2"/>
      <c r="H76" s="7" t="s">
        <v>8</v>
      </c>
    </row>
    <row r="77">
      <c r="A77" s="3" t="s">
        <v>9</v>
      </c>
      <c r="B77" s="5">
        <f>60*2.06</f>
        <v>123.6</v>
      </c>
      <c r="C77" s="5">
        <f>160*6.2</f>
        <v>992</v>
      </c>
      <c r="D77" s="3">
        <v>7.8</v>
      </c>
      <c r="E77" s="2"/>
      <c r="F77" s="2"/>
      <c r="G77" s="2"/>
    </row>
    <row r="78">
      <c r="A78" s="3" t="s">
        <v>10</v>
      </c>
      <c r="B78" s="3">
        <v>0.0</v>
      </c>
      <c r="C78" s="5">
        <f>G78*C77</f>
        <v>49.6</v>
      </c>
      <c r="D78" s="3">
        <v>0.0</v>
      </c>
      <c r="E78" s="2"/>
      <c r="F78" s="3">
        <v>-7.8</v>
      </c>
      <c r="G78" s="5">
        <v>0.05</v>
      </c>
    </row>
    <row r="79">
      <c r="A79" s="3" t="s">
        <v>11</v>
      </c>
      <c r="B79" s="5">
        <f t="shared" ref="B79:D79" si="14">B77-B78</f>
        <v>123.6</v>
      </c>
      <c r="C79" s="5">
        <f t="shared" si="14"/>
        <v>942.4</v>
      </c>
      <c r="D79" s="3">
        <f t="shared" si="14"/>
        <v>7.8</v>
      </c>
      <c r="E79" s="2"/>
      <c r="F79" s="2"/>
      <c r="G79" s="2"/>
    </row>
    <row r="80">
      <c r="A80" s="2"/>
      <c r="B80" s="2"/>
      <c r="C80" s="2"/>
      <c r="D80" s="2"/>
      <c r="E80" s="2"/>
      <c r="F80" s="2"/>
      <c r="G80" s="2"/>
    </row>
    <row r="81">
      <c r="A81" s="3" t="s">
        <v>12</v>
      </c>
      <c r="B81" s="5">
        <f>G81*B79</f>
        <v>2.472</v>
      </c>
      <c r="C81" s="5">
        <f>G81*C79</f>
        <v>18.848</v>
      </c>
      <c r="D81" s="2">
        <f>G81*D79</f>
        <v>0.156</v>
      </c>
      <c r="E81" s="2"/>
      <c r="F81" s="2"/>
      <c r="G81" s="5">
        <v>0.02</v>
      </c>
    </row>
    <row r="82">
      <c r="A82" s="3" t="s">
        <v>13</v>
      </c>
      <c r="B82" s="5">
        <f t="shared" ref="B82:D82" si="15">B79-B81</f>
        <v>121.128</v>
      </c>
      <c r="C82" s="5">
        <f t="shared" si="15"/>
        <v>923.552</v>
      </c>
      <c r="D82" s="2">
        <f t="shared" si="15"/>
        <v>7.644</v>
      </c>
      <c r="E82" s="2"/>
      <c r="F82" s="2"/>
      <c r="G82" s="2"/>
    </row>
    <row r="83">
      <c r="A83" s="2"/>
      <c r="B83" s="2"/>
      <c r="C83" s="2"/>
      <c r="D83" s="2"/>
      <c r="E83" s="2"/>
      <c r="F83" s="2"/>
      <c r="G83" s="2"/>
    </row>
    <row r="84">
      <c r="A84" s="3" t="s">
        <v>14</v>
      </c>
      <c r="B84" s="5">
        <f t="shared" ref="B84:C84" si="16">B82*B75</f>
        <v>14.53536</v>
      </c>
      <c r="C84" s="5">
        <f t="shared" si="16"/>
        <v>193.94592</v>
      </c>
      <c r="D84" s="2">
        <f>D82*C75</f>
        <v>1.60524</v>
      </c>
      <c r="E84" s="8">
        <f t="shared" ref="E84:E85" si="18">B84+C84+D84</f>
        <v>210.08652</v>
      </c>
      <c r="F84" s="2"/>
    </row>
    <row r="85">
      <c r="A85" s="3" t="s">
        <v>20</v>
      </c>
      <c r="B85" s="5">
        <f t="shared" ref="B85:D85" si="17">B82+B84</f>
        <v>135.66336</v>
      </c>
      <c r="C85" s="5">
        <f t="shared" si="17"/>
        <v>1117.49792</v>
      </c>
      <c r="D85" s="2">
        <f t="shared" si="17"/>
        <v>9.24924</v>
      </c>
      <c r="E85" s="15">
        <f t="shared" si="18"/>
        <v>1262.41052</v>
      </c>
      <c r="G85" s="2"/>
    </row>
    <row r="86">
      <c r="A86" s="3" t="s">
        <v>21</v>
      </c>
      <c r="B86" s="2">
        <f t="shared" ref="B86:D86" si="19">B85+B81</f>
        <v>138.13536</v>
      </c>
      <c r="C86" s="2">
        <f t="shared" si="19"/>
        <v>1136.34592</v>
      </c>
      <c r="D86" s="2">
        <f t="shared" si="19"/>
        <v>9.40524</v>
      </c>
      <c r="E86" s="2">
        <f>SUM(B86:D86)</f>
        <v>1283.88652</v>
      </c>
      <c r="F86" s="2"/>
      <c r="G86" s="2"/>
    </row>
  </sheetData>
  <mergeCells count="6">
    <mergeCell ref="A1:G1"/>
    <mergeCell ref="A15:G15"/>
    <mergeCell ref="A29:G29"/>
    <mergeCell ref="A44:G44"/>
    <mergeCell ref="A59:G59"/>
    <mergeCell ref="A73:G73"/>
  </mergeCells>
  <drawing r:id="rId1"/>
</worksheet>
</file>