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02D6315B-3DD3-4367-A442-95016400EE83}" xr6:coauthVersionLast="45" xr6:coauthVersionMax="45" xr10:uidLastSave="{00000000-0000-0000-0000-000000000000}"/>
  <bookViews>
    <workbookView xWindow="-108" yWindow="-108" windowWidth="23256" windowHeight="12576" activeTab="2" xr2:uid="{00000000-000D-0000-FFFF-FFFF00000000}"/>
  </bookViews>
  <sheets>
    <sheet name="Guide" sheetId="6" r:id="rId1"/>
    <sheet name="NPC Creator" sheetId="1" r:id="rId2"/>
    <sheet name="Dialog Creator" sheetId="3" r:id="rId3"/>
    <sheet name="Message Creator" sheetId="5" r:id="rId4"/>
    <sheet name="Ch-ch-ch-ch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9" i="3" l="1"/>
  <c r="F159" i="3"/>
  <c r="G159" i="3"/>
  <c r="H159" i="3" s="1"/>
  <c r="J158" i="3"/>
  <c r="F158" i="3"/>
  <c r="G158" i="3"/>
  <c r="H158" i="3" s="1"/>
  <c r="F157" i="3"/>
  <c r="G157" i="3"/>
  <c r="J157" i="3" s="1"/>
  <c r="J156" i="3"/>
  <c r="F156" i="3"/>
  <c r="G156" i="3"/>
  <c r="H156" i="3" s="1"/>
  <c r="H38" i="5"/>
  <c r="F38" i="5"/>
  <c r="G38" i="5" s="1"/>
  <c r="F155" i="3"/>
  <c r="G155" i="3"/>
  <c r="J155"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J147" i="3"/>
  <c r="F147" i="3"/>
  <c r="G147" i="3"/>
  <c r="H147" i="3" s="1"/>
  <c r="J146" i="3"/>
  <c r="F146" i="3"/>
  <c r="G146" i="3"/>
  <c r="H146" i="3" s="1"/>
  <c r="J145" i="3"/>
  <c r="F145" i="3"/>
  <c r="G145" i="3"/>
  <c r="H145" i="3" s="1"/>
  <c r="J154" i="3"/>
  <c r="F154" i="3"/>
  <c r="G154" i="3"/>
  <c r="H154" i="3" s="1"/>
  <c r="H37" i="5"/>
  <c r="F37" i="5"/>
  <c r="G37" i="5" s="1"/>
  <c r="H36" i="5"/>
  <c r="F36" i="5"/>
  <c r="G36" i="5" s="1"/>
  <c r="G150" i="3"/>
  <c r="H150" i="3" s="1"/>
  <c r="G151" i="3"/>
  <c r="H151" i="3" s="1"/>
  <c r="G152" i="3"/>
  <c r="H152" i="3" s="1"/>
  <c r="G153" i="3"/>
  <c r="H153" i="3" s="1"/>
  <c r="F153" i="3"/>
  <c r="F152" i="3"/>
  <c r="F151" i="3"/>
  <c r="F150" i="3"/>
  <c r="J149" i="3"/>
  <c r="F149" i="3"/>
  <c r="G149" i="3"/>
  <c r="H149" i="3" s="1"/>
  <c r="G144" i="3"/>
  <c r="J144" i="3" s="1"/>
  <c r="G148" i="3"/>
  <c r="H148" i="3" s="1"/>
  <c r="J143" i="3"/>
  <c r="F148" i="3"/>
  <c r="H157" i="3" l="1"/>
  <c r="H155" i="3"/>
  <c r="J152" i="3"/>
  <c r="J150" i="3"/>
  <c r="J153" i="3"/>
  <c r="J151" i="3"/>
  <c r="H144" i="3"/>
  <c r="J148" i="3"/>
  <c r="F144" i="3"/>
  <c r="F143" i="3"/>
  <c r="G143" i="3"/>
  <c r="H143" i="3" s="1"/>
  <c r="G139" i="3"/>
  <c r="H139" i="3" s="1"/>
  <c r="G140" i="3"/>
  <c r="H140" i="3" s="1"/>
  <c r="G141" i="3"/>
  <c r="H141" i="3" s="1"/>
  <c r="G142" i="3"/>
  <c r="H142" i="3" s="1"/>
  <c r="J142" i="3" l="1"/>
  <c r="J140" i="3"/>
  <c r="J139" i="3"/>
  <c r="J141" i="3"/>
  <c r="J138" i="3"/>
  <c r="F138" i="3"/>
  <c r="G138" i="3"/>
  <c r="H138" i="3" s="1"/>
  <c r="F33" i="4"/>
  <c r="G33" i="4"/>
  <c r="H33" i="4"/>
  <c r="F32" i="4"/>
  <c r="G32" i="4"/>
  <c r="H32" i="4"/>
  <c r="G137" i="3"/>
  <c r="H137" i="3" s="1"/>
  <c r="F137" i="3"/>
  <c r="F5" i="3"/>
  <c r="F142" i="3"/>
  <c r="F141" i="3"/>
  <c r="F140" i="3"/>
  <c r="F139" i="3"/>
  <c r="F136" i="3"/>
  <c r="G136" i="3"/>
  <c r="H136" i="3" s="1"/>
  <c r="G125" i="3"/>
  <c r="H125" i="3"/>
  <c r="J125" i="3"/>
  <c r="G126" i="3"/>
  <c r="J126" i="3" s="1"/>
  <c r="H126" i="3"/>
  <c r="G127" i="3"/>
  <c r="J127" i="3" s="1"/>
  <c r="H127" i="3"/>
  <c r="G128" i="3"/>
  <c r="J128" i="3" s="1"/>
  <c r="G129" i="3"/>
  <c r="H129" i="3"/>
  <c r="J129" i="3"/>
  <c r="G130" i="3"/>
  <c r="H130" i="3"/>
  <c r="J130" i="3"/>
  <c r="G131" i="3"/>
  <c r="H131" i="3"/>
  <c r="J131" i="3"/>
  <c r="G132" i="3"/>
  <c r="H132" i="3"/>
  <c r="J132" i="3"/>
  <c r="G133" i="3"/>
  <c r="H133" i="3"/>
  <c r="J133" i="3"/>
  <c r="G134" i="3"/>
  <c r="H134" i="3"/>
  <c r="J134" i="3"/>
  <c r="G135" i="3"/>
  <c r="H135" i="3"/>
  <c r="J135" i="3"/>
  <c r="J124" i="3"/>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J109" i="3"/>
  <c r="J110" i="3"/>
  <c r="J111" i="3"/>
  <c r="J112" i="3"/>
  <c r="J113" i="3"/>
  <c r="J114" i="3"/>
  <c r="J115" i="3"/>
  <c r="J116" i="3"/>
  <c r="J117" i="3"/>
  <c r="J118" i="3"/>
  <c r="J119" i="3"/>
  <c r="J120" i="3"/>
  <c r="J121" i="3"/>
  <c r="J122" i="3"/>
  <c r="J123" i="3"/>
  <c r="H109" i="3"/>
  <c r="H110" i="3"/>
  <c r="H111" i="3"/>
  <c r="H112" i="3"/>
  <c r="H113" i="3"/>
  <c r="H114" i="3"/>
  <c r="H115" i="3"/>
  <c r="H116" i="3"/>
  <c r="H117" i="3"/>
  <c r="H118" i="3"/>
  <c r="H119" i="3"/>
  <c r="H120" i="3"/>
  <c r="H121" i="3"/>
  <c r="H122" i="3"/>
  <c r="H123" i="3"/>
  <c r="G109" i="3"/>
  <c r="G110" i="3"/>
  <c r="G111" i="3"/>
  <c r="G112" i="3"/>
  <c r="G113" i="3"/>
  <c r="G114" i="3"/>
  <c r="G115" i="3"/>
  <c r="G116" i="3"/>
  <c r="G117" i="3"/>
  <c r="G118" i="3"/>
  <c r="G119" i="3"/>
  <c r="G120" i="3"/>
  <c r="G121" i="3"/>
  <c r="G122" i="3"/>
  <c r="G123" i="3"/>
  <c r="J108" i="3"/>
  <c r="S45" i="1"/>
  <c r="V45" i="1"/>
  <c r="D45" i="1"/>
  <c r="X45" i="1" s="1"/>
  <c r="W45" i="1"/>
  <c r="F123" i="3"/>
  <c r="F122" i="3"/>
  <c r="F121" i="3"/>
  <c r="F120" i="3"/>
  <c r="F119" i="3"/>
  <c r="F118" i="3"/>
  <c r="F117" i="3"/>
  <c r="F116" i="3"/>
  <c r="F115" i="3"/>
  <c r="F114" i="3"/>
  <c r="F113" i="3"/>
  <c r="F112" i="3"/>
  <c r="F111" i="3"/>
  <c r="F110" i="3"/>
  <c r="F109" i="3"/>
  <c r="F108" i="3"/>
  <c r="G108" i="3"/>
  <c r="H108" i="3" s="1"/>
  <c r="J107" i="3"/>
  <c r="J106" i="3"/>
  <c r="F107" i="3"/>
  <c r="G107" i="3"/>
  <c r="H107" i="3" s="1"/>
  <c r="F106" i="3"/>
  <c r="G106" i="3"/>
  <c r="H106" i="3" s="1"/>
  <c r="J105" i="3"/>
  <c r="F105" i="3"/>
  <c r="G105" i="3"/>
  <c r="H105" i="3" s="1"/>
  <c r="F31" i="4"/>
  <c r="G31" i="4"/>
  <c r="H31" i="4"/>
  <c r="J104" i="3"/>
  <c r="F104" i="3"/>
  <c r="G104" i="3"/>
  <c r="H104" i="3" s="1"/>
  <c r="J103" i="3"/>
  <c r="J102" i="3"/>
  <c r="F103" i="3"/>
  <c r="G103" i="3"/>
  <c r="H103" i="3" s="1"/>
  <c r="F102" i="3"/>
  <c r="G102" i="3"/>
  <c r="H102" i="3" s="1"/>
  <c r="F100" i="3"/>
  <c r="F101" i="3"/>
  <c r="G101" i="3"/>
  <c r="H101" i="3" s="1"/>
  <c r="J100" i="3"/>
  <c r="G100" i="3"/>
  <c r="H100" i="3" s="1"/>
  <c r="J137" i="3" l="1"/>
  <c r="J136" i="3"/>
  <c r="H128" i="3"/>
  <c r="AB45" i="1"/>
  <c r="Z45" i="1"/>
  <c r="J101" i="3"/>
  <c r="AB42" i="1"/>
  <c r="AB43" i="1"/>
  <c r="AB44" i="1"/>
  <c r="J99" i="3"/>
  <c r="F99" i="3"/>
  <c r="G99" i="3"/>
  <c r="H99" i="3" s="1"/>
  <c r="J98" i="3"/>
  <c r="F98" i="3"/>
  <c r="G98" i="3"/>
  <c r="H98" i="3" s="1"/>
  <c r="I17" i="3"/>
  <c r="G17" i="3"/>
  <c r="J17" i="3" s="1"/>
  <c r="F17" i="3"/>
  <c r="I16" i="3"/>
  <c r="G16" i="3"/>
  <c r="J16" i="3" s="1"/>
  <c r="F16" i="3"/>
  <c r="H17" i="3" l="1"/>
  <c r="H16" i="3"/>
  <c r="J92" i="3"/>
  <c r="J94" i="3"/>
  <c r="J95" i="3"/>
  <c r="J96" i="3"/>
  <c r="J97" i="3"/>
  <c r="H94" i="3"/>
  <c r="H97" i="3"/>
  <c r="G88" i="3"/>
  <c r="H88" i="3" s="1"/>
  <c r="G89" i="3"/>
  <c r="H89" i="3" s="1"/>
  <c r="G90" i="3"/>
  <c r="H90" i="3" s="1"/>
  <c r="G91" i="3"/>
  <c r="H91" i="3" s="1"/>
  <c r="G92" i="3"/>
  <c r="H92" i="3" s="1"/>
  <c r="G93" i="3"/>
  <c r="H93" i="3" s="1"/>
  <c r="G94" i="3"/>
  <c r="G95" i="3"/>
  <c r="H95" i="3" s="1"/>
  <c r="G96" i="3"/>
  <c r="H96" i="3" s="1"/>
  <c r="G97" i="3"/>
  <c r="F97" i="3"/>
  <c r="F96" i="3"/>
  <c r="F95" i="3"/>
  <c r="F94" i="3"/>
  <c r="F93" i="3"/>
  <c r="Z42" i="1"/>
  <c r="Z43" i="1"/>
  <c r="Z44" i="1"/>
  <c r="X42" i="1"/>
  <c r="X43" i="1"/>
  <c r="X44" i="1"/>
  <c r="U41" i="1"/>
  <c r="U42" i="1"/>
  <c r="U43" i="1"/>
  <c r="U44" i="1"/>
  <c r="T41" i="1"/>
  <c r="AA41" i="1" s="1"/>
  <c r="T42" i="1"/>
  <c r="T43" i="1"/>
  <c r="T44" i="1"/>
  <c r="AA44" i="1" s="1"/>
  <c r="F92" i="3"/>
  <c r="F91" i="3"/>
  <c r="F90" i="3"/>
  <c r="F89" i="3"/>
  <c r="F88" i="3"/>
  <c r="F87" i="3"/>
  <c r="G87" i="3"/>
  <c r="H87" i="3" s="1"/>
  <c r="S44" i="1"/>
  <c r="V44" i="1"/>
  <c r="S43" i="1"/>
  <c r="V43" i="1"/>
  <c r="S42" i="1"/>
  <c r="V42" i="1"/>
  <c r="S41" i="1"/>
  <c r="V41" i="1"/>
  <c r="Y44" i="1"/>
  <c r="Y43" i="1"/>
  <c r="Y42" i="1"/>
  <c r="Y41" i="1"/>
  <c r="D42" i="1"/>
  <c r="D43" i="1"/>
  <c r="D44" i="1"/>
  <c r="D41" i="1"/>
  <c r="X41" i="1" s="1"/>
  <c r="W44" i="1"/>
  <c r="W43" i="1"/>
  <c r="W42" i="1"/>
  <c r="W41" i="1"/>
  <c r="V37" i="1"/>
  <c r="V38" i="1"/>
  <c r="V39" i="1"/>
  <c r="AA39" i="1" s="1"/>
  <c r="V40" i="1"/>
  <c r="U37" i="1"/>
  <c r="U38" i="1"/>
  <c r="U39" i="1"/>
  <c r="U40" i="1"/>
  <c r="T37" i="1"/>
  <c r="T38" i="1"/>
  <c r="T39" i="1"/>
  <c r="T40" i="1"/>
  <c r="S37" i="1"/>
  <c r="S38" i="1"/>
  <c r="S39" i="1"/>
  <c r="S40" i="1"/>
  <c r="Y35" i="1"/>
  <c r="Y36" i="1"/>
  <c r="Y37" i="1"/>
  <c r="Y38" i="1"/>
  <c r="Y39" i="1"/>
  <c r="Y40" i="1"/>
  <c r="X37" i="1"/>
  <c r="Z37" i="1"/>
  <c r="AB37" i="1"/>
  <c r="X38" i="1"/>
  <c r="Z38" i="1"/>
  <c r="AB38" i="1"/>
  <c r="X39" i="1"/>
  <c r="Z39" i="1"/>
  <c r="AB39" i="1"/>
  <c r="X40" i="1"/>
  <c r="Z40" i="1"/>
  <c r="AB40" i="1"/>
  <c r="J93" i="3" l="1"/>
  <c r="J91" i="3"/>
  <c r="J90" i="3"/>
  <c r="J89" i="3"/>
  <c r="J88" i="3"/>
  <c r="J87" i="3"/>
  <c r="AA43" i="1"/>
  <c r="AA42" i="1"/>
  <c r="AB41" i="1"/>
  <c r="Z41" i="1"/>
  <c r="AA38" i="1"/>
  <c r="AA40" i="1"/>
  <c r="AA37" i="1"/>
  <c r="F86" i="3"/>
  <c r="G86" i="3"/>
  <c r="J86" i="3" s="1"/>
  <c r="F85" i="3"/>
  <c r="G85" i="3"/>
  <c r="H85" i="3" s="1"/>
  <c r="F84" i="3"/>
  <c r="G84" i="3"/>
  <c r="H84" i="3" s="1"/>
  <c r="F83" i="3"/>
  <c r="G83" i="3"/>
  <c r="H83" i="3" s="1"/>
  <c r="G82" i="3"/>
  <c r="H82" i="3" s="1"/>
  <c r="J81" i="3"/>
  <c r="F82" i="3"/>
  <c r="F81" i="3"/>
  <c r="G81" i="3"/>
  <c r="H81" i="3"/>
  <c r="D40" i="1"/>
  <c r="W40" i="1"/>
  <c r="D39" i="1"/>
  <c r="W39" i="1"/>
  <c r="D38" i="1"/>
  <c r="W38" i="1"/>
  <c r="F80" i="3"/>
  <c r="G80" i="3"/>
  <c r="H80" i="3" s="1"/>
  <c r="F79" i="3"/>
  <c r="G79" i="3"/>
  <c r="H79" i="3" s="1"/>
  <c r="J77" i="3"/>
  <c r="F78" i="3"/>
  <c r="G78" i="3"/>
  <c r="H78" i="3" s="1"/>
  <c r="F77" i="3"/>
  <c r="G77" i="3"/>
  <c r="H77" i="3" s="1"/>
  <c r="F30" i="4"/>
  <c r="G30" i="4"/>
  <c r="H30" i="4"/>
  <c r="D37" i="1"/>
  <c r="W37" i="1"/>
  <c r="S36" i="1"/>
  <c r="T36" i="1"/>
  <c r="U36" i="1"/>
  <c r="V36" i="1"/>
  <c r="S35" i="1"/>
  <c r="T35" i="1"/>
  <c r="U35" i="1"/>
  <c r="V35" i="1"/>
  <c r="D36" i="1"/>
  <c r="X36" i="1" s="1"/>
  <c r="W36" i="1"/>
  <c r="J76" i="3"/>
  <c r="F76" i="3"/>
  <c r="G76" i="3"/>
  <c r="H76" i="3" s="1"/>
  <c r="F75" i="3"/>
  <c r="G75" i="3"/>
  <c r="H75" i="3" s="1"/>
  <c r="F29" i="4"/>
  <c r="G29" i="4"/>
  <c r="H29" i="4"/>
  <c r="F28" i="4"/>
  <c r="G28" i="4"/>
  <c r="H28" i="4"/>
  <c r="F74" i="3"/>
  <c r="G74" i="3"/>
  <c r="H74" i="3" s="1"/>
  <c r="J73" i="3"/>
  <c r="F73" i="3"/>
  <c r="G73" i="3"/>
  <c r="H73" i="3" s="1"/>
  <c r="AA30" i="1"/>
  <c r="AA31" i="1"/>
  <c r="AA32" i="1"/>
  <c r="AA33" i="1"/>
  <c r="AA35" i="1"/>
  <c r="Z27" i="1"/>
  <c r="Z28" i="1"/>
  <c r="Z29" i="1"/>
  <c r="Z30" i="1"/>
  <c r="Z31" i="1"/>
  <c r="Z32" i="1"/>
  <c r="Z33" i="1"/>
  <c r="Z35" i="1"/>
  <c r="V32" i="1"/>
  <c r="V33" i="1"/>
  <c r="V34" i="1"/>
  <c r="U30" i="1"/>
  <c r="U31" i="1"/>
  <c r="U32" i="1"/>
  <c r="U33" i="1"/>
  <c r="U34" i="1"/>
  <c r="U27" i="1"/>
  <c r="U28" i="1"/>
  <c r="U29" i="1"/>
  <c r="T30" i="1"/>
  <c r="T31" i="1"/>
  <c r="T32" i="1"/>
  <c r="T33" i="1"/>
  <c r="T34" i="1"/>
  <c r="S32" i="1"/>
  <c r="S33" i="1"/>
  <c r="S34" i="1"/>
  <c r="D35" i="1"/>
  <c r="AB35" i="1" s="1"/>
  <c r="W35" i="1"/>
  <c r="X32" i="1"/>
  <c r="Y32" i="1"/>
  <c r="AB32" i="1"/>
  <c r="X33" i="1"/>
  <c r="Y33" i="1"/>
  <c r="AB33" i="1"/>
  <c r="D34" i="1"/>
  <c r="X34" i="1" s="1"/>
  <c r="W34" i="1"/>
  <c r="F72" i="3"/>
  <c r="G72" i="3"/>
  <c r="H72" i="3" s="1"/>
  <c r="F35" i="5"/>
  <c r="H35" i="5" s="1"/>
  <c r="F34" i="5"/>
  <c r="G34" i="5" s="1"/>
  <c r="H33" i="5"/>
  <c r="F33" i="5"/>
  <c r="G33" i="5" s="1"/>
  <c r="H32" i="5"/>
  <c r="F32" i="5"/>
  <c r="G32" i="5" s="1"/>
  <c r="H31" i="5"/>
  <c r="F31" i="5"/>
  <c r="G31" i="5" s="1"/>
  <c r="H30" i="5"/>
  <c r="F30" i="5"/>
  <c r="G30" i="5" s="1"/>
  <c r="J78" i="3" l="1"/>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H71" i="3"/>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J69" i="3" l="1"/>
  <c r="J70" i="3"/>
  <c r="J66" i="3"/>
  <c r="J68" i="3"/>
  <c r="J67" i="3"/>
  <c r="I64" i="3"/>
  <c r="I65" i="3"/>
  <c r="F65" i="3"/>
  <c r="G65" i="3"/>
  <c r="H65" i="3" s="1"/>
  <c r="F64" i="3"/>
  <c r="G64" i="3"/>
  <c r="H64" i="3" s="1"/>
  <c r="S31" i="1"/>
  <c r="V31" i="1"/>
  <c r="Y31" i="1"/>
  <c r="D31" i="1"/>
  <c r="X31" i="1" s="1"/>
  <c r="W3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J63" i="3"/>
  <c r="I60" i="3"/>
  <c r="I61" i="3"/>
  <c r="I62" i="3"/>
  <c r="I63" i="3"/>
  <c r="G63" i="3"/>
  <c r="F63" i="3"/>
  <c r="F62" i="3"/>
  <c r="G62" i="3"/>
  <c r="H62" i="3" s="1"/>
  <c r="S30" i="1"/>
  <c r="V30" i="1"/>
  <c r="Y30" i="1"/>
  <c r="D30" i="1"/>
  <c r="W30" i="1"/>
  <c r="D29" i="1"/>
  <c r="Y29" i="1" s="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X28" i="1"/>
  <c r="Y28" i="1"/>
  <c r="D28" i="1"/>
  <c r="W28" i="1"/>
  <c r="I54" i="3"/>
  <c r="I55" i="3"/>
  <c r="I56" i="3"/>
  <c r="F56" i="3"/>
  <c r="G56" i="3"/>
  <c r="H56" i="3" s="1"/>
  <c r="F55" i="3"/>
  <c r="G55" i="3"/>
  <c r="H55" i="3" s="1"/>
  <c r="F54" i="3"/>
  <c r="G54" i="3"/>
  <c r="H54" i="3" s="1"/>
  <c r="Y27" i="1"/>
  <c r="D27" i="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3" i="1"/>
  <c r="Y4" i="1"/>
  <c r="Y5" i="1"/>
  <c r="Y6" i="1"/>
  <c r="Y7" i="1"/>
  <c r="Y8" i="1"/>
  <c r="Y9" i="1"/>
  <c r="Y10" i="1"/>
  <c r="Y11" i="1"/>
  <c r="Y12" i="1"/>
  <c r="Y13" i="1"/>
  <c r="Y14" i="1"/>
  <c r="Y15" i="1"/>
  <c r="Y16" i="1"/>
  <c r="Y17" i="1"/>
  <c r="Y18" i="1"/>
  <c r="Y19" i="1"/>
  <c r="Y20" i="1"/>
  <c r="Y21" i="1"/>
  <c r="Y22" i="1"/>
  <c r="Y23" i="1"/>
  <c r="Y25" i="1"/>
  <c r="Y26" i="1"/>
  <c r="Y24"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Z20" i="1"/>
  <c r="Z21" i="1"/>
  <c r="Z22" i="1"/>
  <c r="Z23" i="1"/>
  <c r="Z24" i="1"/>
  <c r="V25" i="1"/>
  <c r="W25" i="1"/>
  <c r="X24" i="1"/>
  <c r="V24" i="1"/>
  <c r="D24" i="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J48" i="3" l="1"/>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AA21" i="1"/>
  <c r="D21" i="1"/>
  <c r="X21" i="1" s="1"/>
  <c r="W21" i="1"/>
  <c r="F20" i="4"/>
  <c r="G20" i="4"/>
  <c r="G19" i="4"/>
  <c r="F19" i="4"/>
  <c r="F18" i="4"/>
  <c r="G18" i="4"/>
  <c r="I38" i="3"/>
  <c r="G38" i="3"/>
  <c r="J38" i="3" s="1"/>
  <c r="F38" i="3"/>
  <c r="I37" i="3"/>
  <c r="F37" i="3"/>
  <c r="G37" i="3"/>
  <c r="H37" i="3" s="1"/>
  <c r="AA20" i="1"/>
  <c r="D20" i="1"/>
  <c r="W20" i="1"/>
  <c r="J45" i="3" l="1"/>
  <c r="J41" i="3"/>
  <c r="J42" i="3"/>
  <c r="J40" i="3"/>
  <c r="J43" i="3"/>
  <c r="AA22" i="1"/>
  <c r="X22" i="1"/>
  <c r="J47" i="3"/>
  <c r="J46" i="3"/>
  <c r="H44" i="3"/>
  <c r="J39" i="3"/>
  <c r="H38" i="3"/>
  <c r="J37" i="3"/>
  <c r="X20" i="1"/>
  <c r="I36" i="3"/>
  <c r="F36" i="3"/>
  <c r="G36" i="3"/>
  <c r="H36" i="3" s="1"/>
  <c r="AA19" i="1"/>
  <c r="D19" i="1"/>
  <c r="X19" i="1" s="1"/>
  <c r="W19" i="1"/>
  <c r="J35" i="3"/>
  <c r="I35" i="3"/>
  <c r="F35" i="3"/>
  <c r="G35" i="3"/>
  <c r="H35" i="3" s="1"/>
  <c r="AA18" i="1"/>
  <c r="D18" i="1"/>
  <c r="Z18" i="1" s="1"/>
  <c r="W18" i="1"/>
  <c r="I34" i="3"/>
  <c r="F34" i="3"/>
  <c r="G34" i="3"/>
  <c r="H34" i="3" s="1"/>
  <c r="X17" i="1"/>
  <c r="Z17" i="1"/>
  <c r="AA17" i="1"/>
  <c r="D17" i="1"/>
  <c r="W17" i="1"/>
  <c r="J34" i="3" l="1"/>
  <c r="J36" i="3"/>
  <c r="Z19" i="1"/>
  <c r="X18" i="1"/>
  <c r="I33" i="3"/>
  <c r="I32" i="3"/>
  <c r="F33" i="3"/>
  <c r="G33" i="3"/>
  <c r="J33" i="3" s="1"/>
  <c r="G32" i="3"/>
  <c r="J32" i="3" s="1"/>
  <c r="F32" i="3"/>
  <c r="F17" i="4"/>
  <c r="G17" i="4"/>
  <c r="I31" i="3"/>
  <c r="F31" i="3"/>
  <c r="G31" i="3"/>
  <c r="H31" i="3" s="1"/>
  <c r="AA16" i="1"/>
  <c r="D16" i="1"/>
  <c r="Z16" i="1" s="1"/>
  <c r="W16" i="1"/>
  <c r="I30" i="3"/>
  <c r="F30" i="3"/>
  <c r="G30" i="3"/>
  <c r="H30" i="3" s="1"/>
  <c r="I29" i="3"/>
  <c r="J29" i="3"/>
  <c r="F29" i="3"/>
  <c r="G29" i="3"/>
  <c r="H29" i="3"/>
  <c r="AA15" i="1"/>
  <c r="D15" i="1"/>
  <c r="Z15" i="1" s="1"/>
  <c r="W15" i="1"/>
  <c r="I28" i="3"/>
  <c r="F28" i="3"/>
  <c r="G28" i="3"/>
  <c r="H28" i="3" s="1"/>
  <c r="F16" i="4"/>
  <c r="G16" i="4"/>
  <c r="F15" i="4"/>
  <c r="G15" i="4"/>
  <c r="I27" i="3"/>
  <c r="F27" i="3"/>
  <c r="G27" i="3"/>
  <c r="H27" i="3" s="1"/>
  <c r="AA14" i="1"/>
  <c r="D14" i="1"/>
  <c r="X14" i="1" s="1"/>
  <c r="W14" i="1"/>
  <c r="F14" i="4"/>
  <c r="G14" i="4"/>
  <c r="I26" i="3"/>
  <c r="F26" i="3"/>
  <c r="G26" i="3"/>
  <c r="H26" i="3" s="1"/>
  <c r="AA13" i="1"/>
  <c r="D13" i="1"/>
  <c r="Z13" i="1" s="1"/>
  <c r="W13" i="1"/>
  <c r="AA12" i="1"/>
  <c r="X12" i="1"/>
  <c r="Z12" i="1"/>
  <c r="D12" i="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H33" i="3" l="1"/>
  <c r="J28" i="3"/>
  <c r="J15" i="3"/>
  <c r="J20" i="3"/>
  <c r="J27" i="3"/>
  <c r="J26" i="3"/>
  <c r="J31" i="3"/>
  <c r="J21" i="3"/>
  <c r="J30" i="3"/>
  <c r="J24" i="3"/>
  <c r="H32" i="3"/>
  <c r="X16" i="1"/>
  <c r="X15" i="1"/>
  <c r="Z14" i="1"/>
  <c r="X13" i="1"/>
  <c r="J23" i="3"/>
  <c r="J22" i="3"/>
  <c r="J19" i="3"/>
  <c r="H18" i="3"/>
  <c r="D3" i="1"/>
  <c r="Z3" i="1" s="1"/>
  <c r="D4" i="1"/>
  <c r="Z4" i="1" s="1"/>
  <c r="D5" i="1"/>
  <c r="Z5" i="1" s="1"/>
  <c r="D7" i="1"/>
  <c r="Z7" i="1" s="1"/>
  <c r="D8" i="1"/>
  <c r="Z8" i="1" s="1"/>
  <c r="D9" i="1"/>
  <c r="Z9" i="1" s="1"/>
  <c r="D10" i="1"/>
  <c r="Z10" i="1" s="1"/>
  <c r="D11" i="1"/>
  <c r="Z11" i="1" s="1"/>
  <c r="D6" i="1"/>
  <c r="Z6" i="1" s="1"/>
  <c r="I14" i="3" l="1"/>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<sst xmlns="http://schemas.openxmlformats.org/spreadsheetml/2006/main" count="1461" uniqueCount="744">
  <si>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</si>
  <si>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</si>
  <si>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</si>
  <si>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</si>
  <si>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</si>
  <si>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</si>
  <si>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</si>
  <si>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</si>
  <si>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</si>
  <si>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</si>
  <si>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</si>
  <si>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</si>
  <si>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</si>
  <si>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</si>
  <si>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</si>
  <si>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</si>
  <si>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</si>
  <si>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</si>
  <si>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</si>
  <si>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</si>
  <si>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</si>
  <si>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</si>
  <si>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</si>
  <si>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</si>
  <si>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</si>
  <si>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</si>
  <si>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</si>
  <si>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</si>
  <si>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</si>
  <si>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</si>
  <si>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</si>
  <si>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</si>
  <si>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</si>
  <si>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</si>
  <si>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</si>
  <si>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</si>
  <si>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</si>
  <si>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</si>
  <si>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</si>
  <si>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</si>
  <si>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</si>
  <si>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</si>
  <si>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</si>
  <si>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</si>
  <si>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</si>
  <si>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</si>
  <si>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</si>
  <si>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</si>
  <si>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</si>
  <si>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</si>
  <si>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</si>
  <si>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</si>
  <si>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</si>
  <si>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</si>
  <si>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</si>
  <si>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</si>
  <si>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</si>
  <si>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</si>
  <si>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</si>
  <si>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</si>
  <si>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</si>
  <si>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</si>
  <si>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</si>
  <si>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</si>
  <si>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</si>
  <si>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</si>
  <si>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</si>
  <si>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</si>
  <si>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</si>
  <si>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</si>
  <si>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</si>
  <si>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</si>
  <si>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</si>
  <si>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</si>
  <si>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</si>
  <si>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</si>
  <si>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</si>
  <si>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</si>
  <si>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</si>
  <si>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</si>
  <si>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</si>
  <si>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</si>
  <si>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</si>
  <si>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</si>
  <si>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</si>
  <si>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</si>
  <si>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</si>
  <si>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</si>
  <si>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</si>
  <si>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</si>
  <si>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</si>
  <si>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</si>
  <si>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</si>
  <si>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</si>
  <si>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</si>
  <si>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</si>
  <si>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</si>
  <si>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</si>
  <si>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</si>
  <si>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</si>
  <si>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</si>
  <si>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</si>
  <si>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</si>
  <si>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</si>
  <si>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</si>
  <si>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</si>
  <si>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</si>
  <si>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</si>
  <si>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</si>
  <si>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</si>
  <si>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</si>
  <si>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</si>
  <si>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</si>
  <si>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</si>
  <si>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</si>
  <si>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</si>
  <si>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</si>
  <si>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</si>
  <si>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</si>
  <si>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</si>
  <si>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</si>
  <si>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</si>
  <si>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</si>
  <si>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</si>
  <si>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</si>
  <si>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</si>
  <si>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</si>
  <si>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</si>
  <si>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</si>
  <si>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</si>
  <si>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</si>
  <si>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</si>
  <si>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</si>
  <si>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</si>
  <si>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</si>
  <si>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</si>
  <si>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</si>
  <si>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</si>
  <si>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</si>
  <si>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</si>
  <si>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</si>
  <si>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</si>
  <si>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</si>
  <si>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</si>
  <si>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</si>
  <si>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</si>
  <si>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</si>
  <si>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</si>
  <si>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</si>
  <si>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</si>
  <si>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</si>
  <si>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</si>
  <si>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</si>
  <si>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</si>
  <si>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</si>
  <si>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</si>
  <si>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</si>
  <si>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</si>
  <si>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</si>
  <si>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</si>
  <si>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</si>
  <si>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</si>
  <si>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</si>
  <si>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</si>
  <si>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</si>
  <si>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</si>
  <si>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</si>
  <si>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</si>
  <si>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</si>
  <si>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</si>
  <si>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</si>
  <si>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</si>
  <si>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</si>
  <si>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</si>
  <si>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</si>
  <si>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</si>
  <si>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</si>
  <si>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</si>
  <si>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</si>
  <si>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</si>
  <si>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</si>
  <si>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</si>
  <si>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</si>
  <si>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</si>
  <si>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</si>
  <si>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</si>
  <si>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</si>
  <si>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</si>
  <si>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</si>
  <si>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</si>
  <si>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</si>
  <si>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</si>
  <si>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</si>
  <si>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</si>
  <si>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</si>
  <si>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</si>
  <si>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</si>
  <si>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</si>
  <si>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</si>
  <si>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</si>
  <si>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</si>
  <si>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</si>
  <si>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</si>
  <si>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</si>
  <si>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</si>
  <si>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</si>
  <si>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</si>
  <si>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</si>
  <si>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</si>
  <si>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</si>
  <si>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</si>
  <si>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</si>
  <si>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</si>
  <si>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</si>
  <si>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</si>
  <si>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</si>
  <si>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</si>
  <si>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</si>
  <si>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</si>
  <si>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</si>
  <si>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</si>
  <si>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</si>
  <si>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</si>
  <si>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</si>
  <si>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</si>
  <si>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</si>
  <si>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</si>
  <si>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</si>
  <si>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</si>
  <si>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</si>
  <si>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</si>
  <si>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</si>
  <si>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</si>
  <si>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</si>
  <si>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</si>
  <si>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</si>
  <si>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</si>
  <si>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</si>
  <si>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</si>
  <si>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</si>
  <si>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</si>
  <si>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</si>
  <si>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</si>
  <si>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</si>
  <si>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</si>
  <si>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</si>
  <si>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</si>
  <si>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</si>
  <si>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</si>
  <si>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</si>
  <si>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</si>
  <si>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</si>
  <si>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</si>
  <si>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</si>
  <si>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</si>
  <si>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</si>
  <si>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</si>
  <si>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</si>
  <si>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</si>
  <si>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</si>
  <si>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</si>
  <si>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</si>
  <si>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</si>
  <si>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</si>
  <si>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</si>
  <si>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</si>
  <si>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</si>
  <si>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</si>
  <si>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</si>
  <si>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</si>
  <si>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</si>
  <si>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</si>
  <si>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</si>
  <si>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</si>
  <si>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</si>
  <si>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</si>
  <si>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</si>
  <si>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</si>
  <si>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</si>
  <si>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</si>
  <si>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</si>
  <si>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</si>
  <si>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</si>
  <si>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</si>
  <si>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</si>
  <si>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</si>
  <si>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</si>
  <si>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</si>
  <si>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</si>
  <si>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</si>
  <si>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</si>
  <si>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</si>
  <si>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</si>
  <si>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</si>
  <si>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</si>
  <si>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</si>
  <si>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</si>
  <si>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</si>
  <si>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</si>
  <si>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</si>
  <si>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</si>
  <si>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</si>
  <si>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</si>
  <si>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</si>
  <si>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</si>
  <si>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</si>
  <si>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</si>
  <si>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</si>
  <si>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</si>
  <si>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</si>
  <si>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</si>
  <si>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</si>
  <si>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</si>
  <si>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</si>
  <si>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</si>
  <si>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</si>
  <si>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</si>
  <si>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</si>
  <si>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</si>
  <si>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</si>
  <si>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</si>
  <si>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</si>
  <si>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</si>
  <si>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</si>
  <si>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</si>
  <si>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</si>
  <si>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</si>
  <si>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</si>
  <si>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</si>
  <si>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</si>
  <si>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</si>
  <si>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</si>
  <si>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</si>
  <si>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</si>
  <si>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</si>
  <si>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</si>
  <si>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</si>
  <si>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</si>
  <si>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</si>
  <si>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</si>
  <si>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</si>
  <si>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</si>
  <si>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</si>
  <si>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</si>
  <si>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</si>
  <si>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</si>
  <si>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</si>
  <si>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</si>
  <si>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</si>
  <si>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</si>
  <si>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</si>
  <si>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</si>
  <si>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</si>
  <si>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</si>
  <si>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</si>
  <si>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</si>
  <si>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</si>
  <si>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</si>
  <si>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</si>
  <si>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</si>
  <si>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</si>
  <si>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</si>
  <si>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</si>
  <si>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</si>
  <si>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</si>
  <si>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</si>
  <si>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</si>
  <si>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</si>
  <si>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</si>
  <si>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</si>
  <si>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</si>
  <si>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</si>
  <si>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</si>
  <si>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</si>
  <si>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</si>
  <si>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</si>
  <si>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</si>
  <si>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</si>
  <si>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</si>
  <si>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</si>
  <si>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</si>
  <si>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</si>
  <si>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</si>
  <si>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</si>
  <si>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</si>
  <si>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</si>
  <si>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</si>
  <si>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</si>
  <si>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</si>
  <si>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</si>
  <si>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</si>
  <si>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</si>
  <si>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</si>
  <si>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</si>
  <si>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</si>
  <si>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</si>
  <si>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</si>
  <si>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</si>
  <si>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</si>
  <si>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</si>
  <si>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</si>
  <si>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</si>
  <si>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</si>
  <si>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</si>
  <si>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 xml:space="preserve">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</si>
  <si>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</si>
  <si>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</si>
  <si>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</si>
  <si>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</si>
  <si>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</si>
  <si>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</si>
  <si>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</si>
  <si>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</si>
  <si>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</si>
  <si>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</si>
  <si>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</si>
  <si>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</si>
  <si>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</si>
  <si>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</si>
  <si>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</si>
  <si>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</si>
  <si>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</si>
  <si>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</si>
  <si>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</si>
  <si>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</si>
  <si>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</si>
  <si>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</si>
  <si>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</si>
  <si>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</si>
  <si>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</si>
  <si>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</si>
  <si>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</si>
  <si>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</si>
  <si>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</si>
  <si>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</si>
  <si>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</si>
  <si>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</si>
  <si>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</si>
  <si>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</si>
  <si>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</si>
  <si>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</si>
  <si>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</si>
  <si>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</si>
  <si>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</si>
  <si>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</si>
  <si>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</si>
  <si>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</si>
  <si>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</si>
  <si>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</si>
  <si>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</si>
  <si>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</si>
  <si>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</si>
  <si>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</si>
  <si>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</si>
  <si>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</si>
  <si>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</si>
  <si>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</si>
  <si>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</si>
  <si>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</si>
  <si>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</si>
  <si>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</si>
  <si>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</si>
  <si>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A boulder is causing problems for travellers? It's "our fault"? Who cares? We've got urgent work to do!</t>
  </si>
  <si>
    <t>zoolander1</t>
  </si>
  <si>
    <t>zoolander2</t>
  </si>
  <si>
    <t>Ah, I dropped the keys to my earth-mover!</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</si>
  <si>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</si>
  <si>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</si>
  <si>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</si>
  <si>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</si>
  <si>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</si>
  <si>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</si>
  <si>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</si>
  <si>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</si>
  <si>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</si>
  <si>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</si>
  <si>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</si>
  <si>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</si>
  <si>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</si>
  <si>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</si>
  <si>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</si>
  <si>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</si>
  <si>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</si>
  <si>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</si>
  <si>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</si>
  <si>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</si>
  <si>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</si>
  <si>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</si>
  <si>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</si>
  <si>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</si>
  <si>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</si>
  <si>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</si>
  <si>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</si>
  <si>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</si>
  <si>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</si>
  <si>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</si>
  <si>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</si>
  <si>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</si>
  <si>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</si>
  <si>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</si>
  <si>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</si>
  <si>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</si>
  <si>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</si>
  <si>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</si>
  <si>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</si>
  <si>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</si>
  <si>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</si>
  <si>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</si>
  <si>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</si>
  <si>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</si>
  <si>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</si>
  <si>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</si>
  <si>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</si>
  <si>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</si>
  <si>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</si>
  <si>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</si>
  <si>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</si>
  <si>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</si>
  <si>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</si>
  <si>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</si>
  <si>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</si>
  <si>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</si>
  <si>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</si>
  <si>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</si>
  <si>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</si>
  <si>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</si>
  <si>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</si>
  <si>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</si>
  <si>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</si>
  <si>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</si>
  <si>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 xml:space="preserve">Some of the stuff we're digging up belongs in a museum! Wait, you don't work here. </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</si>
  <si>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</si>
  <si>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</si>
  <si>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</si>
  <si>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</si>
  <si>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</si>
  <si>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</si>
  <si>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</si>
  <si>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</si>
  <si>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</si>
  <si>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</si>
  <si>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</si>
  <si>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</si>
  <si>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</si>
  <si>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</si>
  <si>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</si>
  <si>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</si>
  <si>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</si>
  <si>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</si>
  <si>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</si>
  <si>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Welcome to the Cotton Town Cathedral Centre! \n Do you want to heal your Tuxemon?</t>
  </si>
  <si>
    <t>How is your adventure so far? \n ... \n Wow, so talkative! You are really coming out of your shell.</t>
  </si>
  <si>
    <t>rockat</t>
  </si>
  <si>
    <t>Rockat</t>
  </si>
  <si>
    <t>wayfarer</t>
  </si>
  <si>
    <t>Sorry mate, no rooms available. The Enforcers say a rare disease has broken out among some guests' tuxemon, so we're under quarantine. \n I can heal your tuxemon for you, though?</t>
  </si>
  <si>
    <t>nurse</t>
  </si>
  <si>
    <t xml:space="preserve">There are sick tuxemon in this building. Best to leave it to the Enforcers to sort everything out. If you keep going, I can't make any promises about how they'll respond. </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</si>
  <si>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</si>
  <si>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</si>
  <si>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</si>
  <si>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</si>
  <si>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</si>
  <si>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</si>
  <si>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</si>
  <si>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</si>
  <si>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</si>
  <si>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</si>
  <si>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</si>
  <si>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</si>
  <si>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</si>
  <si>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</si>
  <si>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</si>
  <si>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</si>
  <si>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</si>
  <si>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</si>
  <si>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</si>
  <si>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</si>
  <si>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</si>
  <si>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</si>
  <si>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</si>
  <si>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</si>
  <si>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</si>
  <si>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</si>
  <si>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</si>
  <si>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</si>
  <si>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</si>
  <si>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</si>
  <si>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</si>
  <si>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</si>
  <si>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</si>
  <si>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</si>
  <si>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</si>
  <si>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</si>
  <si>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</si>
  <si>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</si>
  <si>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</si>
  <si>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</si>
  <si>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</si>
  <si>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</si>
  <si>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</si>
  <si>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</si>
  <si>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</si>
  <si>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</si>
  <si>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</si>
  <si>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</si>
  <si>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</si>
  <si>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</si>
  <si>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</si>
  <si>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</si>
  <si>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</si>
  <si>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</si>
  <si>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</si>
  <si>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</si>
  <si>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</si>
  <si>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</si>
  <si>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</si>
  <si>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</si>
  <si>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</si>
  <si>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</si>
  <si>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</si>
  <si>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</si>
  <si>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</si>
  <si>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</si>
  <si>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</si>
  <si>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</si>
  <si>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</si>
  <si>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</si>
  <si>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</si>
  <si>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</si>
  <si>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</si>
  <si>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</si>
  <si>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</si>
  <si>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</si>
  <si>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</si>
  <si>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</si>
  <si>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</si>
  <si>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</si>
  <si>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</si>
  <si>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</si>
  <si>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</si>
  <si>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</si>
  <si>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</si>
  <si>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</si>
  <si>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</si>
  <si>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</si>
  <si>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</si>
  <si>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</si>
  <si>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</si>
  <si>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</si>
  <si>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</si>
  <si>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</si>
  <si>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</si>
  <si>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</si>
  <si>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</si>
  <si>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</si>
  <si>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</si>
  <si>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</si>
  <si>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</si>
  <si>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</si>
  <si>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</si>
  <si>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</si>
  <si>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</si>
  <si>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</si>
  <si>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</si>
  <si>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This should help.</t>
  </si>
  <si>
    <t>Ooh, I feel so emasculated!</t>
  </si>
  <si>
    <t>Finally, a use for Beaverbot!</t>
  </si>
  <si>
    <t>It wasn't that useful.</t>
  </si>
  <si>
    <t>Try to fight me and you'll get your just desserts!</t>
  </si>
  <si>
    <t xml:space="preserve">Revenge is best served cold. </t>
  </si>
  <si>
    <t>Your serve!</t>
  </si>
  <si>
    <t>Game, set, match.</t>
  </si>
  <si>
    <t>flower</t>
  </si>
  <si>
    <t>fez</t>
  </si>
  <si>
    <t>cady</t>
  </si>
  <si>
    <t>sandy</t>
  </si>
  <si>
    <t>teach</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</si>
  <si>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</si>
  <si>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</si>
  <si>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</si>
  <si>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</si>
  <si>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</si>
  <si>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</si>
  <si>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</si>
  <si>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</si>
  <si>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</si>
  <si>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</si>
  <si>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</si>
  <si>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</si>
  <si>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</si>
  <si>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</si>
  <si>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</si>
  <si>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</si>
  <si>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</si>
  <si>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</si>
  <si>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</si>
  <si>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</si>
  <si>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</si>
  <si>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</si>
  <si>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</si>
  <si>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</si>
  <si>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</si>
  <si>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</si>
  <si>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</si>
  <si>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</si>
  <si>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Hello and welcome to the Pet Shop! Are you interested in buying a tuxemon?</t>
  </si>
  <si>
    <t>petshopkeeper1</t>
  </si>
  <si>
    <t>I found these eggs in the bough of a tree, and hatched them! They appear to be a previously unknown tuxemon. I call them Vivipere! I wonder what they morph into.</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</si>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</sst>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9"/>
  <sheetViews>
    <sheetView topLeftCell="A43" zoomScale="85" zoomScaleNormal="85" workbookViewId="0">
      <selection activeCell="A60" sqref="A60"/>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19" max="19" width="74" customWidth="1"/>
    <col min="20" max="20" width="52.5546875" customWidth="1"/>
    <col min="23" max="23" width="23.44140625" bestFit="1" customWidth="1"/>
    <col min="24" max="24" width="20.44140625" customWidth="1"/>
    <col min="25" max="25" width="43.8867187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34"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59"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59"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413</v>
      </c>
      <c r="B32" t="s">
        <v>4</v>
      </c>
      <c r="D32" t="str">
        <f t="shared" si="20"/>
        <v>spyder_miner</v>
      </c>
      <c r="E32" t="s">
        <v>414</v>
      </c>
      <c r="S32" s="9" t="str">
        <f t="shared" si="21"/>
        <v/>
      </c>
      <c r="T32" t="str">
        <f t="shared" si="22"/>
        <v/>
      </c>
      <c r="U32" t="str">
        <f t="shared" si="5"/>
        <v/>
      </c>
      <c r="V32" t="str">
        <f t="shared" si="18"/>
        <v/>
      </c>
      <c r="W32" t="str">
        <f t="shared" si="15"/>
        <v>Create Miner</v>
      </c>
      <c r="X32" t="str">
        <f>"not npc_exists "&amp;D32</f>
        <v>not npc_exists spyder_miner</v>
      </c>
      <c r="Y32" t="str">
        <f t="shared" ref="Y32:Y44"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416</v>
      </c>
      <c r="B33" t="s">
        <v>4</v>
      </c>
      <c r="D33" t="str">
        <f t="shared" si="20"/>
        <v>spyder_postboy</v>
      </c>
      <c r="E33" t="s">
        <v>417</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446</v>
      </c>
      <c r="B34" t="s">
        <v>4</v>
      </c>
      <c r="C34" t="s">
        <v>429</v>
      </c>
      <c r="D34" t="str">
        <f t="shared" si="20"/>
        <v>spyder_route3_zoolander</v>
      </c>
      <c r="E34" t="s">
        <v>447</v>
      </c>
      <c r="F34">
        <v>6</v>
      </c>
      <c r="G34">
        <v>10</v>
      </c>
      <c r="I34" t="s">
        <v>450</v>
      </c>
      <c r="J34" t="s">
        <v>451</v>
      </c>
      <c r="K34">
        <v>14</v>
      </c>
      <c r="L34" t="s">
        <v>552</v>
      </c>
      <c r="M34" t="s">
        <v>553</v>
      </c>
      <c r="N34">
        <v>14</v>
      </c>
      <c r="O34" t="s">
        <v>452</v>
      </c>
      <c r="P34" t="s">
        <v>453</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448</v>
      </c>
      <c r="B35" t="s">
        <v>4</v>
      </c>
      <c r="D35" t="str">
        <f t="shared" si="20"/>
        <v>spyder_rookie</v>
      </c>
      <c r="E35" t="s">
        <v>449</v>
      </c>
      <c r="S35" s="9" t="str">
        <f t="shared" ref="S35:S53" si="25">IF(I35="","",CONCATENATE($BA$1,$BC$1,$BB$1,J35,$BE$1,K35,$BG$1,I35,$BA$1,$BD$1))</f>
        <v/>
      </c>
      <c r="T35" t="str">
        <f t="shared" ref="T35:T44" si="26">IF(L35="","",CONCATENATE($BA$1,$BB$1,M35,$BG$1,L35,$BE$1,N35,$BD$1))</f>
        <v/>
      </c>
      <c r="U35" t="str">
        <f t="shared" ref="U35:U44" si="27">IF(O35="","",CONCATENATE($BA$1,$BB$1,P35,$BE$1,Q35,$BD$1))</f>
        <v/>
      </c>
      <c r="V35" t="str">
        <f t="shared" ref="V35:V59" si="28">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466</v>
      </c>
      <c r="B36" t="s">
        <v>4</v>
      </c>
      <c r="C36" t="s">
        <v>429</v>
      </c>
      <c r="D36" t="str">
        <f t="shared" si="20"/>
        <v>spyder_route3_weaver</v>
      </c>
      <c r="E36" t="s">
        <v>202</v>
      </c>
      <c r="F36">
        <v>11</v>
      </c>
      <c r="G36">
        <v>10</v>
      </c>
      <c r="I36" t="s">
        <v>467</v>
      </c>
      <c r="J36" t="s">
        <v>468</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27"/>
        <v/>
      </c>
      <c r="V36" t="str">
        <f t="shared" si="28"/>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469</v>
      </c>
      <c r="B37" t="s">
        <v>4</v>
      </c>
      <c r="C37" t="s">
        <v>429</v>
      </c>
      <c r="D37" t="str">
        <f t="shared" si="20"/>
        <v>spyder_route3_???</v>
      </c>
      <c r="E37" t="s">
        <v>449</v>
      </c>
      <c r="F37">
        <v>2</v>
      </c>
      <c r="G37">
        <v>3</v>
      </c>
      <c r="I37" t="s">
        <v>288</v>
      </c>
      <c r="J37" t="s">
        <v>289</v>
      </c>
      <c r="K37">
        <v>16</v>
      </c>
      <c r="S37" s="9" t="str">
        <f t="shared" si="25"/>
        <v xml:space="preserve">" "monsters": [
        {
            "name": "Cardiling",
            "level": 16, "slug": "cardiling" ,
        }
</v>
      </c>
      <c r="T37" t="str">
        <f t="shared" si="26"/>
        <v/>
      </c>
      <c r="U37" t="str">
        <f t="shared" si="27"/>
        <v/>
      </c>
      <c r="V37" t="str">
        <f t="shared" si="28"/>
        <v>]</v>
      </c>
      <c r="W37" t="str">
        <f t="shared" si="15"/>
        <v>Create ???</v>
      </c>
      <c r="X37" t="str">
        <f t="shared" ref="X37:X45" si="29">"not npc_exists "&amp;D37</f>
        <v>not npc_exists spyder_route3_???</v>
      </c>
      <c r="Y37" t="str">
        <f t="shared" si="24"/>
        <v>create_npc spyder_route3_???,2,3,,</v>
      </c>
      <c r="Z37" t="str">
        <f t="shared" ref="Z37:Z45" si="30">CONCATENATE(D37,".json")</f>
        <v>spyder_route3_???.json</v>
      </c>
      <c r="AA37" t="str">
        <f t="shared" ref="AA37:AA44" si="31">CONCATENATE($AX$1,D37,$AY$1,E37,S37,T37,U37,V37,$AZ$1)</f>
        <v>{
    "slug": "spyder_route3_???",
    "sprite_name": "rookie" "monsters": [
        {
            "name": "Cardiling",
            "level": 16, "slug": "cardiling" ,
        }
]}</v>
      </c>
      <c r="AB37" t="str">
        <f t="shared" ref="AB37:AB45" si="32">CONCATENATE($AC$1,$AD$1,D37,$AF$1,CHAR(10),$AE$1,$AD$1,A37,$AF$1)</f>
        <v xml:space="preserve">msgid "spyder_route3_???" 
msgstr "???" </v>
      </c>
    </row>
    <row r="38" spans="1:28" x14ac:dyDescent="0.3">
      <c r="A38" t="s">
        <v>480</v>
      </c>
      <c r="B38" t="s">
        <v>4</v>
      </c>
      <c r="C38" t="s">
        <v>429</v>
      </c>
      <c r="D38" t="str">
        <f t="shared" si="20"/>
        <v>spyder_route3_novak</v>
      </c>
      <c r="E38" t="s">
        <v>310</v>
      </c>
      <c r="F38">
        <v>12</v>
      </c>
      <c r="G38">
        <v>29</v>
      </c>
      <c r="I38" t="s">
        <v>481</v>
      </c>
      <c r="J38" t="s">
        <v>482</v>
      </c>
      <c r="K38">
        <v>13</v>
      </c>
      <c r="S38" s="9" t="str">
        <f t="shared" si="25"/>
        <v xml:space="preserve">" "monsters": [
        {
            "name": "Elofly",
            "level": 13, "slug": "elofly" ,
        }
</v>
      </c>
      <c r="T38" t="str">
        <f t="shared" si="26"/>
        <v/>
      </c>
      <c r="U38" t="str">
        <f t="shared" si="27"/>
        <v/>
      </c>
      <c r="V38" t="str">
        <f t="shared" si="28"/>
        <v>]</v>
      </c>
      <c r="W38" t="str">
        <f t="shared" si="15"/>
        <v>Create Novak</v>
      </c>
      <c r="X38" t="str">
        <f t="shared" si="29"/>
        <v>not npc_exists spyder_route3_novak</v>
      </c>
      <c r="Y38" t="str">
        <f t="shared" si="24"/>
        <v>create_npc spyder_route3_novak,12,29,,</v>
      </c>
      <c r="Z38" t="str">
        <f t="shared" si="30"/>
        <v>spyder_route3_novak.json</v>
      </c>
      <c r="AA38" t="str">
        <f t="shared" si="31"/>
        <v>{
    "slug": "spyder_route3_novak",
    "sprite_name": "tennisplayer" "monsters": [
        {
            "name": "Elofly",
            "level": 13, "slug": "elofly" ,
        }
]}</v>
      </c>
      <c r="AB38" t="str">
        <f t="shared" si="32"/>
        <v xml:space="preserve">msgid "spyder_route3_novak" 
msgstr "Novak" </v>
      </c>
    </row>
    <row r="39" spans="1:28" x14ac:dyDescent="0.3">
      <c r="A39" t="s">
        <v>483</v>
      </c>
      <c r="B39" t="s">
        <v>4</v>
      </c>
      <c r="C39" t="s">
        <v>429</v>
      </c>
      <c r="D39" t="str">
        <f t="shared" si="20"/>
        <v>spyder_route3_curie</v>
      </c>
      <c r="E39" t="s">
        <v>484</v>
      </c>
      <c r="F39">
        <v>29</v>
      </c>
      <c r="G39">
        <v>31</v>
      </c>
      <c r="I39" t="s">
        <v>485</v>
      </c>
      <c r="J39" t="s">
        <v>486</v>
      </c>
      <c r="K39">
        <v>13</v>
      </c>
      <c r="S39" s="9" t="str">
        <f t="shared" si="25"/>
        <v xml:space="preserve">" "monsters": [
        {
            "name": "Propellercat",
            "level": 13, "slug": "propellercat" ,
        }
</v>
      </c>
      <c r="T39" t="str">
        <f t="shared" si="26"/>
        <v/>
      </c>
      <c r="U39" t="str">
        <f t="shared" si="27"/>
        <v/>
      </c>
      <c r="V39" t="str">
        <f t="shared" si="28"/>
        <v>]</v>
      </c>
      <c r="W39" t="str">
        <f t="shared" si="15"/>
        <v>Create Curie</v>
      </c>
      <c r="X39" t="str">
        <f t="shared" si="29"/>
        <v>not npc_exists spyder_route3_curie</v>
      </c>
      <c r="Y39" t="str">
        <f t="shared" si="24"/>
        <v>create_npc spyder_route3_curie,29,31,,</v>
      </c>
      <c r="Z39" t="str">
        <f t="shared" si="30"/>
        <v>spyder_route3_curie.json</v>
      </c>
      <c r="AA39" t="str">
        <f t="shared" si="31"/>
        <v>{
    "slug": "spyder_route3_curie",
    "sprite_name": "scientist" "monsters": [
        {
            "name": "Propellercat",
            "level": 13, "slug": "propellercat" ,
        }
]}</v>
      </c>
      <c r="AB39" t="str">
        <f t="shared" si="32"/>
        <v xml:space="preserve">msgid "spyder_route3_curie" 
msgstr "Curie" </v>
      </c>
    </row>
    <row r="40" spans="1:28" x14ac:dyDescent="0.3">
      <c r="A40" t="s">
        <v>487</v>
      </c>
      <c r="B40" t="s">
        <v>4</v>
      </c>
      <c r="C40" t="s">
        <v>429</v>
      </c>
      <c r="D40" t="str">
        <f t="shared" si="20"/>
        <v>spyder_route3_connor</v>
      </c>
      <c r="E40" t="s">
        <v>310</v>
      </c>
      <c r="F40">
        <v>20</v>
      </c>
      <c r="G40">
        <v>3</v>
      </c>
      <c r="I40" t="s">
        <v>488</v>
      </c>
      <c r="J40" t="s">
        <v>489</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27"/>
        <v/>
      </c>
      <c r="V40" t="str">
        <f t="shared" si="28"/>
        <v>]</v>
      </c>
      <c r="W40" t="str">
        <f t="shared" si="15"/>
        <v>Create Connor</v>
      </c>
      <c r="X40" t="str">
        <f t="shared" si="29"/>
        <v>not npc_exists spyder_route3_connor</v>
      </c>
      <c r="Y40" t="str">
        <f t="shared" si="24"/>
        <v>create_npc spyder_route3_connor,20,3,,</v>
      </c>
      <c r="Z40" t="str">
        <f t="shared" si="30"/>
        <v>spyder_route3_connor.json</v>
      </c>
      <c r="AA40" t="str">
        <f t="shared" si="31"/>
        <v>{
    "slug": "spyder_route3_connor",
    "sprite_name": "tennisplayer" "monsters": [
        {
            "name": "Weavifly",
            "level": 12, "slug": "weavifly" ,
        }
" 
        {
            "name": "Cataspike, "slug": "cataspike",
            "level": 8,
        }
]}</v>
      </c>
      <c r="AB40" t="str">
        <f t="shared" si="32"/>
        <v xml:space="preserve">msgid "spyder_route3_connor" 
msgstr "Connor" </v>
      </c>
    </row>
    <row r="41" spans="1:28" x14ac:dyDescent="0.3">
      <c r="A41" t="s">
        <v>502</v>
      </c>
      <c r="B41" t="s">
        <v>4</v>
      </c>
      <c r="C41" t="s">
        <v>429</v>
      </c>
      <c r="D41" t="str">
        <f t="shared" si="20"/>
        <v>spyder_route3_wanda</v>
      </c>
      <c r="E41" t="s">
        <v>506</v>
      </c>
      <c r="F41">
        <v>32</v>
      </c>
      <c r="G41">
        <v>17</v>
      </c>
      <c r="I41" t="s">
        <v>507</v>
      </c>
      <c r="J41" t="s">
        <v>508</v>
      </c>
      <c r="K41">
        <v>8</v>
      </c>
      <c r="L41" t="s">
        <v>509</v>
      </c>
      <c r="M41" t="s">
        <v>510</v>
      </c>
      <c r="N41">
        <v>8</v>
      </c>
      <c r="S41" s="9" t="str">
        <f t="shared" si="25"/>
        <v xml:space="preserve">" "monsters": [
        {
            "name": "Nudiflot M",
            "level": 8, "slug": "nudiflot-male" ,
        }
</v>
      </c>
      <c r="T41" t="str">
        <f t="shared" si="26"/>
        <v xml:space="preserve">" 
        {
            "name": "Nudiflot F, "slug": "nudiflot-female",
            "level": 8,
        }
</v>
      </c>
      <c r="U41" t="str">
        <f t="shared" si="27"/>
        <v/>
      </c>
      <c r="V41" t="str">
        <f t="shared" si="28"/>
        <v>]</v>
      </c>
      <c r="W41" t="str">
        <f t="shared" si="15"/>
        <v>Create Wanda</v>
      </c>
      <c r="X41" t="str">
        <f t="shared" si="29"/>
        <v>not npc_exists spyder_route3_wanda</v>
      </c>
      <c r="Y41" t="str">
        <f t="shared" si="24"/>
        <v>create_npc spyder_route3_wanda,32,17,,</v>
      </c>
      <c r="Z41" t="str">
        <f t="shared" si="30"/>
        <v>spyder_route3_wanda.json</v>
      </c>
      <c r="AA41" t="str">
        <f t="shared" si="31"/>
        <v>{
    "slug": "spyder_route3_wanda",
    "sprite_name": "fisher" "monsters": [
        {
            "name": "Nudiflot M",
            "level": 8, "slug": "nudiflot-male" ,
        }
" 
        {
            "name": "Nudiflot F, "slug": "nudiflot-female",
            "level": 8,
        }
]}</v>
      </c>
      <c r="AB41" t="str">
        <f t="shared" si="32"/>
        <v xml:space="preserve">msgid "spyder_route3_wanda" 
msgstr "Wanda" </v>
      </c>
    </row>
    <row r="42" spans="1:28" x14ac:dyDescent="0.3">
      <c r="A42" t="s">
        <v>503</v>
      </c>
      <c r="B42" t="s">
        <v>4</v>
      </c>
      <c r="C42" t="s">
        <v>429</v>
      </c>
      <c r="D42" t="str">
        <f t="shared" si="20"/>
        <v>spyder_route3_twig</v>
      </c>
      <c r="E42" t="s">
        <v>414</v>
      </c>
      <c r="F42">
        <v>26</v>
      </c>
      <c r="G42">
        <v>15</v>
      </c>
      <c r="I42" t="s">
        <v>316</v>
      </c>
      <c r="J42" t="s">
        <v>315</v>
      </c>
      <c r="K42">
        <v>11</v>
      </c>
      <c r="L42" t="s">
        <v>511</v>
      </c>
      <c r="M42" t="s">
        <v>512</v>
      </c>
      <c r="N42">
        <v>11</v>
      </c>
      <c r="S42" s="9" t="str">
        <f t="shared" si="25"/>
        <v xml:space="preserve">" "monsters": [
        {
            "name": "Aardorn",
            "level": 11, "slug": "aardorn" ,
        }
</v>
      </c>
      <c r="T42" t="str">
        <f t="shared" si="26"/>
        <v xml:space="preserve">" 
        {
            "name": "Foofle, "slug": "foofle",
            "level": 11,
        }
</v>
      </c>
      <c r="U42" t="str">
        <f t="shared" si="27"/>
        <v/>
      </c>
      <c r="V42" t="str">
        <f t="shared" si="28"/>
        <v>]</v>
      </c>
      <c r="W42" t="str">
        <f t="shared" si="15"/>
        <v>Create Twig</v>
      </c>
      <c r="X42" t="str">
        <f t="shared" si="29"/>
        <v>not npc_exists spyder_route3_twig</v>
      </c>
      <c r="Y42" t="str">
        <f t="shared" si="24"/>
        <v>create_npc spyder_route3_twig,26,15,,</v>
      </c>
      <c r="Z42" t="str">
        <f t="shared" si="30"/>
        <v>spyder_route3_twig.json</v>
      </c>
      <c r="AA42" t="str">
        <f t="shared" si="31"/>
        <v>{
    "slug": "spyder_route3_twig",
    "sprite_name": "miner" "monsters": [
        {
            "name": "Aardorn",
            "level": 11, "slug": "aardorn" ,
        }
" 
        {
            "name": "Foofle, "slug": "foofle",
            "level": 11,
        }
]}</v>
      </c>
      <c r="AB42" t="str">
        <f t="shared" si="32"/>
        <v xml:space="preserve">msgid "spyder_route3_twig" 
msgstr "Twig" </v>
      </c>
    </row>
    <row r="43" spans="1:28" x14ac:dyDescent="0.3">
      <c r="A43" t="s">
        <v>504</v>
      </c>
      <c r="B43" t="s">
        <v>4</v>
      </c>
      <c r="C43" t="s">
        <v>429</v>
      </c>
      <c r="D43" t="str">
        <f t="shared" si="20"/>
        <v>spyder_route3_surat</v>
      </c>
      <c r="E43" t="s">
        <v>414</v>
      </c>
      <c r="F43">
        <v>8</v>
      </c>
      <c r="G43">
        <v>17</v>
      </c>
      <c r="I43" t="s">
        <v>552</v>
      </c>
      <c r="J43" t="s">
        <v>553</v>
      </c>
      <c r="K43">
        <v>12</v>
      </c>
      <c r="L43" t="s">
        <v>511</v>
      </c>
      <c r="M43" t="s">
        <v>512</v>
      </c>
      <c r="N43">
        <v>12</v>
      </c>
      <c r="S43" s="9" t="str">
        <f t="shared" si="25"/>
        <v xml:space="preserve">" "monsters": [
        {
            "name": "Rockat",
            "level": 12, "slug": "rockat" ,
        }
</v>
      </c>
      <c r="T43" t="str">
        <f t="shared" si="26"/>
        <v xml:space="preserve">" 
        {
            "name": "Foofle, "slug": "foofle",
            "level": 12,
        }
</v>
      </c>
      <c r="U43" t="str">
        <f t="shared" si="27"/>
        <v/>
      </c>
      <c r="V43" t="str">
        <f t="shared" si="28"/>
        <v>]</v>
      </c>
      <c r="W43" t="str">
        <f t="shared" si="15"/>
        <v>Create Surat</v>
      </c>
      <c r="X43" t="str">
        <f t="shared" si="29"/>
        <v>not npc_exists spyder_route3_surat</v>
      </c>
      <c r="Y43" t="str">
        <f t="shared" si="24"/>
        <v>create_npc spyder_route3_surat,8,17,,</v>
      </c>
      <c r="Z43" t="str">
        <f t="shared" si="30"/>
        <v>spyder_route3_surat.json</v>
      </c>
      <c r="AA43" t="str">
        <f t="shared" si="31"/>
        <v>{
    "slug": "spyder_route3_surat",
    "sprite_name": "miner" "monsters": [
        {
            "name": "Rockat",
            "level": 12, "slug": "rockat" ,
        }
" 
        {
            "name": "Foofle, "slug": "foofle",
            "level": 12,
        }
]}</v>
      </c>
      <c r="AB43" t="str">
        <f t="shared" si="32"/>
        <v xml:space="preserve">msgid "spyder_route3_surat" 
msgstr "Surat" </v>
      </c>
    </row>
    <row r="44" spans="1:28" x14ac:dyDescent="0.3">
      <c r="A44" t="s">
        <v>505</v>
      </c>
      <c r="B44" t="s">
        <v>4</v>
      </c>
      <c r="C44" t="s">
        <v>429</v>
      </c>
      <c r="D44" t="str">
        <f t="shared" si="20"/>
        <v>spyder_route3_roxby</v>
      </c>
      <c r="E44" t="s">
        <v>414</v>
      </c>
      <c r="F44">
        <v>15</v>
      </c>
      <c r="G44">
        <v>18</v>
      </c>
      <c r="I44" t="s">
        <v>26</v>
      </c>
      <c r="J44" t="s">
        <v>27</v>
      </c>
      <c r="K44">
        <v>13</v>
      </c>
      <c r="L44" t="s">
        <v>513</v>
      </c>
      <c r="M44" t="s">
        <v>514</v>
      </c>
      <c r="N44">
        <v>13</v>
      </c>
      <c r="S44" s="9" t="str">
        <f t="shared" si="25"/>
        <v xml:space="preserve">" "monsters": [
        {
            "name": "Rockitten",
            "level": 13, "slug": "rockitten" ,
        }
</v>
      </c>
      <c r="T44" t="str">
        <f t="shared" si="26"/>
        <v xml:space="preserve">" 
        {
            "name": "Ignibus, "slug": "ignibus",
            "level": 13,
        }
</v>
      </c>
      <c r="U44" t="str">
        <f t="shared" si="27"/>
        <v/>
      </c>
      <c r="V44" t="str">
        <f t="shared" si="28"/>
        <v>]</v>
      </c>
      <c r="W44" t="str">
        <f t="shared" si="15"/>
        <v>Create Roxby</v>
      </c>
      <c r="X44" t="str">
        <f t="shared" si="29"/>
        <v>not npc_exists spyder_route3_roxby</v>
      </c>
      <c r="Y44" t="str">
        <f t="shared" si="24"/>
        <v>create_npc spyder_route3_roxby,15,18,,</v>
      </c>
      <c r="Z44" t="str">
        <f t="shared" si="30"/>
        <v>spyder_route3_roxby.json</v>
      </c>
      <c r="AA44" t="str">
        <f t="shared" si="31"/>
        <v>{
    "slug": "spyder_route3_roxby",
    "sprite_name": "miner" "monsters": [
        {
            "name": "Rockitten",
            "level": 13, "slug": "rockitten" ,
        }
" 
        {
            "name": "Ignibus, "slug": "ignibus",
            "level": 13,
        }
]}</v>
      </c>
      <c r="AB44" t="str">
        <f t="shared" si="32"/>
        <v xml:space="preserve">msgid "spyder_route3_roxby" 
msgstr "Roxby" </v>
      </c>
    </row>
    <row r="45" spans="1:28" x14ac:dyDescent="0.3">
      <c r="A45" t="s">
        <v>588</v>
      </c>
      <c r="B45" t="s">
        <v>4</v>
      </c>
      <c r="C45" t="s">
        <v>560</v>
      </c>
      <c r="D45" t="str">
        <f t="shared" si="20"/>
        <v>spyder_wayfarer1_morton</v>
      </c>
      <c r="E45" t="s">
        <v>587</v>
      </c>
      <c r="I45" t="s">
        <v>589</v>
      </c>
      <c r="J45" t="s">
        <v>590</v>
      </c>
      <c r="K45">
        <v>14</v>
      </c>
      <c r="S45" s="9" t="str">
        <f t="shared" si="25"/>
        <v xml:space="preserve">" "monsters": [
        {
            "name": "MRmOswitch",
            "level": 14, "slug": "mrmoswitch" ,
        }
</v>
      </c>
      <c r="V45" t="str">
        <f t="shared" si="28"/>
        <v>]</v>
      </c>
      <c r="W45" t="str">
        <f t="shared" si="15"/>
        <v>Create Morton</v>
      </c>
      <c r="X45" t="str">
        <f t="shared" si="29"/>
        <v>not npc_exists spyder_wayfarer1_morton</v>
      </c>
      <c r="Z45" t="str">
        <f t="shared" si="30"/>
        <v>spyder_wayfarer1_morton.json</v>
      </c>
      <c r="AB45" t="str">
        <f t="shared" si="32"/>
        <v xml:space="preserve">msgid "spyder_wayfarer1_morton" 
msgstr "Morton" </v>
      </c>
    </row>
    <row r="46" spans="1:28" x14ac:dyDescent="0.3">
      <c r="A46" t="s">
        <v>607</v>
      </c>
      <c r="B46" t="s">
        <v>4</v>
      </c>
      <c r="C46" t="s">
        <v>560</v>
      </c>
      <c r="D46" t="str">
        <f t="shared" si="20"/>
        <v>spyder_wayfarer1_jessie</v>
      </c>
      <c r="E46" t="s">
        <v>556</v>
      </c>
      <c r="I46" t="s">
        <v>615</v>
      </c>
      <c r="J46" t="s">
        <v>616</v>
      </c>
      <c r="K46">
        <v>12</v>
      </c>
      <c r="L46" t="s">
        <v>618</v>
      </c>
      <c r="M46" t="s">
        <v>617</v>
      </c>
      <c r="N46">
        <v>12</v>
      </c>
      <c r="S46" s="9" t="str">
        <f t="shared" si="25"/>
        <v xml:space="preserve">" "monsters": [
        {
            "name": "Lapinou",
            "level": 12, "slug": "lapinou" ,
        }
</v>
      </c>
      <c r="V46" t="str">
        <f t="shared" si="28"/>
        <v>]</v>
      </c>
      <c r="W46" t="str">
        <f t="shared" si="15"/>
        <v>Create Jessie</v>
      </c>
    </row>
    <row r="47" spans="1:28" x14ac:dyDescent="0.3">
      <c r="A47" t="s">
        <v>608</v>
      </c>
      <c r="B47" t="s">
        <v>4</v>
      </c>
      <c r="C47" t="s">
        <v>560</v>
      </c>
      <c r="D47" t="str">
        <f t="shared" si="20"/>
        <v>spyder_wayfarer1_nightshade</v>
      </c>
      <c r="E47" t="s">
        <v>556</v>
      </c>
      <c r="I47" t="s">
        <v>481</v>
      </c>
      <c r="J47" t="s">
        <v>482</v>
      </c>
      <c r="K47">
        <v>12</v>
      </c>
      <c r="L47" t="s">
        <v>615</v>
      </c>
      <c r="M47" t="s">
        <v>616</v>
      </c>
      <c r="N47">
        <v>12</v>
      </c>
      <c r="S47" s="9" t="str">
        <f t="shared" si="25"/>
        <v xml:space="preserve">" "monsters": [
        {
            "name": "Elofly",
            "level": 12, "slug": "elofly" ,
        }
</v>
      </c>
      <c r="V47" t="str">
        <f t="shared" si="28"/>
        <v>]</v>
      </c>
      <c r="W47" t="str">
        <f t="shared" si="15"/>
        <v>Create Nightshade</v>
      </c>
    </row>
    <row r="48" spans="1:28" x14ac:dyDescent="0.3">
      <c r="A48" t="s">
        <v>609</v>
      </c>
      <c r="B48" t="s">
        <v>4</v>
      </c>
      <c r="C48" t="s">
        <v>560</v>
      </c>
      <c r="D48" t="str">
        <f t="shared" si="20"/>
        <v>spyder_wayfarer1_victor</v>
      </c>
      <c r="E48" t="s">
        <v>627</v>
      </c>
      <c r="I48" t="s">
        <v>364</v>
      </c>
      <c r="J48" t="s">
        <v>365</v>
      </c>
      <c r="K48">
        <v>14</v>
      </c>
      <c r="S48" s="9" t="str">
        <f t="shared" si="25"/>
        <v xml:space="preserve">" "monsters": [
        {
            "name": "Squabbit",
            "level": 14, "slug": "squabbit" ,
        }
</v>
      </c>
      <c r="V48" t="str">
        <f t="shared" si="28"/>
        <v>]</v>
      </c>
      <c r="W48" t="str">
        <f t="shared" si="15"/>
        <v>Create Victor</v>
      </c>
    </row>
    <row r="49" spans="1:23" x14ac:dyDescent="0.3">
      <c r="A49" t="s">
        <v>610</v>
      </c>
      <c r="B49" t="s">
        <v>4</v>
      </c>
      <c r="C49" t="s">
        <v>560</v>
      </c>
      <c r="D49" t="str">
        <f t="shared" si="20"/>
        <v>spyder_wayfarer1_morningstar</v>
      </c>
      <c r="E49" t="s">
        <v>556</v>
      </c>
      <c r="I49" t="s">
        <v>618</v>
      </c>
      <c r="J49" t="s">
        <v>617</v>
      </c>
      <c r="K49">
        <v>12</v>
      </c>
      <c r="L49" t="s">
        <v>618</v>
      </c>
      <c r="M49" t="s">
        <v>617</v>
      </c>
      <c r="N49">
        <v>12</v>
      </c>
      <c r="S49" s="9" t="str">
        <f t="shared" si="25"/>
        <v xml:space="preserve">" "monsters": [
        {
            "name": "Cairfrey",
            "level": 12, "slug": "cairfrey" ,
        }
</v>
      </c>
      <c r="V49" t="str">
        <f t="shared" si="28"/>
        <v>]</v>
      </c>
      <c r="W49" t="str">
        <f t="shared" si="15"/>
        <v>Create Morningstar</v>
      </c>
    </row>
    <row r="50" spans="1:23" x14ac:dyDescent="0.3">
      <c r="A50" t="s">
        <v>611</v>
      </c>
      <c r="B50" t="s">
        <v>4</v>
      </c>
      <c r="C50" t="s">
        <v>560</v>
      </c>
      <c r="D50" t="str">
        <f t="shared" si="20"/>
        <v>spyder_wayfarer1_bravo</v>
      </c>
      <c r="E50" t="s">
        <v>628</v>
      </c>
      <c r="I50" t="s">
        <v>481</v>
      </c>
      <c r="J50" t="s">
        <v>482</v>
      </c>
      <c r="K50">
        <v>12</v>
      </c>
      <c r="L50" t="s">
        <v>619</v>
      </c>
      <c r="M50" t="s">
        <v>620</v>
      </c>
      <c r="N50">
        <v>12</v>
      </c>
      <c r="S50" s="9" t="str">
        <f t="shared" si="25"/>
        <v xml:space="preserve">" "monsters": [
        {
            "name": "Elofly",
            "level": 12, "slug": "elofly" ,
        }
</v>
      </c>
      <c r="V50" t="str">
        <f t="shared" si="28"/>
        <v>]</v>
      </c>
      <c r="W50" t="str">
        <f t="shared" si="15"/>
        <v>Create Bravo</v>
      </c>
    </row>
    <row r="51" spans="1:23" x14ac:dyDescent="0.3">
      <c r="A51" t="s">
        <v>612</v>
      </c>
      <c r="B51" t="s">
        <v>4</v>
      </c>
      <c r="C51" t="s">
        <v>560</v>
      </c>
      <c r="D51" t="str">
        <f t="shared" si="20"/>
        <v>spyder_wayfarer1_james</v>
      </c>
      <c r="E51" t="s">
        <v>484</v>
      </c>
      <c r="I51" t="s">
        <v>621</v>
      </c>
      <c r="J51" t="s">
        <v>622</v>
      </c>
      <c r="K51">
        <v>12</v>
      </c>
      <c r="L51" t="s">
        <v>623</v>
      </c>
      <c r="M51" t="s">
        <v>624</v>
      </c>
      <c r="N51">
        <v>12</v>
      </c>
      <c r="S51" s="9" t="str">
        <f t="shared" si="25"/>
        <v xml:space="preserve">" "monsters": [
        {
            "name": "Botbot",
            "level": 12, "slug": "botbot" ,
        }
</v>
      </c>
      <c r="V51" t="str">
        <f t="shared" si="28"/>
        <v>]</v>
      </c>
      <c r="W51" t="str">
        <f t="shared" si="15"/>
        <v>Create James</v>
      </c>
    </row>
    <row r="52" spans="1:23" x14ac:dyDescent="0.3">
      <c r="A52" t="s">
        <v>613</v>
      </c>
      <c r="B52" t="s">
        <v>4</v>
      </c>
      <c r="C52" t="s">
        <v>560</v>
      </c>
      <c r="D52" t="str">
        <f t="shared" si="20"/>
        <v>spyder_wayfarer1_bismuth</v>
      </c>
      <c r="E52" t="s">
        <v>484</v>
      </c>
      <c r="I52" t="s">
        <v>625</v>
      </c>
      <c r="J52" t="s">
        <v>626</v>
      </c>
      <c r="K52">
        <v>14</v>
      </c>
      <c r="S52" s="9" t="str">
        <f t="shared" si="25"/>
        <v xml:space="preserve">" "monsters": [
        {
            "name": "Hydrone",
            "level": 14, "slug": "hydrone" ,
        }
</v>
      </c>
      <c r="V52" t="str">
        <f t="shared" si="28"/>
        <v>]</v>
      </c>
      <c r="W52" t="str">
        <f t="shared" si="15"/>
        <v>Create Bismuth</v>
      </c>
    </row>
    <row r="53" spans="1:23" x14ac:dyDescent="0.3">
      <c r="A53" t="s">
        <v>614</v>
      </c>
      <c r="B53" t="s">
        <v>4</v>
      </c>
      <c r="C53" t="s">
        <v>560</v>
      </c>
      <c r="D53" t="str">
        <f t="shared" si="20"/>
        <v>spyder_wayfarer1_ratcher</v>
      </c>
      <c r="E53" t="s">
        <v>556</v>
      </c>
      <c r="I53" t="s">
        <v>615</v>
      </c>
      <c r="J53" t="s">
        <v>616</v>
      </c>
      <c r="K53">
        <v>14</v>
      </c>
      <c r="S53" s="9" t="str">
        <f t="shared" si="25"/>
        <v xml:space="preserve">" "monsters": [
        {
            "name": "Lapinou",
            "level": 14, "slug": "lapinou" ,
        }
</v>
      </c>
      <c r="V53" t="str">
        <f t="shared" si="28"/>
        <v>]</v>
      </c>
      <c r="W53" t="str">
        <f t="shared" si="15"/>
        <v>Create Ratcher</v>
      </c>
    </row>
    <row r="54" spans="1:23" x14ac:dyDescent="0.3">
      <c r="A54" t="s">
        <v>629</v>
      </c>
      <c r="B54" t="s">
        <v>4</v>
      </c>
      <c r="C54" t="s">
        <v>635</v>
      </c>
      <c r="D54" t="str">
        <f t="shared" si="20"/>
        <v>spyder_route4_marshall</v>
      </c>
      <c r="E54" t="s">
        <v>636</v>
      </c>
      <c r="I54" t="s">
        <v>638</v>
      </c>
      <c r="J54" t="s">
        <v>637</v>
      </c>
      <c r="V54" t="str">
        <f t="shared" si="28"/>
        <v>]</v>
      </c>
      <c r="W54" t="str">
        <f t="shared" si="15"/>
        <v>Create Marshall</v>
      </c>
    </row>
    <row r="55" spans="1:23" x14ac:dyDescent="0.3">
      <c r="A55" t="s">
        <v>630</v>
      </c>
      <c r="B55" t="s">
        <v>4</v>
      </c>
      <c r="C55" t="s">
        <v>635</v>
      </c>
      <c r="D55" t="str">
        <f t="shared" si="20"/>
        <v>spyder_route4_roger</v>
      </c>
      <c r="E55" t="s">
        <v>636</v>
      </c>
      <c r="I55" t="s">
        <v>639</v>
      </c>
      <c r="J55" t="s">
        <v>640</v>
      </c>
      <c r="V55" t="str">
        <f t="shared" si="28"/>
        <v>]</v>
      </c>
      <c r="W55" t="str">
        <f t="shared" si="15"/>
        <v>Create Roger</v>
      </c>
    </row>
    <row r="56" spans="1:23" x14ac:dyDescent="0.3">
      <c r="A56" t="s">
        <v>631</v>
      </c>
      <c r="B56" t="s">
        <v>4</v>
      </c>
      <c r="C56" t="s">
        <v>635</v>
      </c>
      <c r="D56" t="str">
        <f t="shared" si="20"/>
        <v>spyder_route4_wulf</v>
      </c>
      <c r="E56" t="s">
        <v>337</v>
      </c>
      <c r="I56" t="s">
        <v>641</v>
      </c>
      <c r="J56" t="s">
        <v>642</v>
      </c>
      <c r="K56">
        <v>14</v>
      </c>
      <c r="L56" t="s">
        <v>641</v>
      </c>
      <c r="M56" t="s">
        <v>642</v>
      </c>
      <c r="N56">
        <v>14</v>
      </c>
      <c r="O56" t="s">
        <v>346</v>
      </c>
      <c r="P56" t="s">
        <v>347</v>
      </c>
      <c r="Q56">
        <v>14</v>
      </c>
      <c r="V56" t="str">
        <f t="shared" si="28"/>
        <v>]</v>
      </c>
      <c r="W56" t="str">
        <f t="shared" si="15"/>
        <v>Create Wulf</v>
      </c>
    </row>
    <row r="57" spans="1:23" x14ac:dyDescent="0.3">
      <c r="A57" t="s">
        <v>632</v>
      </c>
      <c r="B57" t="s">
        <v>4</v>
      </c>
      <c r="C57" t="s">
        <v>635</v>
      </c>
      <c r="D57" t="str">
        <f t="shared" si="20"/>
        <v>spyder_route4_rincewind</v>
      </c>
      <c r="E57" t="s">
        <v>587</v>
      </c>
      <c r="I57" t="s">
        <v>643</v>
      </c>
      <c r="J57" t="s">
        <v>644</v>
      </c>
      <c r="K57">
        <v>16</v>
      </c>
      <c r="L57" t="s">
        <v>643</v>
      </c>
      <c r="M57" t="s">
        <v>644</v>
      </c>
      <c r="N57">
        <v>16</v>
      </c>
      <c r="V57" t="str">
        <f t="shared" si="28"/>
        <v>]</v>
      </c>
      <c r="W57" t="str">
        <f t="shared" si="15"/>
        <v>Create Rincewind</v>
      </c>
    </row>
    <row r="58" spans="1:23" x14ac:dyDescent="0.3">
      <c r="A58" t="s">
        <v>633</v>
      </c>
      <c r="B58" t="s">
        <v>4</v>
      </c>
      <c r="C58" t="s">
        <v>635</v>
      </c>
      <c r="D58" t="str">
        <f t="shared" si="20"/>
        <v>spyder_route4_rosamund</v>
      </c>
      <c r="E58" t="s">
        <v>314</v>
      </c>
      <c r="I58" t="s">
        <v>511</v>
      </c>
      <c r="J58" t="s">
        <v>512</v>
      </c>
      <c r="K58">
        <v>18</v>
      </c>
      <c r="V58" t="str">
        <f t="shared" si="28"/>
        <v>]</v>
      </c>
      <c r="W58" t="str">
        <f t="shared" si="15"/>
        <v>Create Rosamund</v>
      </c>
    </row>
    <row r="59" spans="1:23" x14ac:dyDescent="0.3">
      <c r="A59" t="s">
        <v>634</v>
      </c>
      <c r="B59" t="s">
        <v>4</v>
      </c>
      <c r="C59" t="s">
        <v>635</v>
      </c>
      <c r="D59" t="str">
        <f t="shared" si="20"/>
        <v>spyder_route4_beck</v>
      </c>
      <c r="E59" t="s">
        <v>310</v>
      </c>
      <c r="I59" t="s">
        <v>645</v>
      </c>
      <c r="J59" t="s">
        <v>646</v>
      </c>
      <c r="K59">
        <v>14</v>
      </c>
      <c r="L59" t="s">
        <v>647</v>
      </c>
      <c r="M59" t="s">
        <v>648</v>
      </c>
      <c r="N59">
        <v>12</v>
      </c>
      <c r="O59" t="s">
        <v>311</v>
      </c>
      <c r="P59" t="s">
        <v>312</v>
      </c>
      <c r="Q59">
        <v>12</v>
      </c>
      <c r="V59" t="str">
        <f t="shared" si="28"/>
        <v>]</v>
      </c>
      <c r="W59" t="str">
        <f t="shared" si="15"/>
        <v>Create Beck</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159"/>
  <sheetViews>
    <sheetView tabSelected="1" topLeftCell="A132" zoomScale="70" zoomScaleNormal="70" workbookViewId="0">
      <selection activeCell="L159" sqref="L159"/>
    </sheetView>
  </sheetViews>
  <sheetFormatPr defaultRowHeight="14.4" x14ac:dyDescent="0.3"/>
  <cols>
    <col min="1" max="1" width="9.6640625" bestFit="1" customWidth="1"/>
    <col min="2" max="2" width="11.6640625" bestFit="1" customWidth="1"/>
    <col min="5"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542</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539</v>
      </c>
      <c r="D16" t="s">
        <v>143</v>
      </c>
      <c r="E16" s="1" t="s">
        <v>538</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ht="28.8" x14ac:dyDescent="0.3">
      <c r="A17" t="s">
        <v>4</v>
      </c>
      <c r="B17" t="s">
        <v>36</v>
      </c>
      <c r="C17" t="s">
        <v>540</v>
      </c>
      <c r="D17" t="s">
        <v>143</v>
      </c>
      <c r="E17" s="1" t="s">
        <v>537</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ht="28.8"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ht="28.8"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ht="28.8"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43.2"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100.8" x14ac:dyDescent="0.3">
      <c r="A24" t="s">
        <v>4</v>
      </c>
      <c r="B24" t="s">
        <v>36</v>
      </c>
      <c r="C24" t="s">
        <v>176</v>
      </c>
      <c r="D24" t="s">
        <v>180</v>
      </c>
      <c r="E24" s="1" t="s">
        <v>541</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ht="28.8"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7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100.8"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ht="28.8"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57.6"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129.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ht="28.8"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100.8"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ht="28.8"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72"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86.4"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86.4"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86.4"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72"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ht="43.2"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43.2"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100.8"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144"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ht="28.8"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ht="28.8"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57.6"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ht="28.8" x14ac:dyDescent="0.3">
      <c r="A48" t="s">
        <v>4</v>
      </c>
      <c r="B48" t="s">
        <v>285</v>
      </c>
      <c r="C48" t="s">
        <v>545</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ht="43.2"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548</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ht="28.8" x14ac:dyDescent="0.3">
      <c r="A51" t="s">
        <v>4</v>
      </c>
      <c r="B51" t="s">
        <v>285</v>
      </c>
      <c r="C51" t="s">
        <v>547</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ht="28.8" x14ac:dyDescent="0.3">
      <c r="A52" t="s">
        <v>4</v>
      </c>
      <c r="B52" t="s">
        <v>285</v>
      </c>
      <c r="C52" t="s">
        <v>546</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59"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ht="28.8"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ht="28.8"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43.2"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ht="28.8"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ht="28.8"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ht="28.8"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57.6"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ht="28.8"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ht="28.8"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ht="28.8"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86.4" x14ac:dyDescent="0.3">
      <c r="A70" t="s">
        <v>4</v>
      </c>
      <c r="B70" t="s">
        <v>383</v>
      </c>
      <c r="C70" t="s">
        <v>411</v>
      </c>
      <c r="D70" t="s">
        <v>415</v>
      </c>
      <c r="E70" s="1" t="s">
        <v>412</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72" x14ac:dyDescent="0.3">
      <c r="A71" t="s">
        <v>4</v>
      </c>
      <c r="B71" t="s">
        <v>383</v>
      </c>
      <c r="C71" t="s">
        <v>419</v>
      </c>
      <c r="D71" t="s">
        <v>418</v>
      </c>
      <c r="E71" s="1" t="s">
        <v>420</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ht="43.2" x14ac:dyDescent="0.3">
      <c r="A72" t="s">
        <v>4</v>
      </c>
      <c r="B72" t="s">
        <v>445</v>
      </c>
      <c r="C72" t="s">
        <v>337</v>
      </c>
      <c r="D72" t="s">
        <v>338</v>
      </c>
      <c r="E72" s="1" t="s">
        <v>551</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100.8" x14ac:dyDescent="0.3">
      <c r="A73" t="s">
        <v>4</v>
      </c>
      <c r="B73" t="s">
        <v>429</v>
      </c>
      <c r="C73" t="s">
        <v>454</v>
      </c>
      <c r="E73" s="1" t="s">
        <v>456</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ht="28.8" x14ac:dyDescent="0.3">
      <c r="A74" t="s">
        <v>4</v>
      </c>
      <c r="B74" t="s">
        <v>429</v>
      </c>
      <c r="C74" t="s">
        <v>457</v>
      </c>
      <c r="E74" s="1" t="s">
        <v>455</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429</v>
      </c>
      <c r="C75" t="s">
        <v>463</v>
      </c>
      <c r="E75" t="s">
        <v>462</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It's "our fault"? Who cares? We've got urgent work to do!" </v>
      </c>
    </row>
    <row r="76" spans="1:10" x14ac:dyDescent="0.3">
      <c r="A76" t="s">
        <v>4</v>
      </c>
      <c r="B76" t="s">
        <v>429</v>
      </c>
      <c r="C76" t="s">
        <v>464</v>
      </c>
      <c r="E76" s="1" t="s">
        <v>465</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the keys to my earth-mover!" </v>
      </c>
    </row>
    <row r="77" spans="1:10" ht="28.8" x14ac:dyDescent="0.3">
      <c r="A77" t="s">
        <v>4</v>
      </c>
      <c r="B77" t="s">
        <v>429</v>
      </c>
      <c r="C77" t="s">
        <v>472</v>
      </c>
      <c r="E77" s="1" t="s">
        <v>474</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ht="28.8" x14ac:dyDescent="0.3">
      <c r="A78" t="s">
        <v>4</v>
      </c>
      <c r="B78" t="s">
        <v>429</v>
      </c>
      <c r="C78" t="s">
        <v>473</v>
      </c>
      <c r="E78" s="1" t="s">
        <v>475</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ht="28.8" x14ac:dyDescent="0.3">
      <c r="A79" t="s">
        <v>4</v>
      </c>
      <c r="B79" t="s">
        <v>429</v>
      </c>
      <c r="C79" t="s">
        <v>477</v>
      </c>
      <c r="E79" s="1" t="s">
        <v>476</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429</v>
      </c>
      <c r="C80" t="s">
        <v>478</v>
      </c>
      <c r="E80" s="1" t="s">
        <v>479</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ht="28.8" x14ac:dyDescent="0.3">
      <c r="A81" t="s">
        <v>4</v>
      </c>
      <c r="B81" t="s">
        <v>429</v>
      </c>
      <c r="C81" t="s">
        <v>490</v>
      </c>
      <c r="E81" s="1" t="s">
        <v>492</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429</v>
      </c>
      <c r="C82" t="s">
        <v>491</v>
      </c>
      <c r="E82" s="1" t="s">
        <v>493</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429</v>
      </c>
      <c r="C83" t="s">
        <v>494</v>
      </c>
      <c r="E83" t="s">
        <v>496</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429</v>
      </c>
      <c r="C84" t="s">
        <v>495</v>
      </c>
      <c r="E84" t="s">
        <v>497</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429</v>
      </c>
      <c r="C85" t="s">
        <v>499</v>
      </c>
      <c r="E85" t="s">
        <v>498</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429</v>
      </c>
      <c r="C86" t="s">
        <v>500</v>
      </c>
      <c r="E86" t="s">
        <v>501</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429</v>
      </c>
      <c r="C87" t="s">
        <v>515</v>
      </c>
      <c r="E87" t="s">
        <v>522</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429</v>
      </c>
      <c r="C88" t="s">
        <v>516</v>
      </c>
      <c r="E88" t="s">
        <v>523</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429</v>
      </c>
      <c r="C89" t="s">
        <v>517</v>
      </c>
      <c r="E89" t="s">
        <v>524</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429</v>
      </c>
      <c r="C90" t="s">
        <v>518</v>
      </c>
      <c r="E90" t="s">
        <v>525</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429</v>
      </c>
      <c r="C91" t="s">
        <v>519</v>
      </c>
      <c r="E91" t="s">
        <v>526</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429</v>
      </c>
      <c r="C92" t="s">
        <v>520</v>
      </c>
      <c r="E92" t="s">
        <v>521</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429</v>
      </c>
      <c r="C93" t="s">
        <v>527</v>
      </c>
      <c r="E93" t="s">
        <v>530</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Wait, you don't work here. " </v>
      </c>
    </row>
    <row r="94" spans="1:10" x14ac:dyDescent="0.3">
      <c r="A94" t="s">
        <v>4</v>
      </c>
      <c r="B94" t="s">
        <v>429</v>
      </c>
      <c r="C94" t="s">
        <v>528</v>
      </c>
      <c r="E94" t="s">
        <v>531</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429</v>
      </c>
      <c r="C95" t="s">
        <v>529</v>
      </c>
      <c r="E95" t="s">
        <v>532</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429</v>
      </c>
      <c r="C96" t="s">
        <v>533</v>
      </c>
      <c r="E96" t="s">
        <v>535</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429</v>
      </c>
      <c r="C97" t="s">
        <v>534</v>
      </c>
      <c r="E97" t="s">
        <v>536</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543</v>
      </c>
      <c r="E98" t="s">
        <v>544</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549</v>
      </c>
      <c r="E99" t="s">
        <v>550</v>
      </c>
      <c r="F99" s="1" t="str">
        <f t="shared" si="22"/>
        <v>Talk nurse1</v>
      </c>
      <c r="G99" t="str">
        <f t="shared" si="23"/>
        <v>spyder_cotton_nurse1</v>
      </c>
      <c r="H99" t="str">
        <f t="shared" si="24"/>
        <v>translated_dialog spyder_cotton_nurse1</v>
      </c>
      <c r="J99" t="str">
        <f t="shared" si="26"/>
        <v xml:space="preserve">msgid "spyder_cotton_nurse1" 
msgstr "Welcome to the Cotton Town Cathedral Centre! \n Do you want to heal your Tuxemon?" </v>
      </c>
    </row>
    <row r="100" spans="1:10" x14ac:dyDescent="0.3">
      <c r="A100" t="s">
        <v>4</v>
      </c>
      <c r="B100" t="s">
        <v>554</v>
      </c>
      <c r="C100" t="s">
        <v>130</v>
      </c>
      <c r="E100" t="s">
        <v>555</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The Enforcers say a rare disease has broken out among some guests' tuxemon, so we're under quarantine. \n I can heal your tuxemon for you, though?" </v>
      </c>
    </row>
    <row r="101" spans="1:10" x14ac:dyDescent="0.3">
      <c r="A101" t="s">
        <v>4</v>
      </c>
      <c r="B101" t="s">
        <v>554</v>
      </c>
      <c r="C101" t="s">
        <v>556</v>
      </c>
      <c r="D101" t="s">
        <v>556</v>
      </c>
      <c r="E101" t="s">
        <v>557</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If you keep going, I can't make any promises about how they'll respond. " </v>
      </c>
    </row>
    <row r="102" spans="1:10" x14ac:dyDescent="0.3">
      <c r="A102" t="s">
        <v>4</v>
      </c>
      <c r="B102" t="s">
        <v>554</v>
      </c>
      <c r="C102" t="s">
        <v>121</v>
      </c>
      <c r="D102" t="s">
        <v>121</v>
      </c>
      <c r="E102" t="s">
        <v>558</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554</v>
      </c>
      <c r="C103" t="s">
        <v>337</v>
      </c>
      <c r="D103" t="s">
        <v>337</v>
      </c>
      <c r="E103" t="s">
        <v>559</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43.2" x14ac:dyDescent="0.3">
      <c r="A104" t="s">
        <v>4</v>
      </c>
      <c r="B104" t="s">
        <v>560</v>
      </c>
      <c r="C104" t="s">
        <v>337</v>
      </c>
      <c r="D104" t="s">
        <v>337</v>
      </c>
      <c r="E104" s="1" t="s">
        <v>561</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560</v>
      </c>
      <c r="C105" t="s">
        <v>565</v>
      </c>
      <c r="D105" t="s">
        <v>337</v>
      </c>
      <c r="E105" t="s">
        <v>566</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560</v>
      </c>
      <c r="C106" t="s">
        <v>567</v>
      </c>
      <c r="D106" t="s">
        <v>587</v>
      </c>
      <c r="E106" t="s">
        <v>569</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560</v>
      </c>
      <c r="C107" t="s">
        <v>568</v>
      </c>
      <c r="D107" t="s">
        <v>587</v>
      </c>
      <c r="E107" t="s">
        <v>570</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560</v>
      </c>
      <c r="C108" t="s">
        <v>571</v>
      </c>
      <c r="D108" t="s">
        <v>556</v>
      </c>
      <c r="E108" t="s">
        <v>591</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560</v>
      </c>
      <c r="C109" t="s">
        <v>572</v>
      </c>
      <c r="D109" t="s">
        <v>556</v>
      </c>
      <c r="E109" t="s">
        <v>592</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560</v>
      </c>
      <c r="C110" t="s">
        <v>573</v>
      </c>
      <c r="D110" t="s">
        <v>556</v>
      </c>
      <c r="E110" t="s">
        <v>593</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560</v>
      </c>
      <c r="C111" t="s">
        <v>574</v>
      </c>
      <c r="D111" t="s">
        <v>556</v>
      </c>
      <c r="E111" t="s">
        <v>594</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560</v>
      </c>
      <c r="C112" t="s">
        <v>575</v>
      </c>
      <c r="D112" t="s">
        <v>203</v>
      </c>
      <c r="E112" t="s">
        <v>595</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560</v>
      </c>
      <c r="C113" t="s">
        <v>576</v>
      </c>
      <c r="D113" t="s">
        <v>203</v>
      </c>
      <c r="E113" t="s">
        <v>596</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560</v>
      </c>
      <c r="C114" t="s">
        <v>577</v>
      </c>
      <c r="D114" t="s">
        <v>556</v>
      </c>
      <c r="E114" t="s">
        <v>597</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560</v>
      </c>
      <c r="C115" t="s">
        <v>578</v>
      </c>
      <c r="D115" t="s">
        <v>556</v>
      </c>
      <c r="E115" t="s">
        <v>598</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560</v>
      </c>
      <c r="C116" t="s">
        <v>579</v>
      </c>
      <c r="D116" t="s">
        <v>203</v>
      </c>
      <c r="E116" t="s">
        <v>599</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560</v>
      </c>
      <c r="C117" t="s">
        <v>580</v>
      </c>
      <c r="D117" t="s">
        <v>203</v>
      </c>
      <c r="E117" t="s">
        <v>600</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560</v>
      </c>
      <c r="C118" t="s">
        <v>581</v>
      </c>
      <c r="D118" t="s">
        <v>484</v>
      </c>
      <c r="E118" t="s">
        <v>601</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560</v>
      </c>
      <c r="C119" t="s">
        <v>582</v>
      </c>
      <c r="D119" t="s">
        <v>484</v>
      </c>
      <c r="E119" t="s">
        <v>602</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560</v>
      </c>
      <c r="C120" t="s">
        <v>583</v>
      </c>
      <c r="D120" t="s">
        <v>484</v>
      </c>
      <c r="E120" t="s">
        <v>603</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560</v>
      </c>
      <c r="C121" t="s">
        <v>584</v>
      </c>
      <c r="D121" t="s">
        <v>484</v>
      </c>
      <c r="E121" t="s">
        <v>604</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560</v>
      </c>
      <c r="C122" t="s">
        <v>585</v>
      </c>
      <c r="D122" t="s">
        <v>556</v>
      </c>
      <c r="E122" t="s">
        <v>605</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560</v>
      </c>
      <c r="C123" t="s">
        <v>586</v>
      </c>
      <c r="D123" t="s">
        <v>556</v>
      </c>
      <c r="E123" t="s">
        <v>606</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635</v>
      </c>
      <c r="C124" t="s">
        <v>649</v>
      </c>
      <c r="E124" t="s">
        <v>661</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635</v>
      </c>
      <c r="C125" t="s">
        <v>650</v>
      </c>
      <c r="E125" t="s">
        <v>662</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635</v>
      </c>
      <c r="C126" t="s">
        <v>651</v>
      </c>
      <c r="E126" t="s">
        <v>663</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635</v>
      </c>
      <c r="C127" t="s">
        <v>652</v>
      </c>
      <c r="E127" t="s">
        <v>664</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635</v>
      </c>
      <c r="C128" t="s">
        <v>653</v>
      </c>
      <c r="E128" t="s">
        <v>665</v>
      </c>
      <c r="F128" s="1" t="str">
        <f t="shared" si="22"/>
        <v>Talk wulf1</v>
      </c>
      <c r="G128" t="str">
        <f t="shared" si="29"/>
        <v>spyder_route4_wulf1</v>
      </c>
      <c r="H128" t="str">
        <f t="shared" si="30"/>
        <v>translated_dialog spyder_route4_wulf1</v>
      </c>
      <c r="J128" t="str">
        <f t="shared" si="31"/>
        <v xml:space="preserve">msgid "spyder_route4_wulf1" 
msgstr "This should help." </v>
      </c>
    </row>
    <row r="129" spans="1:10" x14ac:dyDescent="0.3">
      <c r="A129" t="s">
        <v>4</v>
      </c>
      <c r="B129" t="s">
        <v>635</v>
      </c>
      <c r="C129" t="s">
        <v>654</v>
      </c>
      <c r="E129" t="s">
        <v>666</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635</v>
      </c>
      <c r="C130" t="s">
        <v>655</v>
      </c>
      <c r="E130" t="s">
        <v>667</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Beaverbot!" </v>
      </c>
    </row>
    <row r="131" spans="1:10" x14ac:dyDescent="0.3">
      <c r="A131" t="s">
        <v>4</v>
      </c>
      <c r="B131" t="s">
        <v>635</v>
      </c>
      <c r="C131" t="s">
        <v>656</v>
      </c>
      <c r="E131" t="s">
        <v>668</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635</v>
      </c>
      <c r="C132" t="s">
        <v>657</v>
      </c>
      <c r="E132" t="s">
        <v>669</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635</v>
      </c>
      <c r="C133" t="s">
        <v>658</v>
      </c>
      <c r="E133" t="s">
        <v>670</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635</v>
      </c>
      <c r="C134" t="s">
        <v>659</v>
      </c>
      <c r="E134" t="s">
        <v>671</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635</v>
      </c>
      <c r="C135" t="s">
        <v>660</v>
      </c>
      <c r="E135" t="s">
        <v>672</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673</v>
      </c>
      <c r="C136" t="s">
        <v>680</v>
      </c>
      <c r="E136" t="s">
        <v>678</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673</v>
      </c>
      <c r="C137" t="s">
        <v>682</v>
      </c>
      <c r="E137" t="s">
        <v>681</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673</v>
      </c>
      <c r="C138" t="s">
        <v>686</v>
      </c>
      <c r="E138" t="s">
        <v>687</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673</v>
      </c>
      <c r="C139" t="s">
        <v>674</v>
      </c>
      <c r="E139" t="s">
        <v>679</v>
      </c>
      <c r="F139" s="1" t="str">
        <f t="shared" si="22"/>
        <v>Talk fez</v>
      </c>
      <c r="G139" t="str">
        <f t="shared" ref="G139:G143" si="32">CONCATENATE(A139,"_",B139,"_",C139)</f>
        <v>spyder_flower_fez</v>
      </c>
      <c r="H139" t="str">
        <f t="shared" ref="H139:H143" si="33">CONCATENATE($N$1,G139)</f>
        <v>translated_dialog spyder_flower_fez</v>
      </c>
      <c r="J139" t="str">
        <f t="shared" ref="J139:J149" si="34">$O$1&amp;$P$1&amp;G139&amp;$R$1&amp;CHAR(10)&amp;$Q$1&amp;$P$1&amp;E139&amp;$R$1</f>
        <v xml:space="preserve">msgid "spyder_flower_fez" 
msgstr "Everyone in our region has to pick from one of the same five boring tuxemon. \n I know like a hundred people with a Foxfire ... \n Hey, do you want to trade? My Foxfire for an Ignibus?" </v>
      </c>
    </row>
    <row r="140" spans="1:10" x14ac:dyDescent="0.3">
      <c r="A140" t="s">
        <v>4</v>
      </c>
      <c r="B140" t="s">
        <v>673</v>
      </c>
      <c r="C140" t="s">
        <v>675</v>
      </c>
      <c r="E140" t="s">
        <v>679</v>
      </c>
      <c r="F140" s="1" t="str">
        <f t="shared" si="22"/>
        <v>Talk cady</v>
      </c>
      <c r="G140" t="str">
        <f t="shared" si="32"/>
        <v>spyder_flower_cady</v>
      </c>
      <c r="H140" t="str">
        <f t="shared" si="33"/>
        <v>translated_dialog spyder_flower_cady</v>
      </c>
      <c r="J140" t="str">
        <f t="shared" si="34"/>
        <v xml:space="preserve">msgid "spyder_flower_cady" 
msgstr "Everyone in our region has to pick from one of the same five boring tuxemon. \n I know like a hundred people with a Foxfire ... \n Hey, do you want to trade? My Foxfire for an Ignibus?" </v>
      </c>
    </row>
    <row r="141" spans="1:10" x14ac:dyDescent="0.3">
      <c r="A141" t="s">
        <v>4</v>
      </c>
      <c r="B141" t="s">
        <v>673</v>
      </c>
      <c r="C141" t="s">
        <v>676</v>
      </c>
      <c r="E141" t="s">
        <v>679</v>
      </c>
      <c r="F141" s="1" t="str">
        <f t="shared" si="22"/>
        <v>Talk sandy</v>
      </c>
      <c r="G141" t="str">
        <f t="shared" si="32"/>
        <v>spyder_flower_sandy</v>
      </c>
      <c r="H141" t="str">
        <f t="shared" si="33"/>
        <v>translated_dialog spyder_flower_sandy</v>
      </c>
      <c r="J141" t="str">
        <f t="shared" si="34"/>
        <v xml:space="preserve">msgid "spyder_flower_sandy" 
msgstr "Everyone in our region has to pick from one of the same five boring tuxemon. \n I know like a hundred people with a Foxfire ... \n Hey, do you want to trade? My Foxfire for an Ignibus?" </v>
      </c>
    </row>
    <row r="142" spans="1:10" x14ac:dyDescent="0.3">
      <c r="A142" t="s">
        <v>4</v>
      </c>
      <c r="B142" t="s">
        <v>673</v>
      </c>
      <c r="C142" t="s">
        <v>677</v>
      </c>
      <c r="E142" t="s">
        <v>679</v>
      </c>
      <c r="F142" s="1" t="str">
        <f t="shared" si="22"/>
        <v>Talk teach</v>
      </c>
      <c r="G142" t="str">
        <f t="shared" si="32"/>
        <v>spyder_flower_teach</v>
      </c>
      <c r="H142" t="str">
        <f t="shared" si="33"/>
        <v>translated_dialog spyder_flower_teach</v>
      </c>
      <c r="J142" t="str">
        <f t="shared" si="34"/>
        <v xml:space="preserve">msgid "spyder_flower_teach" 
msgstr "Everyone in our region has to pick from one of the same five boring tuxemon. \n I know like a hundred people with a Foxfire ... \n Hey, do you want to trade? My Foxfire for an Ignibus?" </v>
      </c>
    </row>
    <row r="143" spans="1:10" x14ac:dyDescent="0.3">
      <c r="A143" t="s">
        <v>4</v>
      </c>
      <c r="B143" t="s">
        <v>673</v>
      </c>
      <c r="C143" t="s">
        <v>688</v>
      </c>
      <c r="E143" t="s">
        <v>706</v>
      </c>
      <c r="F143" s="1" t="str">
        <f t="shared" si="22"/>
        <v>Talk petshopassistant</v>
      </c>
      <c r="G143" t="str">
        <f t="shared" si="32"/>
        <v>spyder_flower_petshopassistant</v>
      </c>
      <c r="H143" t="str">
        <f t="shared" si="33"/>
        <v>translated_dialog spyder_flower_petshopassistant</v>
      </c>
      <c r="J143" t="str">
        <f t="shared" si="34"/>
        <v xml:space="preserve">msgid "spyder_flower_petshopassistant" 
msgstr "Hello and welcome to the Pet Shop! Are you interested in buying a tuxemon?" </v>
      </c>
    </row>
    <row r="144" spans="1:10" x14ac:dyDescent="0.3">
      <c r="A144" t="s">
        <v>4</v>
      </c>
      <c r="B144" t="s">
        <v>673</v>
      </c>
      <c r="C144" t="s">
        <v>707</v>
      </c>
      <c r="E144" t="s">
        <v>708</v>
      </c>
      <c r="F144" s="1" t="str">
        <f t="shared" si="22"/>
        <v>Talk petshopkeeper1</v>
      </c>
      <c r="G144" t="str">
        <f t="shared" ref="G144:G149" si="35">CONCATENATE(A144,"_",B144,"_",C144)</f>
        <v>spyder_flower_petshopkeeper1</v>
      </c>
      <c r="H144" t="str">
        <f t="shared" ref="H144:H149" si="36">CONCATENATE($N$1,G144)</f>
        <v>translated_dialog spyder_flower_petshopkeeper1</v>
      </c>
      <c r="J144" t="str">
        <f t="shared" si="34"/>
        <v xml:space="preserve">msgid "spyder_flower_petshopkeeper1" 
msgstr "I found these eggs in the bough of a tree, and hatched them! They appear to be a previously unknown tuxemon. I call them Vivipere! I wonder what they morph into." </v>
      </c>
    </row>
    <row r="145" spans="1:10" x14ac:dyDescent="0.3">
      <c r="A145" t="s">
        <v>4</v>
      </c>
      <c r="B145" t="s">
        <v>673</v>
      </c>
      <c r="C145" t="s">
        <v>709</v>
      </c>
      <c r="E145" t="s">
        <v>710</v>
      </c>
      <c r="F145" s="1" t="str">
        <f t="shared" si="22"/>
        <v>Talk petshopkeeper2</v>
      </c>
      <c r="G145" t="str">
        <f t="shared" si="35"/>
        <v>spyder_flower_petshopkeeper2</v>
      </c>
      <c r="H145" t="str">
        <f t="shared" si="36"/>
        <v>translated_dialog spyder_flower_petshopkeeper2</v>
      </c>
      <c r="J145" t="str">
        <f t="shared" si="34"/>
        <v xml:space="preserve">msgid "spyder_flower_petshopkeeper2" 
msgstr "Tell you what, why don't I give you one and you can come back and tell me what it morphs into!" </v>
      </c>
    </row>
    <row r="146" spans="1:10" x14ac:dyDescent="0.3">
      <c r="A146" t="s">
        <v>4</v>
      </c>
      <c r="B146" t="s">
        <v>673</v>
      </c>
      <c r="C146" t="s">
        <v>711</v>
      </c>
      <c r="E146" t="s">
        <v>730</v>
      </c>
      <c r="F146" s="1" t="str">
        <f t="shared" si="22"/>
        <v>Talk petshopkeeper3</v>
      </c>
      <c r="G146" t="str">
        <f t="shared" si="35"/>
        <v>spyder_flower_petshopkeeper3</v>
      </c>
      <c r="H146" t="str">
        <f t="shared" si="36"/>
        <v>translated_dialog spyder_flower_petshopkeeper3</v>
      </c>
      <c r="J146" t="str">
        <f t="shared" si="34"/>
        <v xml:space="preserve">msgid "spyder_flower_petshopkeeper3" 
msgstr "Did you get Vivipere to morph yet?" </v>
      </c>
    </row>
    <row r="147" spans="1:10" x14ac:dyDescent="0.3">
      <c r="A147" t="s">
        <v>4</v>
      </c>
      <c r="B147" t="s">
        <v>673</v>
      </c>
      <c r="C147" t="s">
        <v>712</v>
      </c>
      <c r="E147" t="s">
        <v>713</v>
      </c>
      <c r="F147" s="1" t="str">
        <f t="shared" si="22"/>
        <v>Talk petshopkeeper4</v>
      </c>
      <c r="G147" t="str">
        <f t="shared" si="35"/>
        <v>spyder_flower_petshopkeeper4</v>
      </c>
      <c r="H147" t="str">
        <f t="shared" si="36"/>
        <v>translated_dialog spyder_flower_petshopkeeper4</v>
      </c>
      <c r="J147"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48" spans="1:10" x14ac:dyDescent="0.3">
      <c r="A148" t="s">
        <v>4</v>
      </c>
      <c r="B148" t="s">
        <v>49</v>
      </c>
      <c r="C148" t="s">
        <v>689</v>
      </c>
      <c r="E148" t="s">
        <v>690</v>
      </c>
      <c r="F148" s="1" t="str">
        <f t="shared" si="22"/>
        <v>Talk beachcomber</v>
      </c>
      <c r="G148" t="str">
        <f t="shared" si="35"/>
        <v>spyder_route1_beachcomber</v>
      </c>
      <c r="H148" t="str">
        <f t="shared" si="36"/>
        <v>translated_dialog spyder_route1_beachcomber</v>
      </c>
      <c r="J148" t="str">
        <f t="shared" si="34"/>
        <v xml:space="preserve">msgid "spyder_route1_beachcomber" 
msgstr "To run, just hold down the SHIFT key. \n Look! I'm free as an ELOFLY!" </v>
      </c>
    </row>
    <row r="149" spans="1:10" x14ac:dyDescent="0.3">
      <c r="A149" t="s">
        <v>4</v>
      </c>
      <c r="B149" t="s">
        <v>691</v>
      </c>
      <c r="C149" t="s">
        <v>93</v>
      </c>
      <c r="E149" t="s">
        <v>692</v>
      </c>
      <c r="F149" s="1" t="str">
        <f t="shared" si="22"/>
        <v>Talk homemaker</v>
      </c>
      <c r="G149" t="str">
        <f t="shared" si="35"/>
        <v>spyder_cottonhouse1_homemaker</v>
      </c>
      <c r="H149" t="str">
        <f t="shared" si="36"/>
        <v>translated_dialog spyder_cottonhouse1_homemaker</v>
      </c>
      <c r="J149" t="str">
        <f t="shared" si="34"/>
        <v xml:space="preserve">msgid "spyder_cottonhouse1_homemaker" 
msgstr "I feel so safe seeing all the Enforcers around. You can never be too careful. \n The newspapers are always reporting terrible crimes in this very region!" </v>
      </c>
    </row>
    <row r="150" spans="1:10" x14ac:dyDescent="0.3">
      <c r="A150" t="s">
        <v>4</v>
      </c>
      <c r="B150" t="s">
        <v>691</v>
      </c>
      <c r="C150" t="s">
        <v>693</v>
      </c>
      <c r="E150" t="s">
        <v>695</v>
      </c>
      <c r="F150" s="1" t="str">
        <f t="shared" si="22"/>
        <v>Talk firefighter</v>
      </c>
      <c r="G150" t="str">
        <f t="shared" ref="G150:G159" si="37">CONCATENATE(A150,"_",B150,"_",C150)</f>
        <v>spyder_cottonhouse1_firefighter</v>
      </c>
      <c r="H150" t="str">
        <f t="shared" ref="H150:H159" si="38">CONCATENATE($N$1,G150)</f>
        <v>translated_dialog spyder_cottonhouse1_firefighter</v>
      </c>
      <c r="J150" t="str">
        <f t="shared" ref="J150:J159" si="39">$O$1&amp;$P$1&amp;G150&amp;$R$1&amp;CHAR(10)&amp;$Q$1&amp;$P$1&amp;E150&amp;$R$1</f>
        <v xml:space="preserve">msgid "spyder_cottonhouse1_firefighter" 
msgstr "Did you know it's possible for tuxemon to have two elements? \n Even a technique can belong to two elements at one." </v>
      </c>
    </row>
    <row r="151" spans="1:10" x14ac:dyDescent="0.3">
      <c r="A151" t="s">
        <v>4</v>
      </c>
      <c r="B151" t="s">
        <v>694</v>
      </c>
      <c r="C151" t="s">
        <v>696</v>
      </c>
      <c r="E151" t="s">
        <v>697</v>
      </c>
      <c r="F151" s="1" t="str">
        <f t="shared" si="22"/>
        <v>Talk magician</v>
      </c>
      <c r="G151" t="str">
        <f t="shared" si="37"/>
        <v>spyder_cottonhouse2_magician</v>
      </c>
      <c r="H151" t="str">
        <f t="shared" si="38"/>
        <v>translated_dialog spyder_cottonhouse2_magician</v>
      </c>
      <c r="J151" t="str">
        <f t="shared" si="39"/>
        <v xml:space="preserve">msgid "spyder_cottonhouse2_magician" 
msgstr "Some conditions replace one another. \n Learning how conditions interact is key to becoming a master of tuxemon fighting." </v>
      </c>
    </row>
    <row r="152" spans="1:10" x14ac:dyDescent="0.3">
      <c r="A152" t="s">
        <v>4</v>
      </c>
      <c r="B152" t="s">
        <v>694</v>
      </c>
      <c r="C152" t="s">
        <v>357</v>
      </c>
      <c r="E152" t="s">
        <v>698</v>
      </c>
      <c r="F152" s="1" t="str">
        <f t="shared" si="22"/>
        <v>Talk catgirl</v>
      </c>
      <c r="G152" t="str">
        <f t="shared" si="37"/>
        <v>spyder_cottonhouse2_catgirl</v>
      </c>
      <c r="H152" t="str">
        <f t="shared" si="38"/>
        <v>translated_dialog spyder_cottonhouse2_catgirl</v>
      </c>
      <c r="J152" t="str">
        <f t="shared" si="39"/>
        <v xml:space="preserve">msgid "spyder_cottonhouse2_catgirl" 
msgstr "Have you met the old man in City Park? He's obsessed with breaking records!" </v>
      </c>
    </row>
    <row r="153" spans="1:10" x14ac:dyDescent="0.3">
      <c r="A153" t="s">
        <v>4</v>
      </c>
      <c r="B153" t="s">
        <v>694</v>
      </c>
      <c r="C153" t="s">
        <v>130</v>
      </c>
      <c r="E153" t="s">
        <v>699</v>
      </c>
      <c r="F153" s="1" t="str">
        <f t="shared" si="22"/>
        <v>Talk shopkeeper</v>
      </c>
      <c r="G153" t="str">
        <f t="shared" si="37"/>
        <v>spyder_cottonhouse2_shopkeeper</v>
      </c>
      <c r="H153" t="str">
        <f t="shared" si="38"/>
        <v>translated_dialog spyder_cottonhouse2_shopkeeper</v>
      </c>
      <c r="J153" t="str">
        <f t="shared" si="39"/>
        <v xml:space="preserve">msgid "spyder_cottonhouse2_shopkeeper" 
msgstr "I don't have a problem with people from other regions. \n Just don't come after my job, alright?" </v>
      </c>
    </row>
    <row r="154" spans="1:10" x14ac:dyDescent="0.3">
      <c r="A154" t="s">
        <v>4</v>
      </c>
      <c r="B154" t="s">
        <v>703</v>
      </c>
      <c r="C154" t="s">
        <v>121</v>
      </c>
      <c r="E154" t="s">
        <v>705</v>
      </c>
      <c r="F154" s="1" t="str">
        <f t="shared" si="22"/>
        <v>Talk granny</v>
      </c>
      <c r="G154" t="str">
        <f t="shared" si="37"/>
        <v>spyder_route5_granny</v>
      </c>
      <c r="H154" t="str">
        <f t="shared" si="38"/>
        <v>translated_dialog spyder_route5_granny</v>
      </c>
      <c r="J154" t="str">
        <f t="shared" si="39"/>
        <v xml:space="preserve">msgid "spyder_route5_granny" 
msgstr "This park is much more salubrious with the Nimrod construction keeping the Flower City riff-raff out. " </v>
      </c>
    </row>
    <row r="155" spans="1:10" x14ac:dyDescent="0.3">
      <c r="A155" t="s">
        <v>4</v>
      </c>
      <c r="B155" t="s">
        <v>734</v>
      </c>
      <c r="C155" t="s">
        <v>228</v>
      </c>
      <c r="E155" t="s">
        <v>741</v>
      </c>
      <c r="F155" s="1" t="str">
        <f t="shared" si="22"/>
        <v>Talk florist</v>
      </c>
      <c r="G155" t="str">
        <f t="shared" si="37"/>
        <v>spyder_leatherhouse1_florist</v>
      </c>
      <c r="H155" t="str">
        <f t="shared" si="38"/>
        <v>translated_dialog spyder_leatherhouse1_florist</v>
      </c>
      <c r="J155" t="str">
        <f t="shared" si="39"/>
        <v xml:space="preserve">msgid "spyder_leatherhouse1_florist" 
msgstr "There used to be several TV and radio stations operating, but Omnichannel ran them out of business. \n Now we don't have to worry about different journalists contradicting each other." </v>
      </c>
    </row>
    <row r="156" spans="1:10" x14ac:dyDescent="0.3">
      <c r="A156" t="s">
        <v>4</v>
      </c>
      <c r="B156" t="s">
        <v>734</v>
      </c>
      <c r="C156" t="s">
        <v>735</v>
      </c>
      <c r="E156" t="s">
        <v>738</v>
      </c>
      <c r="F156" s="1" t="str">
        <f t="shared" si="22"/>
        <v>Talk radio</v>
      </c>
      <c r="G156" t="str">
        <f t="shared" si="37"/>
        <v>spyder_leatherhouse1_radio</v>
      </c>
      <c r="H156" t="str">
        <f t="shared" si="38"/>
        <v>translated_dialog spyder_leatherhouse1_radio</v>
      </c>
      <c r="J156" t="str">
        <f t="shared" si="39"/>
        <v xml:space="preserve">msgid "spyder_leatherhouse1_radio" 
msgstr "An R&amp;B song is playing. It's called "Possessuns, Part II". " </v>
      </c>
    </row>
    <row r="157" spans="1:10" x14ac:dyDescent="0.3">
      <c r="A157" t="s">
        <v>4</v>
      </c>
      <c r="B157" t="s">
        <v>739</v>
      </c>
      <c r="C157" t="s">
        <v>740</v>
      </c>
      <c r="E157" t="s">
        <v>737</v>
      </c>
      <c r="F157" s="1" t="str">
        <f t="shared" si="22"/>
        <v>Talk tv</v>
      </c>
      <c r="G157" t="str">
        <f t="shared" si="37"/>
        <v>spyder_leatherhouse2_tv</v>
      </c>
      <c r="H157" t="str">
        <f t="shared" si="38"/>
        <v>translated_dialog spyder_leatherhouse2_tv</v>
      </c>
      <c r="J157" t="str">
        <f t="shared" si="39"/>
        <v xml:space="preserve">msgid "spyder_leatherhouse2_tv" 
msgstr "A little green mon is lifting a ship out of a swamp." </v>
      </c>
    </row>
    <row r="158" spans="1:10" x14ac:dyDescent="0.3">
      <c r="A158" t="s">
        <v>4</v>
      </c>
      <c r="B158" t="s">
        <v>739</v>
      </c>
      <c r="C158" t="s">
        <v>484</v>
      </c>
      <c r="E158" t="s">
        <v>742</v>
      </c>
      <c r="F158" s="1" t="str">
        <f t="shared" si="22"/>
        <v>Talk scientist</v>
      </c>
      <c r="G158" t="str">
        <f t="shared" si="37"/>
        <v>spyder_leatherhouse2_scientist</v>
      </c>
      <c r="H158" t="str">
        <f t="shared" si="38"/>
        <v>translated_dialog spyder_leatherhouse2_scientist</v>
      </c>
      <c r="J158" t="str">
        <f t="shared" si="39"/>
        <v xml:space="preserve">msgid "spyder_leatherhouse2_scientist" 
msgstr "I work for Shaft. \n ... \n Where's my helmet? I don't need one, I control the truck remotely from our offices. \n Pretty soon, most jobs in the mines will be automated. " </v>
      </c>
    </row>
    <row r="159" spans="1:10" x14ac:dyDescent="0.3">
      <c r="A159" t="s">
        <v>4</v>
      </c>
      <c r="B159" t="s">
        <v>739</v>
      </c>
      <c r="C159" t="s">
        <v>414</v>
      </c>
      <c r="E159" t="s">
        <v>743</v>
      </c>
      <c r="F159" s="1" t="str">
        <f t="shared" si="22"/>
        <v>Talk miner</v>
      </c>
      <c r="G159" t="str">
        <f t="shared" si="37"/>
        <v>spyder_leatherhouse2_miner</v>
      </c>
      <c r="H159" t="str">
        <f t="shared" si="38"/>
        <v>translated_dialog spyder_leatherhouse2_miner</v>
      </c>
      <c r="J159" t="str">
        <f t="shared" si="39"/>
        <v xml:space="preserve">msgid "spyder_leatherhouse2_miner" 
msgstr "You won't believe what they're digging up in Route 3. \n I've never seen an egg that big. \n Oops, I've said too much. " </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38"/>
  <sheetViews>
    <sheetView topLeftCell="A31" workbookViewId="0">
      <selection activeCell="G38" sqref="G38"/>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38"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38"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38"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404</v>
      </c>
      <c r="F24" t="str">
        <f t="shared" si="0"/>
        <v>spyder_quartz_plaque</v>
      </c>
      <c r="G24" t="str">
        <f t="shared" si="2"/>
        <v>translated_dialog spyder_quartz_plaque</v>
      </c>
      <c r="H24" t="str">
        <f t="shared" si="3"/>
        <v xml:space="preserve">msgid "spyder_quartz_plaque" 
msgstr "Quartz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 </v>
      </c>
    </row>
    <row r="25" spans="1:8" x14ac:dyDescent="0.3">
      <c r="A25" t="s">
        <v>405</v>
      </c>
      <c r="B25" t="s">
        <v>4</v>
      </c>
      <c r="C25" t="s">
        <v>406</v>
      </c>
      <c r="D25" t="s">
        <v>398</v>
      </c>
      <c r="E25" s="1" t="s">
        <v>407</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408</v>
      </c>
      <c r="B26" t="s">
        <v>4</v>
      </c>
      <c r="C26" t="s">
        <v>409</v>
      </c>
      <c r="D26" t="s">
        <v>398</v>
      </c>
      <c r="E26" s="1" t="s">
        <v>410</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421</v>
      </c>
      <c r="B27" t="s">
        <v>4</v>
      </c>
      <c r="C27" t="s">
        <v>422</v>
      </c>
      <c r="D27" t="s">
        <v>398</v>
      </c>
      <c r="E27" s="1" t="s">
        <v>423</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421</v>
      </c>
      <c r="B28" t="s">
        <v>4</v>
      </c>
      <c r="C28" t="s">
        <v>424</v>
      </c>
      <c r="D28" t="s">
        <v>398</v>
      </c>
      <c r="E28" s="1" t="s">
        <v>425</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421</v>
      </c>
      <c r="B29" t="s">
        <v>4</v>
      </c>
      <c r="C29" t="s">
        <v>426</v>
      </c>
      <c r="D29" t="s">
        <v>398</v>
      </c>
      <c r="E29" s="1" t="s">
        <v>427</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428</v>
      </c>
      <c r="B30" t="s">
        <v>4</v>
      </c>
      <c r="C30" t="s">
        <v>429</v>
      </c>
      <c r="D30" t="s">
        <v>304</v>
      </c>
      <c r="E30" s="1" t="s">
        <v>430</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431</v>
      </c>
      <c r="B31" t="s">
        <v>4</v>
      </c>
      <c r="C31" t="s">
        <v>432</v>
      </c>
      <c r="D31" t="s">
        <v>304</v>
      </c>
      <c r="E31" s="1" t="s">
        <v>433</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434</v>
      </c>
      <c r="B32" t="s">
        <v>4</v>
      </c>
      <c r="C32" t="s">
        <v>435</v>
      </c>
      <c r="D32" t="s">
        <v>304</v>
      </c>
      <c r="E32" s="1" t="s">
        <v>436</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434</v>
      </c>
      <c r="B33" t="s">
        <v>4</v>
      </c>
      <c r="C33" t="s">
        <v>437</v>
      </c>
      <c r="D33" t="s">
        <v>304</v>
      </c>
      <c r="E33" s="1" t="s">
        <v>438</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440</v>
      </c>
      <c r="B34" t="s">
        <v>4</v>
      </c>
      <c r="C34" t="s">
        <v>441</v>
      </c>
      <c r="D34" t="s">
        <v>304</v>
      </c>
      <c r="E34" s="1" t="s">
        <v>439</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443</v>
      </c>
      <c r="B35" t="s">
        <v>4</v>
      </c>
      <c r="C35" t="s">
        <v>444</v>
      </c>
      <c r="D35" t="s">
        <v>304</v>
      </c>
      <c r="E35" s="1" t="s">
        <v>442</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700</v>
      </c>
      <c r="B36" t="s">
        <v>4</v>
      </c>
      <c r="C36" t="s">
        <v>673</v>
      </c>
      <c r="D36" t="s">
        <v>304</v>
      </c>
      <c r="E36" s="1" t="s">
        <v>701</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702</v>
      </c>
      <c r="B37" t="s">
        <v>4</v>
      </c>
      <c r="C37" t="s">
        <v>703</v>
      </c>
      <c r="D37" t="s">
        <v>304</v>
      </c>
      <c r="E37" s="1" t="s">
        <v>704</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733</v>
      </c>
      <c r="B38" t="s">
        <v>4</v>
      </c>
      <c r="C38" t="s">
        <v>734</v>
      </c>
      <c r="D38" t="s">
        <v>735</v>
      </c>
      <c r="E38" s="1" t="s">
        <v>736</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6" zoomScale="85" zoomScaleNormal="85" workbookViewId="0">
      <selection activeCell="A40" sqref="A40"/>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458</v>
      </c>
      <c r="D28" t="s">
        <v>460</v>
      </c>
      <c r="E28" t="s">
        <v>46</v>
      </c>
      <c r="F28" t="str">
        <f t="shared" si="3"/>
        <v>is variable_set zoolanderdefeat:yes</v>
      </c>
      <c r="G28" t="str">
        <f t="shared" si="4"/>
        <v>not variable_set zoolanderdefeat:yes</v>
      </c>
      <c r="H28" t="str">
        <f t="shared" si="5"/>
        <v>set_variable zoolanderdefeat:yes</v>
      </c>
    </row>
    <row r="29" spans="1:8" x14ac:dyDescent="0.3">
      <c r="A29" t="s">
        <v>459</v>
      </c>
      <c r="D29" t="s">
        <v>461</v>
      </c>
      <c r="E29" t="s">
        <v>46</v>
      </c>
      <c r="F29" t="str">
        <f t="shared" si="3"/>
        <v>is variable_set shaftscheme:yes</v>
      </c>
      <c r="G29" t="str">
        <f t="shared" si="4"/>
        <v>not variable_set shaftscheme:yes</v>
      </c>
      <c r="H29" t="str">
        <f t="shared" si="5"/>
        <v>set_variable shaftscheme:yes</v>
      </c>
    </row>
    <row r="30" spans="1:8" x14ac:dyDescent="0.3">
      <c r="A30" t="s">
        <v>470</v>
      </c>
      <c r="D30" t="s">
        <v>471</v>
      </c>
      <c r="E30" t="s">
        <v>46</v>
      </c>
      <c r="F30" t="str">
        <f t="shared" si="3"/>
        <v>is variable_set ambushedbyqqq:yes</v>
      </c>
      <c r="G30" t="str">
        <f t="shared" si="4"/>
        <v>not variable_set ambushedbyqqq:yes</v>
      </c>
      <c r="H30" t="str">
        <f t="shared" si="5"/>
        <v>set_variable ambushedbyqqq:yes</v>
      </c>
    </row>
    <row r="31" spans="1:8" x14ac:dyDescent="0.3">
      <c r="A31" t="s">
        <v>562</v>
      </c>
      <c r="B31" t="s">
        <v>563</v>
      </c>
      <c r="D31" t="s">
        <v>564</v>
      </c>
      <c r="E31" t="s">
        <v>46</v>
      </c>
      <c r="F31" t="str">
        <f t="shared" si="3"/>
        <v>is variable_set gotbotbot:yes</v>
      </c>
      <c r="G31" t="str">
        <f t="shared" si="4"/>
        <v>not variable_set gotbotbot:yes</v>
      </c>
      <c r="H31" t="str">
        <f t="shared" si="5"/>
        <v>set_variable gotbotbot:yes</v>
      </c>
    </row>
    <row r="32" spans="1:8" x14ac:dyDescent="0.3">
      <c r="A32" t="s">
        <v>683</v>
      </c>
      <c r="D32" t="s">
        <v>686</v>
      </c>
      <c r="E32" t="s">
        <v>46</v>
      </c>
      <c r="F32" t="str">
        <f t="shared" si="3"/>
        <v>is variable_set mieke_willtrade:yes</v>
      </c>
      <c r="G32" t="str">
        <f t="shared" si="4"/>
        <v>not variable_set mieke_willtrade:yes</v>
      </c>
      <c r="H32" t="str">
        <f t="shared" si="5"/>
        <v>set_variable mieke_willtrade:yes</v>
      </c>
    </row>
    <row r="33" spans="1:8" x14ac:dyDescent="0.3">
      <c r="A33" t="s">
        <v>684</v>
      </c>
      <c r="D33" t="s">
        <v>685</v>
      </c>
      <c r="E33" t="s">
        <v>46</v>
      </c>
      <c r="F33" t="str">
        <f t="shared" si="3"/>
        <v>is variable_set mieke_hastraded:yes</v>
      </c>
      <c r="G33" t="str">
        <f t="shared" si="4"/>
        <v>not variable_set mieke_hastraded:yes</v>
      </c>
      <c r="H33" t="str">
        <f t="shared" si="5"/>
        <v>set_variable mieke_hastraded:yes</v>
      </c>
    </row>
    <row r="34" spans="1:8" x14ac:dyDescent="0.3">
      <c r="A34" t="s">
        <v>714</v>
      </c>
      <c r="D34" t="s">
        <v>715</v>
      </c>
      <c r="E34" t="s">
        <v>46</v>
      </c>
      <c r="F34" t="str">
        <f t="shared" si="3"/>
        <v>is variable_set flower_talkedpetshop:yes</v>
      </c>
      <c r="G34" t="str">
        <f t="shared" si="4"/>
        <v>not variable_set flower_talkedpetshop:yes</v>
      </c>
      <c r="H34" t="str">
        <f t="shared" si="5"/>
        <v>set_variable flower_talkedpetshop:yes</v>
      </c>
    </row>
    <row r="35" spans="1:8" x14ac:dyDescent="0.3">
      <c r="A35" t="s">
        <v>716</v>
      </c>
      <c r="D35" t="s">
        <v>723</v>
      </c>
      <c r="E35" t="s">
        <v>46</v>
      </c>
      <c r="F35" t="str">
        <f t="shared" si="3"/>
        <v>is variable_set shows_vivicinder:yes</v>
      </c>
      <c r="G35" t="str">
        <f t="shared" si="4"/>
        <v>not variable_set shows_vivicinder:yes</v>
      </c>
      <c r="H35" t="str">
        <f t="shared" si="5"/>
        <v>set_variable shows_vivicinder:yes</v>
      </c>
    </row>
    <row r="36" spans="1:8" x14ac:dyDescent="0.3">
      <c r="A36" t="s">
        <v>717</v>
      </c>
      <c r="D36" t="s">
        <v>724</v>
      </c>
      <c r="E36" t="s">
        <v>46</v>
      </c>
      <c r="F36" t="str">
        <f t="shared" si="3"/>
        <v>is variable_set shows_vividactil:yes</v>
      </c>
      <c r="G36" t="str">
        <f t="shared" si="4"/>
        <v>not variable_set shows_vividactil:yes</v>
      </c>
      <c r="H36" t="str">
        <f t="shared" si="5"/>
        <v>set_variable shows_vividactil:yes</v>
      </c>
    </row>
    <row r="37" spans="1:8" x14ac:dyDescent="0.3">
      <c r="A37" t="s">
        <v>718</v>
      </c>
      <c r="D37" t="s">
        <v>725</v>
      </c>
      <c r="E37" t="s">
        <v>46</v>
      </c>
      <c r="F37" t="str">
        <f t="shared" si="3"/>
        <v>is variable_set shows_viviphyta:yes</v>
      </c>
      <c r="G37" t="str">
        <f t="shared" si="4"/>
        <v>not variable_set shows_viviphyta:yes</v>
      </c>
      <c r="H37" t="str">
        <f t="shared" si="5"/>
        <v>set_variable shows_viviphyta:yes</v>
      </c>
    </row>
    <row r="38" spans="1:8" x14ac:dyDescent="0.3">
      <c r="A38" t="s">
        <v>719</v>
      </c>
      <c r="D38" t="s">
        <v>726</v>
      </c>
      <c r="E38" t="s">
        <v>46</v>
      </c>
      <c r="F38" t="str">
        <f t="shared" si="3"/>
        <v>is variable_set shows_vivisource:yes</v>
      </c>
      <c r="G38" t="str">
        <f t="shared" si="4"/>
        <v>not variable_set shows_vivisource:yes</v>
      </c>
      <c r="H38" t="str">
        <f t="shared" si="5"/>
        <v>set_variable shows_vivisource:yes</v>
      </c>
    </row>
    <row r="39" spans="1:8" x14ac:dyDescent="0.3">
      <c r="A39" t="s">
        <v>720</v>
      </c>
      <c r="D39" t="s">
        <v>727</v>
      </c>
      <c r="E39" t="s">
        <v>46</v>
      </c>
      <c r="F39" t="str">
        <f t="shared" si="3"/>
        <v>is variable_set shows_viviteel:yes</v>
      </c>
      <c r="G39" t="str">
        <f t="shared" si="4"/>
        <v>not variable_set shows_viviteel:yes</v>
      </c>
      <c r="H39" t="str">
        <f t="shared" si="5"/>
        <v>set_variable shows_viviteel:yes</v>
      </c>
    </row>
    <row r="40" spans="1:8" x14ac:dyDescent="0.3">
      <c r="A40" t="s">
        <v>721</v>
      </c>
      <c r="D40" t="s">
        <v>728</v>
      </c>
      <c r="E40" t="s">
        <v>46</v>
      </c>
      <c r="F40" t="str">
        <f t="shared" si="3"/>
        <v>is variable_set shows_vivitrans:yes</v>
      </c>
      <c r="G40" t="str">
        <f t="shared" si="4"/>
        <v>not variable_set shows_vivitrans:yes</v>
      </c>
      <c r="H40" t="str">
        <f t="shared" si="5"/>
        <v>set_variable shows_vivitrans:yes</v>
      </c>
    </row>
    <row r="41" spans="1:8" x14ac:dyDescent="0.3">
      <c r="A41" t="s">
        <v>722</v>
      </c>
      <c r="D41" t="s">
        <v>729</v>
      </c>
      <c r="E41" t="s">
        <v>46</v>
      </c>
      <c r="F41" t="str">
        <f t="shared" si="3"/>
        <v>is variable_set shows_vivitron:yes</v>
      </c>
      <c r="G41" t="str">
        <f t="shared" si="4"/>
        <v>not variable_set shows_vivitron:yes</v>
      </c>
      <c r="H41" t="str">
        <f t="shared" si="5"/>
        <v>set_variable shows_vivitron:yes</v>
      </c>
    </row>
    <row r="42" spans="1:8" x14ac:dyDescent="0.3">
      <c r="A42" t="s">
        <v>731</v>
      </c>
      <c r="D42" t="s">
        <v>732</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NPC Creator</vt:lpstr>
      <vt:lpstr>Dialog Creator</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2020-10-05T03:34:18Z</dcterms:modified>
</cp:coreProperties>
</file>