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0F792EFE-72BC-49EA-8BD8-DF022E6D727C}" xr6:coauthVersionLast="47" xr6:coauthVersionMax="47" xr10:uidLastSave="{00000000-0000-0000-0000-000000000000}"/>
  <bookViews>
    <workbookView xWindow="-110" yWindow="-110" windowWidth="25820" windowHeight="15500" xr2:uid="{8133C24C-105D-4170-89C8-2DFFA12ECA8A}"/>
  </bookViews>
  <sheets>
    <sheet name="v3" sheetId="9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3" l="1"/>
  <c r="B7" i="93"/>
  <c r="B6" i="93"/>
  <c r="E10" i="93"/>
  <c r="D2" i="93"/>
  <c r="E11" i="93" l="1"/>
  <c r="D11" i="93"/>
  <c r="E12" i="93" l="1"/>
  <c r="D12" i="93"/>
  <c r="E13" i="93" l="1"/>
  <c r="D13" i="93"/>
  <c r="D14" i="93" l="1"/>
  <c r="E14" i="93"/>
  <c r="E15" i="93" l="1"/>
  <c r="D15" i="93"/>
  <c r="D16" i="93" l="1"/>
  <c r="E16" i="93"/>
  <c r="E17" i="93" l="1"/>
  <c r="D17" i="93"/>
  <c r="E18" i="93" l="1"/>
  <c r="D18" i="93"/>
  <c r="D19" i="93" l="1"/>
  <c r="E19" i="93"/>
  <c r="E20" i="93" l="1"/>
  <c r="D20" i="93"/>
  <c r="E21" i="93" l="1"/>
  <c r="D21" i="93"/>
  <c r="D22" i="93" l="1"/>
  <c r="E22" i="93"/>
  <c r="D23" i="93" l="1"/>
  <c r="C23" i="93" s="1"/>
  <c r="E23" i="93" s="1"/>
  <c r="D24" i="93" l="1"/>
  <c r="C24" i="93" s="1"/>
  <c r="E24" i="93" s="1"/>
  <c r="D25" i="93" l="1"/>
  <c r="C25" i="93" s="1"/>
  <c r="E25" i="93" s="1"/>
  <c r="D26" i="93" l="1"/>
  <c r="C26" i="93" s="1"/>
  <c r="E26" i="93" s="1"/>
  <c r="D27" i="93" l="1"/>
  <c r="C27" i="93" s="1"/>
  <c r="E27" i="93" s="1"/>
  <c r="D28" i="93" l="1"/>
  <c r="C28" i="93" s="1"/>
  <c r="E28" i="93" s="1"/>
  <c r="D29" i="93" l="1"/>
  <c r="C29" i="93" s="1"/>
  <c r="E29" i="93" s="1"/>
  <c r="D30" i="93" l="1"/>
  <c r="C30" i="93" s="1"/>
  <c r="E30" i="93" s="1"/>
  <c r="D31" i="93" l="1"/>
  <c r="C31" i="93" s="1"/>
  <c r="E31" i="93" s="1"/>
  <c r="D32" i="93" l="1"/>
  <c r="C32" i="93" s="1"/>
  <c r="E32" i="93" s="1"/>
  <c r="D33" i="93" l="1"/>
  <c r="C33" i="93" s="1"/>
  <c r="E33" i="93" s="1"/>
  <c r="D34" i="93" l="1"/>
  <c r="C34" i="93" s="1"/>
  <c r="E34" i="93" s="1"/>
  <c r="D35" i="93" l="1"/>
  <c r="C35" i="93" s="1"/>
  <c r="E35" i="93" s="1"/>
  <c r="D36" i="93" l="1"/>
  <c r="C36" i="93" s="1"/>
  <c r="E36" i="93" s="1"/>
  <c r="D37" i="93" l="1"/>
  <c r="C37" i="93" s="1"/>
  <c r="E37" i="93" s="1"/>
  <c r="D38" i="93" l="1"/>
  <c r="C38" i="93" s="1"/>
  <c r="E38" i="93" s="1"/>
  <c r="D39" i="93" l="1"/>
  <c r="C39" i="93" s="1"/>
  <c r="E39" i="93" s="1"/>
  <c r="D40" i="93" l="1"/>
  <c r="C40" i="93" s="1"/>
  <c r="E40" i="93" s="1"/>
  <c r="D41" i="93" l="1"/>
  <c r="C41" i="93" s="1"/>
  <c r="E41" i="93" s="1"/>
  <c r="D42" i="93" l="1"/>
  <c r="C42" i="93" s="1"/>
  <c r="E42" i="93" s="1"/>
  <c r="D43" i="93" l="1"/>
  <c r="C43" i="93" s="1"/>
  <c r="E43" i="93" s="1"/>
  <c r="D44" i="93" l="1"/>
  <c r="C44" i="93" s="1"/>
  <c r="E44" i="93" s="1"/>
  <c r="D45" i="93" l="1"/>
  <c r="C45" i="93" s="1"/>
  <c r="E45" i="93" s="1"/>
  <c r="D46" i="93" l="1"/>
  <c r="C46" i="93" s="1"/>
  <c r="E46" i="93" s="1"/>
  <c r="D47" i="93" l="1"/>
  <c r="C47" i="93" s="1"/>
  <c r="E47" i="93" s="1"/>
  <c r="D48" i="93" l="1"/>
  <c r="C48" i="93" s="1"/>
  <c r="E48" i="93" s="1"/>
  <c r="D49" i="93" l="1"/>
  <c r="C49" i="93" s="1"/>
  <c r="E49" i="93" s="1"/>
  <c r="D50" i="93" l="1"/>
  <c r="C50" i="93" s="1"/>
  <c r="E50" i="93" s="1"/>
  <c r="D51" i="93" l="1"/>
  <c r="C51" i="93" s="1"/>
  <c r="E51" i="93" s="1"/>
  <c r="D52" i="93" l="1"/>
  <c r="C52" i="93" s="1"/>
  <c r="E52" i="93" s="1"/>
  <c r="D53" i="93" l="1"/>
  <c r="C53" i="93" s="1"/>
  <c r="E53" i="93" s="1"/>
  <c r="D54" i="93" l="1"/>
  <c r="C54" i="93" s="1"/>
  <c r="E54" i="93" s="1"/>
  <c r="D55" i="93" l="1"/>
  <c r="C55" i="93" s="1"/>
  <c r="E55" i="93" s="1"/>
  <c r="D56" i="93" l="1"/>
  <c r="C56" i="93" s="1"/>
  <c r="E56" i="93" s="1"/>
  <c r="D57" i="93" l="1"/>
  <c r="C57" i="93" s="1"/>
  <c r="E57" i="93" s="1"/>
  <c r="D58" i="93" l="1"/>
  <c r="C58" i="93" s="1"/>
  <c r="E58" i="93" s="1"/>
  <c r="D59" i="93" l="1"/>
  <c r="C59" i="93" s="1"/>
  <c r="E59" i="93" s="1"/>
  <c r="D60" i="93" l="1"/>
  <c r="C60" i="93" s="1"/>
  <c r="E60" i="93" s="1"/>
  <c r="D61" i="93" l="1"/>
  <c r="C61" i="93" s="1"/>
  <c r="E61" i="93" s="1"/>
  <c r="D62" i="93" l="1"/>
  <c r="C62" i="93" s="1"/>
  <c r="E62" i="93" s="1"/>
  <c r="D63" i="93" l="1"/>
  <c r="C63" i="93" s="1"/>
  <c r="E63" i="93" s="1"/>
  <c r="D64" i="93" l="1"/>
  <c r="C64" i="93" s="1"/>
  <c r="E64" i="93" s="1"/>
  <c r="D65" i="93" l="1"/>
  <c r="C65" i="93" s="1"/>
  <c r="E65" i="93" s="1"/>
  <c r="D66" i="93" l="1"/>
  <c r="C66" i="93" s="1"/>
  <c r="E66" i="93" s="1"/>
  <c r="D67" i="93" l="1"/>
  <c r="C67" i="93" s="1"/>
  <c r="E67" i="93" s="1"/>
  <c r="D68" i="93" l="1"/>
  <c r="C68" i="93" s="1"/>
  <c r="E68" i="93" s="1"/>
  <c r="D69" i="93" l="1"/>
  <c r="C69" i="93" s="1"/>
  <c r="E69" i="93" s="1"/>
  <c r="D70" i="93" l="1"/>
  <c r="C70" i="93" s="1"/>
  <c r="E70" i="93" s="1"/>
  <c r="D71" i="93" l="1"/>
  <c r="C71" i="93" s="1"/>
  <c r="E71" i="93" s="1"/>
  <c r="D72" i="93" l="1"/>
  <c r="C72" i="93" s="1"/>
  <c r="E72" i="93" s="1"/>
  <c r="D73" i="93" l="1"/>
  <c r="C73" i="93" s="1"/>
  <c r="E73" i="93" s="1"/>
  <c r="D74" i="93" l="1"/>
  <c r="C74" i="93" s="1"/>
  <c r="E74" i="93" s="1"/>
  <c r="D75" i="93" l="1"/>
  <c r="C75" i="93" s="1"/>
  <c r="E75" i="93" s="1"/>
  <c r="D76" i="93" l="1"/>
  <c r="C76" i="93" s="1"/>
  <c r="E76" i="93" s="1"/>
  <c r="D77" i="93" l="1"/>
  <c r="C77" i="93" s="1"/>
  <c r="E77" i="93" s="1"/>
  <c r="D78" i="93" l="1"/>
  <c r="C78" i="93" s="1"/>
  <c r="E78" i="93" s="1"/>
  <c r="D79" i="93" l="1"/>
  <c r="C79" i="93" s="1"/>
  <c r="E79" i="93" s="1"/>
  <c r="D80" i="93" l="1"/>
  <c r="C80" i="93" s="1"/>
  <c r="E80" i="93" s="1"/>
  <c r="D81" i="93" l="1"/>
  <c r="C81" i="93" s="1"/>
  <c r="E81" i="93" s="1"/>
  <c r="D82" i="93" l="1"/>
  <c r="C82" i="93" s="1"/>
  <c r="E82" i="93" s="1"/>
</calcChain>
</file>

<file path=xl/sharedStrings.xml><?xml version="1.0" encoding="utf-8"?>
<sst xmlns="http://schemas.openxmlformats.org/spreadsheetml/2006/main" count="13" uniqueCount="12">
  <si>
    <t>data</t>
  </si>
  <si>
    <t>residuo</t>
  </si>
  <si>
    <t>capitale</t>
  </si>
  <si>
    <t>interessi</t>
  </si>
  <si>
    <t>rata</t>
  </si>
  <si>
    <t>tasso</t>
  </si>
  <si>
    <t>durata anni</t>
  </si>
  <si>
    <t>nr rate annuali</t>
  </si>
  <si>
    <t>nr</t>
  </si>
  <si>
    <t>data iniziale</t>
  </si>
  <si>
    <t>nr pagamenti totali</t>
  </si>
  <si>
    <t>nr rate preammortamento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</si>
</sst>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#,##0.00000"/>
    <numFmt numFmtId="165" formatCode="_-* #,##0.00000\ _€_-;\-* #,##0.00000\ _€_-;_-* &quot;-&quot;??\ _€_-;_-@_-"/>
    <numFmt numFmtId="166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  <xf numFmtId="0" fontId="0" fillId="2" borderId="0" xfId="0" applyFill="1" applyAlignment="1">
      <alignment shrinkToFit="1"/>
    </xf>
    <xf numFmtId="4" fontId="0" fillId="2" borderId="1" xfId="0" applyNumberFormat="1" applyFill="1" applyBorder="1" applyAlignment="1">
      <alignment shrinkToFit="1"/>
    </xf>
    <xf numFmtId="0" fontId="0" fillId="0" borderId="0" xfId="0" applyAlignment="1">
      <alignment horizontal="right" shrinkToFit="1"/>
    </xf>
    <xf numFmtId="8" fontId="0" fillId="0" borderId="0" xfId="0" applyNumberFormat="1" applyAlignment="1">
      <alignment shrinkToFit="1"/>
    </xf>
    <xf numFmtId="164" fontId="0" fillId="0" borderId="0" xfId="0" applyNumberFormat="1" applyAlignment="1">
      <alignment shrinkToFit="1"/>
    </xf>
    <xf numFmtId="165" fontId="0" fillId="0" borderId="0" xfId="0" applyNumberFormat="1" applyAlignment="1">
      <alignment shrinkToFit="1"/>
    </xf>
    <xf numFmtId="166" fontId="0" fillId="2" borderId="0" xfId="0" applyNumberFormat="1" applyFill="1" applyAlignment="1">
      <alignment shrinkToFit="1"/>
    </xf>
    <xf numFmtId="14" fontId="0" fillId="2" borderId="1" xfId="0" applyNumberFormat="1" applyFill="1" applyBorder="1" applyAlignment="1">
      <alignment shrinkToFit="1"/>
    </xf>
  </cellXfs>
  <cellStyles count="1">
    <cellStyle name="Normal" xfId="0" builtinId="0"/>
  </cellStyles>
  <dxfs count="7">
    <dxf>
      <numFmt numFmtId="164" formatCode="#,##0.00000"/>
      <alignment vertical="bottom" textRotation="0" wrapText="0" justifyLastLine="0" shrinkToFit="1" readingOrder="0"/>
    </dxf>
    <dxf>
      <numFmt numFmtId="164" formatCode="#,##0.00000"/>
      <alignment vertical="bottom" textRotation="0" wrapText="0" justifyLastLine="0" shrinkToFit="1" readingOrder="0"/>
    </dxf>
    <dxf>
      <numFmt numFmtId="164" formatCode="#,##0.00000"/>
      <alignment vertical="bottom" textRotation="0" wrapText="0" justifyLastLine="0" shrinkToFit="1" readingOrder="0"/>
    </dxf>
    <dxf>
      <numFmt numFmtId="19" formatCode="dd/mm/yyyy"/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BC8500-18ED-4710-BCCC-24ACB80C2619}" name="_TAB13" displayName="_TAB13" ref="A9:E82" totalsRowShown="0" headerRowDxfId="6" dataDxfId="5">
  <autoFilter ref="A9:E82" xr:uid="{A1447D63-18F0-420E-897A-066E7DB50C06}"/>
  <tableColumns count="5">
    <tableColumn id="1" xr3:uid="{50AB0651-8459-43CD-879A-5FBE7BA904A4}" name="nr" dataDxfId="4"/>
    <tableColumn id="2" xr3:uid="{E61AC3E8-CD66-4756-B357-DDA023D2D02A}" name="data" dataDxfId="3"/>
    <tableColumn id="3" xr3:uid="{0B2E0F4C-0DDB-462E-8066-2A57B2C02B1E}" name="capitale" dataDxfId="2">
      <calculatedColumnFormula>$D$2-D10</calculatedColumnFormula>
    </tableColumn>
    <tableColumn id="4" xr3:uid="{763B9AF5-189F-4F77-8104-4F5D6A40AB07}" name="interessi" dataDxfId="1">
      <calculatedColumnFormula>E9*$B$3/$B$5</calculatedColumnFormula>
    </tableColumn>
    <tableColumn id="5" xr3:uid="{9845997E-4780-4C4E-9521-8A3EE3466970}" name="residuo" dataDxfId="0">
      <calculatedColumnFormula>E9-C10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BD82-3E8C-48E9-B6A6-82A97E9382B7}">
  <dimension ref="A1:E82"/>
  <sheetViews>
    <sheetView tabSelected="1" workbookViewId="0">
      <selection activeCell="B1" sqref="B1"/>
    </sheetView>
  </sheetViews>
  <sheetFormatPr defaultRowHeight="14.5" x14ac:dyDescent="0.35"/>
  <cols>
    <col min="1" max="1" width="13" style="1" customWidth="1"/>
    <col min="2" max="2" width="12.7265625" style="1" customWidth="1"/>
    <col min="3" max="3" width="13.1796875" style="1" customWidth="1"/>
    <col min="4" max="4" width="16.7265625" style="1" customWidth="1"/>
    <col min="5" max="5" width="16.54296875" style="1" customWidth="1"/>
  </cols>
  <sheetData>
    <row r="1" spans="1:5" x14ac:dyDescent="0.35">
      <c r="A1" s="5" t="s">
        <v>9</v>
      </c>
      <c r="B1" s="10">
        <f>B11</f>
        <v>44691</v>
      </c>
    </row>
    <row r="2" spans="1:5" x14ac:dyDescent="0.35">
      <c r="A2" s="5" t="s">
        <v>2</v>
      </c>
      <c r="B2" s="4">
        <v>100000</v>
      </c>
      <c r="C2" s="5" t="s">
        <v>4</v>
      </c>
      <c r="D2" s="8">
        <f>ROUND(PMT(B3/B5,B5*B4,B2)*-1,4)</f>
        <v>1810.2316000000001</v>
      </c>
    </row>
    <row r="3" spans="1:5" x14ac:dyDescent="0.35">
      <c r="A3" s="5" t="s">
        <v>5</v>
      </c>
      <c r="B3" s="9">
        <v>3.3000000000000002E-2</v>
      </c>
    </row>
    <row r="4" spans="1:5" x14ac:dyDescent="0.35">
      <c r="A4" s="5" t="s">
        <v>6</v>
      </c>
      <c r="B4" s="3">
        <v>5</v>
      </c>
    </row>
    <row r="5" spans="1:5" x14ac:dyDescent="0.35">
      <c r="A5" s="5" t="s">
        <v>7</v>
      </c>
      <c r="B5" s="3">
        <v>12</v>
      </c>
      <c r="E5" s="6"/>
    </row>
    <row r="6" spans="1:5" x14ac:dyDescent="0.35">
      <c r="A6" s="5" t="s">
        <v>10</v>
      </c>
      <c r="B6" s="3">
        <f>B4*B5</f>
        <v>60</v>
      </c>
      <c r="E6" s="6"/>
    </row>
    <row r="7" spans="1:5" x14ac:dyDescent="0.35">
      <c r="A7" s="5" t="s">
        <v>11</v>
      </c>
      <c r="B7" s="3">
        <f>COUNTIF(_TAB13[capitale],0)-1</f>
        <v>12</v>
      </c>
      <c r="E7" s="6"/>
    </row>
    <row r="9" spans="1:5" x14ac:dyDescent="0.35">
      <c r="A9" s="1" t="s">
        <v>8</v>
      </c>
      <c r="B9" s="1" t="s">
        <v>0</v>
      </c>
      <c r="C9" s="1" t="s">
        <v>2</v>
      </c>
      <c r="D9" s="1" t="s">
        <v>3</v>
      </c>
      <c r="E9" s="1" t="s">
        <v>1</v>
      </c>
    </row>
    <row r="10" spans="1:5" x14ac:dyDescent="0.35">
      <c r="A10" s="1">
        <v>0</v>
      </c>
      <c r="B10" s="2">
        <v>44661</v>
      </c>
      <c r="C10" s="7">
        <v>0</v>
      </c>
      <c r="D10" s="7">
        <v>0</v>
      </c>
      <c r="E10" s="7">
        <f>B2</f>
        <v>100000</v>
      </c>
    </row>
    <row r="11" spans="1:5" x14ac:dyDescent="0.35">
      <c r="A11" s="1">
        <v>0</v>
      </c>
      <c r="B11" s="2">
        <v>44691</v>
      </c>
      <c r="C11" s="7">
        <v>0</v>
      </c>
      <c r="D11" s="7">
        <f>ROUND(E10*$B$3/$B$5,4)</f>
        <v>275</v>
      </c>
      <c r="E11" s="7">
        <f t="shared" ref="E11:E23" si="0">E10-C11</f>
        <v>100000</v>
      </c>
    </row>
    <row r="12" spans="1:5" x14ac:dyDescent="0.35">
      <c r="A12" s="1">
        <v>0</v>
      </c>
      <c r="B12" s="2">
        <v>44722</v>
      </c>
      <c r="C12" s="7">
        <v>0</v>
      </c>
      <c r="D12" s="7">
        <f t="shared" ref="D12:D75" si="1">ROUND(E11*$B$3/$B$5,4)</f>
        <v>275</v>
      </c>
      <c r="E12" s="7">
        <f t="shared" si="0"/>
        <v>100000</v>
      </c>
    </row>
    <row r="13" spans="1:5" x14ac:dyDescent="0.35">
      <c r="A13" s="1">
        <v>0</v>
      </c>
      <c r="B13" s="2">
        <v>44752</v>
      </c>
      <c r="C13" s="7">
        <v>0</v>
      </c>
      <c r="D13" s="7">
        <f t="shared" si="1"/>
        <v>275</v>
      </c>
      <c r="E13" s="7">
        <f t="shared" si="0"/>
        <v>100000</v>
      </c>
    </row>
    <row r="14" spans="1:5" x14ac:dyDescent="0.35">
      <c r="A14" s="1">
        <v>0</v>
      </c>
      <c r="B14" s="2">
        <v>44783</v>
      </c>
      <c r="C14" s="7">
        <v>0</v>
      </c>
      <c r="D14" s="7">
        <f t="shared" si="1"/>
        <v>275</v>
      </c>
      <c r="E14" s="7">
        <f t="shared" si="0"/>
        <v>100000</v>
      </c>
    </row>
    <row r="15" spans="1:5" x14ac:dyDescent="0.35">
      <c r="A15" s="1">
        <v>0</v>
      </c>
      <c r="B15" s="2">
        <v>44814</v>
      </c>
      <c r="C15" s="7">
        <v>0</v>
      </c>
      <c r="D15" s="7">
        <f t="shared" si="1"/>
        <v>275</v>
      </c>
      <c r="E15" s="7">
        <f t="shared" si="0"/>
        <v>100000</v>
      </c>
    </row>
    <row r="16" spans="1:5" x14ac:dyDescent="0.35">
      <c r="A16" s="1">
        <v>0</v>
      </c>
      <c r="B16" s="2">
        <v>44844</v>
      </c>
      <c r="C16" s="7">
        <v>0</v>
      </c>
      <c r="D16" s="7">
        <f t="shared" si="1"/>
        <v>275</v>
      </c>
      <c r="E16" s="7">
        <f t="shared" si="0"/>
        <v>100000</v>
      </c>
    </row>
    <row r="17" spans="1:5" x14ac:dyDescent="0.35">
      <c r="A17" s="1">
        <v>0</v>
      </c>
      <c r="B17" s="2">
        <v>44875</v>
      </c>
      <c r="C17" s="7">
        <v>0</v>
      </c>
      <c r="D17" s="7">
        <f t="shared" si="1"/>
        <v>275</v>
      </c>
      <c r="E17" s="7">
        <f t="shared" si="0"/>
        <v>100000</v>
      </c>
    </row>
    <row r="18" spans="1:5" x14ac:dyDescent="0.35">
      <c r="A18" s="1">
        <v>0</v>
      </c>
      <c r="B18" s="2">
        <v>44905</v>
      </c>
      <c r="C18" s="7">
        <v>0</v>
      </c>
      <c r="D18" s="7">
        <f t="shared" si="1"/>
        <v>275</v>
      </c>
      <c r="E18" s="7">
        <f t="shared" si="0"/>
        <v>100000</v>
      </c>
    </row>
    <row r="19" spans="1:5" x14ac:dyDescent="0.35">
      <c r="A19" s="1">
        <v>0</v>
      </c>
      <c r="B19" s="2">
        <v>44936</v>
      </c>
      <c r="C19" s="7">
        <v>0</v>
      </c>
      <c r="D19" s="7">
        <f t="shared" si="1"/>
        <v>275</v>
      </c>
      <c r="E19" s="7">
        <f t="shared" si="0"/>
        <v>100000</v>
      </c>
    </row>
    <row r="20" spans="1:5" x14ac:dyDescent="0.35">
      <c r="A20" s="1">
        <v>0</v>
      </c>
      <c r="B20" s="2">
        <v>44967</v>
      </c>
      <c r="C20" s="7">
        <v>0</v>
      </c>
      <c r="D20" s="7">
        <f t="shared" si="1"/>
        <v>275</v>
      </c>
      <c r="E20" s="7">
        <f t="shared" si="0"/>
        <v>100000</v>
      </c>
    </row>
    <row r="21" spans="1:5" x14ac:dyDescent="0.35">
      <c r="A21" s="1">
        <v>0</v>
      </c>
      <c r="B21" s="2">
        <v>44995</v>
      </c>
      <c r="C21" s="7">
        <v>0</v>
      </c>
      <c r="D21" s="7">
        <f t="shared" si="1"/>
        <v>275</v>
      </c>
      <c r="E21" s="7">
        <f t="shared" si="0"/>
        <v>100000</v>
      </c>
    </row>
    <row r="22" spans="1:5" x14ac:dyDescent="0.35">
      <c r="A22" s="1">
        <v>0</v>
      </c>
      <c r="B22" s="2">
        <v>45026</v>
      </c>
      <c r="C22" s="7">
        <v>0</v>
      </c>
      <c r="D22" s="7">
        <f t="shared" si="1"/>
        <v>275</v>
      </c>
      <c r="E22" s="7">
        <f t="shared" si="0"/>
        <v>100000</v>
      </c>
    </row>
    <row r="23" spans="1:5" x14ac:dyDescent="0.35">
      <c r="A23" s="1">
        <v>0</v>
      </c>
      <c r="B23" s="2">
        <v>45056</v>
      </c>
      <c r="C23" s="7">
        <f>ROUND($D$2-D23,4)</f>
        <v>1535.2316000000001</v>
      </c>
      <c r="D23" s="7">
        <f t="shared" si="1"/>
        <v>275</v>
      </c>
      <c r="E23" s="7">
        <f t="shared" si="0"/>
        <v>98464.768400000001</v>
      </c>
    </row>
    <row r="24" spans="1:5" x14ac:dyDescent="0.35">
      <c r="A24" s="1">
        <v>1</v>
      </c>
      <c r="B24" s="2">
        <v>45087</v>
      </c>
      <c r="C24" s="7">
        <f t="shared" ref="C24:C82" si="2">ROUND($D$2-D24,4)</f>
        <v>1539.4535000000001</v>
      </c>
      <c r="D24" s="7">
        <f t="shared" si="1"/>
        <v>270.77809999999999</v>
      </c>
      <c r="E24" s="7">
        <f>E23-C24</f>
        <v>96925.314899999998</v>
      </c>
    </row>
    <row r="25" spans="1:5" x14ac:dyDescent="0.35">
      <c r="A25" s="1">
        <v>2</v>
      </c>
      <c r="B25" s="2">
        <v>45117</v>
      </c>
      <c r="C25" s="7">
        <f t="shared" si="2"/>
        <v>1543.6869999999999</v>
      </c>
      <c r="D25" s="7">
        <f t="shared" si="1"/>
        <v>266.5446</v>
      </c>
      <c r="E25" s="7">
        <f t="shared" ref="E25:E82" si="3">E24-C25</f>
        <v>95381.627899999992</v>
      </c>
    </row>
    <row r="26" spans="1:5" x14ac:dyDescent="0.35">
      <c r="A26" s="1">
        <v>3</v>
      </c>
      <c r="B26" s="2">
        <v>45148</v>
      </c>
      <c r="C26" s="7">
        <f t="shared" si="2"/>
        <v>1547.9321</v>
      </c>
      <c r="D26" s="7">
        <f t="shared" si="1"/>
        <v>262.29950000000002</v>
      </c>
      <c r="E26" s="7">
        <f t="shared" si="3"/>
        <v>93833.695799999987</v>
      </c>
    </row>
    <row r="27" spans="1:5" x14ac:dyDescent="0.35">
      <c r="A27" s="1">
        <v>4</v>
      </c>
      <c r="B27" s="2">
        <v>45179</v>
      </c>
      <c r="C27" s="7">
        <f t="shared" si="2"/>
        <v>1552.1889000000001</v>
      </c>
      <c r="D27" s="7">
        <f t="shared" si="1"/>
        <v>258.04270000000002</v>
      </c>
      <c r="E27" s="7">
        <f t="shared" si="3"/>
        <v>92281.506899999993</v>
      </c>
    </row>
    <row r="28" spans="1:5" x14ac:dyDescent="0.35">
      <c r="A28" s="1">
        <v>5</v>
      </c>
      <c r="B28" s="2">
        <v>45209</v>
      </c>
      <c r="C28" s="7">
        <f t="shared" si="2"/>
        <v>1556.4575</v>
      </c>
      <c r="D28" s="7">
        <f t="shared" si="1"/>
        <v>253.7741</v>
      </c>
      <c r="E28" s="7">
        <f t="shared" si="3"/>
        <v>90725.049399999989</v>
      </c>
    </row>
    <row r="29" spans="1:5" x14ac:dyDescent="0.35">
      <c r="A29" s="1">
        <v>6</v>
      </c>
      <c r="B29" s="2">
        <v>45240</v>
      </c>
      <c r="C29" s="7">
        <f t="shared" si="2"/>
        <v>1560.7376999999999</v>
      </c>
      <c r="D29" s="7">
        <f t="shared" si="1"/>
        <v>249.4939</v>
      </c>
      <c r="E29" s="7">
        <f t="shared" si="3"/>
        <v>89164.311699999991</v>
      </c>
    </row>
    <row r="30" spans="1:5" x14ac:dyDescent="0.35">
      <c r="A30" s="1">
        <v>7</v>
      </c>
      <c r="B30" s="2">
        <v>45270</v>
      </c>
      <c r="C30" s="7">
        <f t="shared" si="2"/>
        <v>1565.0297</v>
      </c>
      <c r="D30" s="7">
        <f t="shared" si="1"/>
        <v>245.20189999999999</v>
      </c>
      <c r="E30" s="7">
        <f t="shared" si="3"/>
        <v>87599.281999999992</v>
      </c>
    </row>
    <row r="31" spans="1:5" x14ac:dyDescent="0.35">
      <c r="A31" s="1">
        <v>8</v>
      </c>
      <c r="B31" s="2">
        <v>45301</v>
      </c>
      <c r="C31" s="7">
        <f t="shared" si="2"/>
        <v>1569.3335999999999</v>
      </c>
      <c r="D31" s="7">
        <f t="shared" si="1"/>
        <v>240.898</v>
      </c>
      <c r="E31" s="7">
        <f t="shared" si="3"/>
        <v>86029.948399999994</v>
      </c>
    </row>
    <row r="32" spans="1:5" x14ac:dyDescent="0.35">
      <c r="A32" s="1">
        <v>9</v>
      </c>
      <c r="B32" s="2">
        <v>45332</v>
      </c>
      <c r="C32" s="7">
        <f t="shared" si="2"/>
        <v>1573.6492000000001</v>
      </c>
      <c r="D32" s="7">
        <f t="shared" si="1"/>
        <v>236.58240000000001</v>
      </c>
      <c r="E32" s="7">
        <f t="shared" si="3"/>
        <v>84456.299199999994</v>
      </c>
    </row>
    <row r="33" spans="1:5" x14ac:dyDescent="0.35">
      <c r="A33" s="1">
        <v>10</v>
      </c>
      <c r="B33" s="2">
        <v>45361</v>
      </c>
      <c r="C33" s="7">
        <f t="shared" si="2"/>
        <v>1577.9767999999999</v>
      </c>
      <c r="D33" s="7">
        <f t="shared" si="1"/>
        <v>232.25479999999999</v>
      </c>
      <c r="E33" s="7">
        <f t="shared" si="3"/>
        <v>82878.32239999999</v>
      </c>
    </row>
    <row r="34" spans="1:5" x14ac:dyDescent="0.35">
      <c r="A34" s="1">
        <v>11</v>
      </c>
      <c r="B34" s="2">
        <v>45392</v>
      </c>
      <c r="C34" s="7">
        <f t="shared" si="2"/>
        <v>1582.3162</v>
      </c>
      <c r="D34" s="7">
        <f t="shared" si="1"/>
        <v>227.91540000000001</v>
      </c>
      <c r="E34" s="7">
        <f t="shared" si="3"/>
        <v>81296.006199999989</v>
      </c>
    </row>
    <row r="35" spans="1:5" x14ac:dyDescent="0.35">
      <c r="A35" s="1">
        <v>12</v>
      </c>
      <c r="B35" s="2">
        <v>45422</v>
      </c>
      <c r="C35" s="7">
        <f t="shared" si="2"/>
        <v>1586.6676</v>
      </c>
      <c r="D35" s="7">
        <f t="shared" si="1"/>
        <v>223.56399999999999</v>
      </c>
      <c r="E35" s="7">
        <f t="shared" si="3"/>
        <v>79709.338599999988</v>
      </c>
    </row>
    <row r="36" spans="1:5" x14ac:dyDescent="0.35">
      <c r="A36" s="1">
        <v>13</v>
      </c>
      <c r="B36" s="2">
        <v>45453</v>
      </c>
      <c r="C36" s="7">
        <f t="shared" si="2"/>
        <v>1591.0309</v>
      </c>
      <c r="D36" s="7">
        <f t="shared" si="1"/>
        <v>219.20070000000001</v>
      </c>
      <c r="E36" s="7">
        <f t="shared" si="3"/>
        <v>78118.30769999999</v>
      </c>
    </row>
    <row r="37" spans="1:5" x14ac:dyDescent="0.35">
      <c r="A37" s="1">
        <v>14</v>
      </c>
      <c r="B37" s="2">
        <v>45483</v>
      </c>
      <c r="C37" s="7">
        <f t="shared" si="2"/>
        <v>1595.4063000000001</v>
      </c>
      <c r="D37" s="7">
        <f t="shared" si="1"/>
        <v>214.8253</v>
      </c>
      <c r="E37" s="7">
        <f t="shared" si="3"/>
        <v>76522.901399999988</v>
      </c>
    </row>
    <row r="38" spans="1:5" x14ac:dyDescent="0.35">
      <c r="A38" s="1">
        <v>15</v>
      </c>
      <c r="B38" s="2">
        <v>45514</v>
      </c>
      <c r="C38" s="7">
        <f t="shared" si="2"/>
        <v>1599.7936</v>
      </c>
      <c r="D38" s="7">
        <f t="shared" si="1"/>
        <v>210.43799999999999</v>
      </c>
      <c r="E38" s="7">
        <f t="shared" si="3"/>
        <v>74923.107799999983</v>
      </c>
    </row>
    <row r="39" spans="1:5" x14ac:dyDescent="0.35">
      <c r="A39" s="1">
        <v>16</v>
      </c>
      <c r="B39" s="2">
        <v>45545</v>
      </c>
      <c r="C39" s="7">
        <f t="shared" si="2"/>
        <v>1604.1931</v>
      </c>
      <c r="D39" s="7">
        <f t="shared" si="1"/>
        <v>206.0385</v>
      </c>
      <c r="E39" s="7">
        <f t="shared" si="3"/>
        <v>73318.914699999979</v>
      </c>
    </row>
    <row r="40" spans="1:5" x14ac:dyDescent="0.35">
      <c r="A40" s="1">
        <v>17</v>
      </c>
      <c r="B40" s="2">
        <v>45575</v>
      </c>
      <c r="C40" s="7">
        <f t="shared" si="2"/>
        <v>1608.6045999999999</v>
      </c>
      <c r="D40" s="7">
        <f t="shared" si="1"/>
        <v>201.62700000000001</v>
      </c>
      <c r="E40" s="7">
        <f t="shared" si="3"/>
        <v>71710.310099999973</v>
      </c>
    </row>
    <row r="41" spans="1:5" x14ac:dyDescent="0.35">
      <c r="A41" s="1">
        <v>18</v>
      </c>
      <c r="B41" s="2">
        <v>45606</v>
      </c>
      <c r="C41" s="7">
        <f t="shared" si="2"/>
        <v>1613.0282</v>
      </c>
      <c r="D41" s="7">
        <f t="shared" si="1"/>
        <v>197.20339999999999</v>
      </c>
      <c r="E41" s="7">
        <f t="shared" si="3"/>
        <v>70097.281899999973</v>
      </c>
    </row>
    <row r="42" spans="1:5" x14ac:dyDescent="0.35">
      <c r="A42" s="1">
        <v>19</v>
      </c>
      <c r="B42" s="2">
        <v>45636</v>
      </c>
      <c r="C42" s="7">
        <f t="shared" si="2"/>
        <v>1617.4640999999999</v>
      </c>
      <c r="D42" s="7">
        <f t="shared" si="1"/>
        <v>192.76750000000001</v>
      </c>
      <c r="E42" s="7">
        <f t="shared" si="3"/>
        <v>68479.817799999975</v>
      </c>
    </row>
    <row r="43" spans="1:5" x14ac:dyDescent="0.35">
      <c r="A43" s="1">
        <v>20</v>
      </c>
      <c r="B43" s="2">
        <v>45667</v>
      </c>
      <c r="C43" s="7">
        <f t="shared" si="2"/>
        <v>1621.9121</v>
      </c>
      <c r="D43" s="7">
        <f t="shared" si="1"/>
        <v>188.31950000000001</v>
      </c>
      <c r="E43" s="7">
        <f t="shared" si="3"/>
        <v>66857.905699999974</v>
      </c>
    </row>
    <row r="44" spans="1:5" x14ac:dyDescent="0.35">
      <c r="A44" s="1">
        <v>21</v>
      </c>
      <c r="B44" s="2">
        <v>45698</v>
      </c>
      <c r="C44" s="7">
        <f t="shared" si="2"/>
        <v>1626.3724</v>
      </c>
      <c r="D44" s="7">
        <f t="shared" si="1"/>
        <v>183.85919999999999</v>
      </c>
      <c r="E44" s="7">
        <f t="shared" si="3"/>
        <v>65231.533299999974</v>
      </c>
    </row>
    <row r="45" spans="1:5" x14ac:dyDescent="0.35">
      <c r="A45" s="1">
        <v>22</v>
      </c>
      <c r="B45" s="2">
        <v>45726</v>
      </c>
      <c r="C45" s="7">
        <f t="shared" si="2"/>
        <v>1630.8449000000001</v>
      </c>
      <c r="D45" s="7">
        <f t="shared" si="1"/>
        <v>179.38669999999999</v>
      </c>
      <c r="E45" s="7">
        <f t="shared" si="3"/>
        <v>63600.68839999997</v>
      </c>
    </row>
    <row r="46" spans="1:5" x14ac:dyDescent="0.35">
      <c r="A46" s="1">
        <v>23</v>
      </c>
      <c r="B46" s="2">
        <v>45757</v>
      </c>
      <c r="C46" s="7">
        <f t="shared" si="2"/>
        <v>1635.3297</v>
      </c>
      <c r="D46" s="7">
        <f t="shared" si="1"/>
        <v>174.90190000000001</v>
      </c>
      <c r="E46" s="7">
        <f t="shared" si="3"/>
        <v>61965.358699999968</v>
      </c>
    </row>
    <row r="47" spans="1:5" x14ac:dyDescent="0.35">
      <c r="A47" s="1">
        <v>24</v>
      </c>
      <c r="B47" s="2">
        <v>45787</v>
      </c>
      <c r="C47" s="7">
        <f t="shared" si="2"/>
        <v>1639.8269</v>
      </c>
      <c r="D47" s="7">
        <f t="shared" si="1"/>
        <v>170.40469999999999</v>
      </c>
      <c r="E47" s="7">
        <f t="shared" si="3"/>
        <v>60325.531799999968</v>
      </c>
    </row>
    <row r="48" spans="1:5" x14ac:dyDescent="0.35">
      <c r="A48" s="1">
        <v>25</v>
      </c>
      <c r="B48" s="2">
        <v>45818</v>
      </c>
      <c r="C48" s="7">
        <f t="shared" si="2"/>
        <v>1644.3363999999999</v>
      </c>
      <c r="D48" s="7">
        <f t="shared" si="1"/>
        <v>165.89519999999999</v>
      </c>
      <c r="E48" s="7">
        <f t="shared" si="3"/>
        <v>58681.195399999968</v>
      </c>
    </row>
    <row r="49" spans="1:5" x14ac:dyDescent="0.35">
      <c r="A49" s="1">
        <v>26</v>
      </c>
      <c r="B49" s="2">
        <v>45848</v>
      </c>
      <c r="C49" s="7">
        <f t="shared" si="2"/>
        <v>1648.8583000000001</v>
      </c>
      <c r="D49" s="7">
        <f t="shared" si="1"/>
        <v>161.3733</v>
      </c>
      <c r="E49" s="7">
        <f t="shared" si="3"/>
        <v>57032.337099999968</v>
      </c>
    </row>
    <row r="50" spans="1:5" x14ac:dyDescent="0.35">
      <c r="A50" s="1">
        <v>27</v>
      </c>
      <c r="B50" s="2">
        <v>45879</v>
      </c>
      <c r="C50" s="7">
        <f t="shared" si="2"/>
        <v>1653.3927000000001</v>
      </c>
      <c r="D50" s="7">
        <f t="shared" si="1"/>
        <v>156.8389</v>
      </c>
      <c r="E50" s="7">
        <f t="shared" si="3"/>
        <v>55378.944399999971</v>
      </c>
    </row>
    <row r="51" spans="1:5" x14ac:dyDescent="0.35">
      <c r="A51" s="1">
        <v>28</v>
      </c>
      <c r="B51" s="2">
        <v>45910</v>
      </c>
      <c r="C51" s="7">
        <f t="shared" si="2"/>
        <v>1657.9395</v>
      </c>
      <c r="D51" s="7">
        <f t="shared" si="1"/>
        <v>152.2921</v>
      </c>
      <c r="E51" s="7">
        <f t="shared" si="3"/>
        <v>53721.004899999971</v>
      </c>
    </row>
    <row r="52" spans="1:5" x14ac:dyDescent="0.35">
      <c r="A52" s="1">
        <v>29</v>
      </c>
      <c r="B52" s="2">
        <v>45940</v>
      </c>
      <c r="C52" s="7">
        <f t="shared" si="2"/>
        <v>1662.4988000000001</v>
      </c>
      <c r="D52" s="7">
        <f t="shared" si="1"/>
        <v>147.7328</v>
      </c>
      <c r="E52" s="7">
        <f t="shared" si="3"/>
        <v>52058.50609999997</v>
      </c>
    </row>
    <row r="53" spans="1:5" x14ac:dyDescent="0.35">
      <c r="A53" s="1">
        <v>30</v>
      </c>
      <c r="B53" s="2">
        <v>45971</v>
      </c>
      <c r="C53" s="7">
        <f t="shared" si="2"/>
        <v>1667.0707</v>
      </c>
      <c r="D53" s="7">
        <f t="shared" si="1"/>
        <v>143.1609</v>
      </c>
      <c r="E53" s="7">
        <f t="shared" si="3"/>
        <v>50391.435399999973</v>
      </c>
    </row>
    <row r="54" spans="1:5" x14ac:dyDescent="0.35">
      <c r="A54" s="1">
        <v>31</v>
      </c>
      <c r="B54" s="2">
        <v>46001</v>
      </c>
      <c r="C54" s="7">
        <f t="shared" si="2"/>
        <v>1671.6551999999999</v>
      </c>
      <c r="D54" s="7">
        <f t="shared" si="1"/>
        <v>138.57640000000001</v>
      </c>
      <c r="E54" s="7">
        <f t="shared" si="3"/>
        <v>48719.780199999972</v>
      </c>
    </row>
    <row r="55" spans="1:5" x14ac:dyDescent="0.35">
      <c r="A55" s="1">
        <v>32</v>
      </c>
      <c r="B55" s="2">
        <v>46032</v>
      </c>
      <c r="C55" s="7">
        <f t="shared" si="2"/>
        <v>1676.2521999999999</v>
      </c>
      <c r="D55" s="7">
        <f t="shared" si="1"/>
        <v>133.9794</v>
      </c>
      <c r="E55" s="7">
        <f t="shared" si="3"/>
        <v>47043.527999999969</v>
      </c>
    </row>
    <row r="56" spans="1:5" x14ac:dyDescent="0.35">
      <c r="A56" s="1">
        <v>33</v>
      </c>
      <c r="B56" s="2">
        <v>46063</v>
      </c>
      <c r="C56" s="7">
        <f t="shared" si="2"/>
        <v>1680.8619000000001</v>
      </c>
      <c r="D56" s="7">
        <f t="shared" si="1"/>
        <v>129.36969999999999</v>
      </c>
      <c r="E56" s="7">
        <f t="shared" si="3"/>
        <v>45362.666099999966</v>
      </c>
    </row>
    <row r="57" spans="1:5" x14ac:dyDescent="0.35">
      <c r="A57" s="1">
        <v>34</v>
      </c>
      <c r="B57" s="2">
        <v>46091</v>
      </c>
      <c r="C57" s="7">
        <f t="shared" si="2"/>
        <v>1685.4843000000001</v>
      </c>
      <c r="D57" s="7">
        <f t="shared" si="1"/>
        <v>124.7473</v>
      </c>
      <c r="E57" s="7">
        <f t="shared" si="3"/>
        <v>43677.181799999962</v>
      </c>
    </row>
    <row r="58" spans="1:5" x14ac:dyDescent="0.35">
      <c r="A58" s="1">
        <v>35</v>
      </c>
      <c r="B58" s="2">
        <v>46122</v>
      </c>
      <c r="C58" s="7">
        <f t="shared" si="2"/>
        <v>1690.1194</v>
      </c>
      <c r="D58" s="7">
        <f t="shared" si="1"/>
        <v>120.1122</v>
      </c>
      <c r="E58" s="7">
        <f t="shared" si="3"/>
        <v>41987.062399999959</v>
      </c>
    </row>
    <row r="59" spans="1:5" x14ac:dyDescent="0.35">
      <c r="A59" s="1">
        <v>36</v>
      </c>
      <c r="B59" s="2">
        <v>46152</v>
      </c>
      <c r="C59" s="7">
        <f t="shared" si="2"/>
        <v>1694.7672</v>
      </c>
      <c r="D59" s="7">
        <f t="shared" si="1"/>
        <v>115.4644</v>
      </c>
      <c r="E59" s="7">
        <f t="shared" si="3"/>
        <v>40292.295199999957</v>
      </c>
    </row>
    <row r="60" spans="1:5" x14ac:dyDescent="0.35">
      <c r="A60" s="1">
        <v>37</v>
      </c>
      <c r="B60" s="2">
        <v>46183</v>
      </c>
      <c r="C60" s="7">
        <f t="shared" si="2"/>
        <v>1699.4277999999999</v>
      </c>
      <c r="D60" s="7">
        <f t="shared" si="1"/>
        <v>110.8038</v>
      </c>
      <c r="E60" s="7">
        <f t="shared" si="3"/>
        <v>38592.867399999959</v>
      </c>
    </row>
    <row r="61" spans="1:5" x14ac:dyDescent="0.35">
      <c r="A61" s="1">
        <v>38</v>
      </c>
      <c r="B61" s="2">
        <v>46213</v>
      </c>
      <c r="C61" s="7">
        <f t="shared" si="2"/>
        <v>1704.1012000000001</v>
      </c>
      <c r="D61" s="7">
        <f t="shared" si="1"/>
        <v>106.13039999999999</v>
      </c>
      <c r="E61" s="7">
        <f t="shared" si="3"/>
        <v>36888.766199999962</v>
      </c>
    </row>
    <row r="62" spans="1:5" x14ac:dyDescent="0.35">
      <c r="A62" s="1">
        <v>39</v>
      </c>
      <c r="B62" s="2">
        <v>46244</v>
      </c>
      <c r="C62" s="7">
        <f t="shared" si="2"/>
        <v>1708.7874999999999</v>
      </c>
      <c r="D62" s="7">
        <f t="shared" si="1"/>
        <v>101.44410000000001</v>
      </c>
      <c r="E62" s="7">
        <f t="shared" si="3"/>
        <v>35179.978699999963</v>
      </c>
    </row>
    <row r="63" spans="1:5" x14ac:dyDescent="0.35">
      <c r="A63" s="1">
        <v>40</v>
      </c>
      <c r="B63" s="2">
        <v>46275</v>
      </c>
      <c r="C63" s="7">
        <f t="shared" si="2"/>
        <v>1713.4866999999999</v>
      </c>
      <c r="D63" s="7">
        <f t="shared" si="1"/>
        <v>96.744900000000001</v>
      </c>
      <c r="E63" s="7">
        <f t="shared" si="3"/>
        <v>33466.491999999962</v>
      </c>
    </row>
    <row r="64" spans="1:5" x14ac:dyDescent="0.35">
      <c r="A64" s="1">
        <v>41</v>
      </c>
      <c r="B64" s="2">
        <v>46305</v>
      </c>
      <c r="C64" s="7">
        <f t="shared" si="2"/>
        <v>1718.1986999999999</v>
      </c>
      <c r="D64" s="7">
        <f t="shared" si="1"/>
        <v>92.032899999999998</v>
      </c>
      <c r="E64" s="7">
        <f t="shared" si="3"/>
        <v>31748.293299999961</v>
      </c>
    </row>
    <row r="65" spans="1:5" x14ac:dyDescent="0.35">
      <c r="A65" s="1">
        <v>42</v>
      </c>
      <c r="B65" s="2">
        <v>46336</v>
      </c>
      <c r="C65" s="7">
        <f t="shared" si="2"/>
        <v>1722.9238</v>
      </c>
      <c r="D65" s="7">
        <f t="shared" si="1"/>
        <v>87.3078</v>
      </c>
      <c r="E65" s="7">
        <f t="shared" si="3"/>
        <v>30025.369499999961</v>
      </c>
    </row>
    <row r="66" spans="1:5" x14ac:dyDescent="0.35">
      <c r="A66" s="1">
        <v>43</v>
      </c>
      <c r="B66" s="2">
        <v>46366</v>
      </c>
      <c r="C66" s="7">
        <f t="shared" si="2"/>
        <v>1727.6618000000001</v>
      </c>
      <c r="D66" s="7">
        <f t="shared" si="1"/>
        <v>82.569800000000001</v>
      </c>
      <c r="E66" s="7">
        <f t="shared" si="3"/>
        <v>28297.707699999959</v>
      </c>
    </row>
    <row r="67" spans="1:5" x14ac:dyDescent="0.35">
      <c r="A67" s="1">
        <v>44</v>
      </c>
      <c r="B67" s="2">
        <v>46397</v>
      </c>
      <c r="C67" s="7">
        <f t="shared" si="2"/>
        <v>1732.4129</v>
      </c>
      <c r="D67" s="7">
        <f t="shared" si="1"/>
        <v>77.818700000000007</v>
      </c>
      <c r="E67" s="7">
        <f t="shared" si="3"/>
        <v>26565.29479999996</v>
      </c>
    </row>
    <row r="68" spans="1:5" x14ac:dyDescent="0.35">
      <c r="A68" s="1">
        <v>45</v>
      </c>
      <c r="B68" s="2">
        <v>46428</v>
      </c>
      <c r="C68" s="7">
        <f t="shared" si="2"/>
        <v>1737.1769999999999</v>
      </c>
      <c r="D68" s="7">
        <f t="shared" si="1"/>
        <v>73.054599999999994</v>
      </c>
      <c r="E68" s="7">
        <f t="shared" si="3"/>
        <v>24828.11779999996</v>
      </c>
    </row>
    <row r="69" spans="1:5" x14ac:dyDescent="0.35">
      <c r="A69" s="1">
        <v>46</v>
      </c>
      <c r="B69" s="2">
        <v>46456</v>
      </c>
      <c r="C69" s="7">
        <f t="shared" si="2"/>
        <v>1741.9543000000001</v>
      </c>
      <c r="D69" s="7">
        <f t="shared" si="1"/>
        <v>68.277299999999997</v>
      </c>
      <c r="E69" s="7">
        <f t="shared" si="3"/>
        <v>23086.163499999959</v>
      </c>
    </row>
    <row r="70" spans="1:5" x14ac:dyDescent="0.35">
      <c r="A70" s="1">
        <v>47</v>
      </c>
      <c r="B70" s="2">
        <v>46487</v>
      </c>
      <c r="C70" s="7">
        <f t="shared" si="2"/>
        <v>1746.7447</v>
      </c>
      <c r="D70" s="7">
        <f t="shared" si="1"/>
        <v>63.486899999999999</v>
      </c>
      <c r="E70" s="7">
        <f t="shared" si="3"/>
        <v>21339.418799999959</v>
      </c>
    </row>
    <row r="71" spans="1:5" x14ac:dyDescent="0.35">
      <c r="A71" s="1">
        <v>48</v>
      </c>
      <c r="B71" s="2">
        <v>46517</v>
      </c>
      <c r="C71" s="7">
        <f t="shared" si="2"/>
        <v>1751.5482</v>
      </c>
      <c r="D71" s="7">
        <f t="shared" si="1"/>
        <v>58.683399999999999</v>
      </c>
      <c r="E71" s="7">
        <f t="shared" si="3"/>
        <v>19587.870599999958</v>
      </c>
    </row>
    <row r="72" spans="1:5" x14ac:dyDescent="0.35">
      <c r="A72" s="1">
        <v>49</v>
      </c>
      <c r="B72" s="2">
        <v>46548</v>
      </c>
      <c r="C72" s="7">
        <f t="shared" si="2"/>
        <v>1756.365</v>
      </c>
      <c r="D72" s="7">
        <f t="shared" si="1"/>
        <v>53.866599999999998</v>
      </c>
      <c r="E72" s="7">
        <f t="shared" si="3"/>
        <v>17831.505599999957</v>
      </c>
    </row>
    <row r="73" spans="1:5" x14ac:dyDescent="0.35">
      <c r="A73" s="1">
        <v>50</v>
      </c>
      <c r="B73" s="2">
        <v>46578</v>
      </c>
      <c r="C73" s="7">
        <f t="shared" si="2"/>
        <v>1761.1949999999999</v>
      </c>
      <c r="D73" s="7">
        <f t="shared" si="1"/>
        <v>49.0366</v>
      </c>
      <c r="E73" s="7">
        <f t="shared" si="3"/>
        <v>16070.310599999957</v>
      </c>
    </row>
    <row r="74" spans="1:5" x14ac:dyDescent="0.35">
      <c r="A74" s="1">
        <v>51</v>
      </c>
      <c r="B74" s="2">
        <v>46609</v>
      </c>
      <c r="C74" s="7">
        <f t="shared" si="2"/>
        <v>1766.0382</v>
      </c>
      <c r="D74" s="7">
        <f t="shared" si="1"/>
        <v>44.193399999999997</v>
      </c>
      <c r="E74" s="7">
        <f t="shared" si="3"/>
        <v>14304.272399999958</v>
      </c>
    </row>
    <row r="75" spans="1:5" x14ac:dyDescent="0.35">
      <c r="A75" s="1">
        <v>52</v>
      </c>
      <c r="B75" s="2">
        <v>46640</v>
      </c>
      <c r="C75" s="7">
        <f t="shared" si="2"/>
        <v>1770.8949</v>
      </c>
      <c r="D75" s="7">
        <f t="shared" si="1"/>
        <v>39.3367</v>
      </c>
      <c r="E75" s="7">
        <f t="shared" si="3"/>
        <v>12533.377499999959</v>
      </c>
    </row>
    <row r="76" spans="1:5" x14ac:dyDescent="0.35">
      <c r="A76" s="1">
        <v>53</v>
      </c>
      <c r="B76" s="2">
        <v>46670</v>
      </c>
      <c r="C76" s="7">
        <f t="shared" si="2"/>
        <v>1775.7647999999999</v>
      </c>
      <c r="D76" s="7">
        <f t="shared" ref="D76:D82" si="4">ROUND(E75*$B$3/$B$5,4)</f>
        <v>34.466799999999999</v>
      </c>
      <c r="E76" s="7">
        <f t="shared" si="3"/>
        <v>10757.612699999958</v>
      </c>
    </row>
    <row r="77" spans="1:5" x14ac:dyDescent="0.35">
      <c r="A77" s="1">
        <v>54</v>
      </c>
      <c r="B77" s="2">
        <v>46701</v>
      </c>
      <c r="C77" s="7">
        <f t="shared" si="2"/>
        <v>1780.6482000000001</v>
      </c>
      <c r="D77" s="7">
        <f t="shared" si="4"/>
        <v>29.583400000000001</v>
      </c>
      <c r="E77" s="7">
        <f t="shared" si="3"/>
        <v>8976.9644999999582</v>
      </c>
    </row>
    <row r="78" spans="1:5" x14ac:dyDescent="0.35">
      <c r="A78" s="1">
        <v>55</v>
      </c>
      <c r="B78" s="2">
        <v>46731</v>
      </c>
      <c r="C78" s="7">
        <f t="shared" si="2"/>
        <v>1785.5449000000001</v>
      </c>
      <c r="D78" s="7">
        <f t="shared" si="4"/>
        <v>24.686699999999998</v>
      </c>
      <c r="E78" s="7">
        <f t="shared" si="3"/>
        <v>7191.4195999999583</v>
      </c>
    </row>
    <row r="79" spans="1:5" x14ac:dyDescent="0.35">
      <c r="A79" s="1">
        <v>56</v>
      </c>
      <c r="B79" s="2">
        <v>46762</v>
      </c>
      <c r="C79" s="7">
        <f t="shared" si="2"/>
        <v>1790.4552000000001</v>
      </c>
      <c r="D79" s="7">
        <f t="shared" si="4"/>
        <v>19.776399999999999</v>
      </c>
      <c r="E79" s="7">
        <f t="shared" si="3"/>
        <v>5400.964399999958</v>
      </c>
    </row>
    <row r="80" spans="1:5" x14ac:dyDescent="0.35">
      <c r="A80" s="1">
        <v>57</v>
      </c>
      <c r="B80" s="2">
        <v>46793</v>
      </c>
      <c r="C80" s="7">
        <f t="shared" si="2"/>
        <v>1795.3788999999999</v>
      </c>
      <c r="D80" s="7">
        <f t="shared" si="4"/>
        <v>14.8527</v>
      </c>
      <c r="E80" s="7">
        <f t="shared" si="3"/>
        <v>3605.5854999999583</v>
      </c>
    </row>
    <row r="81" spans="1:5" x14ac:dyDescent="0.35">
      <c r="A81" s="1">
        <v>58</v>
      </c>
      <c r="B81" s="2">
        <v>46822</v>
      </c>
      <c r="C81" s="7">
        <f t="shared" si="2"/>
        <v>1800.3162</v>
      </c>
      <c r="D81" s="7">
        <f t="shared" si="4"/>
        <v>9.9154</v>
      </c>
      <c r="E81" s="7">
        <f t="shared" si="3"/>
        <v>1805.2692999999583</v>
      </c>
    </row>
    <row r="82" spans="1:5" x14ac:dyDescent="0.35">
      <c r="A82" s="1">
        <v>59</v>
      </c>
      <c r="B82" s="2">
        <v>46853</v>
      </c>
      <c r="C82" s="7">
        <f t="shared" si="2"/>
        <v>1805.2671</v>
      </c>
      <c r="D82" s="7">
        <f t="shared" si="4"/>
        <v>4.9645000000000001</v>
      </c>
      <c r="E82" s="7">
        <f t="shared" si="3"/>
        <v>2.1999999582931196E-3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2025-08-10T22:25:57Z</dcterms:created>
  <dcterms:modified xsi:type="dcterms:W3CDTF">2025-08-11T22:50:04Z</dcterms:modified>
  <cp:category/>
  <cp:contentStatus/>
</cp:coreProperties>
</file>