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ep" sheetId="1" r:id="rId1"/>
    <sheet name="oct" sheetId="2" r:id="rId2"/>
    <sheet name="Nov" sheetId="3" r:id="rId3"/>
  </sheets>
  <calcPr calcId="125725"/>
</workbook>
</file>

<file path=xl/calcChain.xml><?xml version="1.0" encoding="utf-8"?>
<calcChain xmlns="http://schemas.openxmlformats.org/spreadsheetml/2006/main">
  <c r="J53" i="3"/>
  <c r="J54"/>
  <c r="J52"/>
  <c r="U56" i="2"/>
  <c r="U57"/>
  <c r="U55"/>
  <c r="AJ36" i="3"/>
  <c r="AI36"/>
  <c r="AH36"/>
  <c r="AG36"/>
  <c r="AF36"/>
  <c r="AE36"/>
  <c r="AD36"/>
  <c r="AC36"/>
  <c r="AB36"/>
  <c r="AA36"/>
  <c r="Z36"/>
  <c r="Y36"/>
  <c r="X36"/>
  <c r="V36"/>
  <c r="Y42" s="1"/>
  <c r="Q36"/>
  <c r="P36"/>
  <c r="O36"/>
  <c r="N36"/>
  <c r="M36"/>
  <c r="L36"/>
  <c r="K36"/>
  <c r="J36"/>
  <c r="I36"/>
  <c r="H36"/>
  <c r="G36"/>
  <c r="F36"/>
  <c r="E36"/>
  <c r="C36"/>
  <c r="F42" s="1"/>
  <c r="W35"/>
  <c r="U35" s="1"/>
  <c r="D35"/>
  <c r="B35" s="1"/>
  <c r="W34"/>
  <c r="U34" s="1"/>
  <c r="D34"/>
  <c r="B34" s="1"/>
  <c r="W33"/>
  <c r="U33" s="1"/>
  <c r="D33"/>
  <c r="B33" s="1"/>
  <c r="W32"/>
  <c r="U32" s="1"/>
  <c r="D32"/>
  <c r="B32" s="1"/>
  <c r="W31"/>
  <c r="U31" s="1"/>
  <c r="D31"/>
  <c r="B31" s="1"/>
  <c r="W30"/>
  <c r="U30" s="1"/>
  <c r="D30"/>
  <c r="B30" s="1"/>
  <c r="W29"/>
  <c r="U29" s="1"/>
  <c r="D29"/>
  <c r="B29" s="1"/>
  <c r="W28"/>
  <c r="U28" s="1"/>
  <c r="D28"/>
  <c r="B28" s="1"/>
  <c r="W27"/>
  <c r="U27" s="1"/>
  <c r="D27"/>
  <c r="B27" s="1"/>
  <c r="W26"/>
  <c r="U26" s="1"/>
  <c r="D26"/>
  <c r="B26" s="1"/>
  <c r="W25"/>
  <c r="U25" s="1"/>
  <c r="D25"/>
  <c r="B25" s="1"/>
  <c r="W24"/>
  <c r="U24" s="1"/>
  <c r="D24"/>
  <c r="B24" s="1"/>
  <c r="W23"/>
  <c r="U23" s="1"/>
  <c r="D23"/>
  <c r="B23" s="1"/>
  <c r="W22"/>
  <c r="U22" s="1"/>
  <c r="D22"/>
  <c r="B22" s="1"/>
  <c r="W21"/>
  <c r="U21" s="1"/>
  <c r="D21"/>
  <c r="B21" s="1"/>
  <c r="W20"/>
  <c r="U20" s="1"/>
  <c r="D20"/>
  <c r="B20" s="1"/>
  <c r="W19"/>
  <c r="U19" s="1"/>
  <c r="D19"/>
  <c r="B19" s="1"/>
  <c r="W18"/>
  <c r="U18" s="1"/>
  <c r="D18"/>
  <c r="B18" s="1"/>
  <c r="W17"/>
  <c r="U17" s="1"/>
  <c r="D17"/>
  <c r="B17" s="1"/>
  <c r="W16"/>
  <c r="U16" s="1"/>
  <c r="D16"/>
  <c r="B16" s="1"/>
  <c r="W15"/>
  <c r="U15" s="1"/>
  <c r="D15"/>
  <c r="B15" s="1"/>
  <c r="W14"/>
  <c r="U14" s="1"/>
  <c r="D14"/>
  <c r="B14" s="1"/>
  <c r="W13"/>
  <c r="U13" s="1"/>
  <c r="D13"/>
  <c r="B13" s="1"/>
  <c r="W12"/>
  <c r="U12" s="1"/>
  <c r="D12"/>
  <c r="B12" s="1"/>
  <c r="W11"/>
  <c r="U11" s="1"/>
  <c r="D11"/>
  <c r="B11" s="1"/>
  <c r="W10"/>
  <c r="U10" s="1"/>
  <c r="D10"/>
  <c r="B10" s="1"/>
  <c r="W9"/>
  <c r="U9" s="1"/>
  <c r="D9"/>
  <c r="B9" s="1"/>
  <c r="W8"/>
  <c r="U8" s="1"/>
  <c r="D8"/>
  <c r="B8" s="1"/>
  <c r="W7"/>
  <c r="U7" s="1"/>
  <c r="D7"/>
  <c r="B7" s="1"/>
  <c r="W6"/>
  <c r="D6"/>
  <c r="U23" i="2"/>
  <c r="B22"/>
  <c r="Y37"/>
  <c r="B18"/>
  <c r="C37"/>
  <c r="F43" s="1"/>
  <c r="W11"/>
  <c r="U11" s="1"/>
  <c r="U12"/>
  <c r="W12"/>
  <c r="U13"/>
  <c r="W13"/>
  <c r="AJ37"/>
  <c r="AI37"/>
  <c r="AH37"/>
  <c r="AG37"/>
  <c r="AF37"/>
  <c r="AE37"/>
  <c r="AD37"/>
  <c r="AC37"/>
  <c r="AB37"/>
  <c r="AA37"/>
  <c r="Z37"/>
  <c r="X37"/>
  <c r="V37"/>
  <c r="Y43" s="1"/>
  <c r="W36"/>
  <c r="U36" s="1"/>
  <c r="W35"/>
  <c r="U35"/>
  <c r="W34"/>
  <c r="U34" s="1"/>
  <c r="W33"/>
  <c r="U33" s="1"/>
  <c r="W32"/>
  <c r="U32" s="1"/>
  <c r="W31"/>
  <c r="U31" s="1"/>
  <c r="W30"/>
  <c r="U30"/>
  <c r="W29"/>
  <c r="U29"/>
  <c r="W28"/>
  <c r="U28"/>
  <c r="W27"/>
  <c r="U27" s="1"/>
  <c r="W26"/>
  <c r="U26" s="1"/>
  <c r="W25"/>
  <c r="U25" s="1"/>
  <c r="W24"/>
  <c r="U24" s="1"/>
  <c r="W23"/>
  <c r="W22"/>
  <c r="U22"/>
  <c r="W21"/>
  <c r="U21" s="1"/>
  <c r="W20"/>
  <c r="U20" s="1"/>
  <c r="W19"/>
  <c r="U19" s="1"/>
  <c r="W18"/>
  <c r="U18" s="1"/>
  <c r="W17"/>
  <c r="U17" s="1"/>
  <c r="W16"/>
  <c r="U16" s="1"/>
  <c r="W15"/>
  <c r="U15" s="1"/>
  <c r="W14"/>
  <c r="U14"/>
  <c r="W10"/>
  <c r="U10"/>
  <c r="W9"/>
  <c r="U9" s="1"/>
  <c r="W8"/>
  <c r="U8" s="1"/>
  <c r="W7"/>
  <c r="U7"/>
  <c r="W6"/>
  <c r="B7"/>
  <c r="B10"/>
  <c r="B14"/>
  <c r="B21"/>
  <c r="B25"/>
  <c r="B26"/>
  <c r="B28"/>
  <c r="B29"/>
  <c r="B30"/>
  <c r="B31"/>
  <c r="B34"/>
  <c r="B35"/>
  <c r="D36"/>
  <c r="B36" s="1"/>
  <c r="D22"/>
  <c r="D23"/>
  <c r="B23" s="1"/>
  <c r="D24"/>
  <c r="B24" s="1"/>
  <c r="D25"/>
  <c r="D26"/>
  <c r="D27"/>
  <c r="B27" s="1"/>
  <c r="D28"/>
  <c r="D29"/>
  <c r="D30"/>
  <c r="D31"/>
  <c r="D32"/>
  <c r="B32" s="1"/>
  <c r="D33"/>
  <c r="B33" s="1"/>
  <c r="D34"/>
  <c r="D35"/>
  <c r="Q37"/>
  <c r="P37"/>
  <c r="O37"/>
  <c r="N37"/>
  <c r="M37"/>
  <c r="L37"/>
  <c r="K37"/>
  <c r="J37"/>
  <c r="I37"/>
  <c r="H37"/>
  <c r="G37"/>
  <c r="F37"/>
  <c r="E37"/>
  <c r="D21"/>
  <c r="D20"/>
  <c r="B20" s="1"/>
  <c r="D19"/>
  <c r="B19" s="1"/>
  <c r="D18"/>
  <c r="D17"/>
  <c r="B17" s="1"/>
  <c r="D16"/>
  <c r="B16" s="1"/>
  <c r="D15"/>
  <c r="B15" s="1"/>
  <c r="D14"/>
  <c r="D13"/>
  <c r="B13" s="1"/>
  <c r="D12"/>
  <c r="B12" s="1"/>
  <c r="D11"/>
  <c r="B11" s="1"/>
  <c r="D10"/>
  <c r="D9"/>
  <c r="B9" s="1"/>
  <c r="D8"/>
  <c r="B8" s="1"/>
  <c r="D7"/>
  <c r="D6"/>
  <c r="B6" s="1"/>
  <c r="H29" i="1"/>
  <c r="P23"/>
  <c r="Q23"/>
  <c r="N23"/>
  <c r="O23"/>
  <c r="E23"/>
  <c r="F23"/>
  <c r="G23"/>
  <c r="H23"/>
  <c r="I23"/>
  <c r="J23"/>
  <c r="K23"/>
  <c r="L23"/>
  <c r="M23"/>
  <c r="D23"/>
  <c r="C23"/>
  <c r="B23"/>
  <c r="D14"/>
  <c r="B14" s="1"/>
  <c r="D15"/>
  <c r="B15" s="1"/>
  <c r="D16"/>
  <c r="B16" s="1"/>
  <c r="D17"/>
  <c r="B17" s="1"/>
  <c r="D18"/>
  <c r="B18" s="1"/>
  <c r="D19"/>
  <c r="B19" s="1"/>
  <c r="D20"/>
  <c r="B20" s="1"/>
  <c r="D21"/>
  <c r="B21" s="1"/>
  <c r="D22"/>
  <c r="B22" s="1"/>
  <c r="D7"/>
  <c r="B7" s="1"/>
  <c r="D8"/>
  <c r="B8" s="1"/>
  <c r="D9"/>
  <c r="B9" s="1"/>
  <c r="D10"/>
  <c r="B10" s="1"/>
  <c r="D11"/>
  <c r="B11" s="1"/>
  <c r="D12"/>
  <c r="B12" s="1"/>
  <c r="D13"/>
  <c r="B13" s="1"/>
  <c r="D6"/>
  <c r="B6" s="1"/>
  <c r="W36" i="3" l="1"/>
  <c r="Z42" s="1"/>
  <c r="U6"/>
  <c r="U36" s="1"/>
  <c r="X42" s="1"/>
  <c r="D36"/>
  <c r="G42" s="1"/>
  <c r="B6"/>
  <c r="B36" s="1"/>
  <c r="E42" s="1"/>
  <c r="W37" i="2"/>
  <c r="Z43" s="1"/>
  <c r="U6"/>
  <c r="U37" s="1"/>
  <c r="X43" s="1"/>
  <c r="D37"/>
  <c r="G43" s="1"/>
  <c r="B37"/>
  <c r="E43" s="1"/>
  <c r="AA42" i="3" l="1"/>
  <c r="H42"/>
  <c r="AA43" i="2"/>
  <c r="H43"/>
</calcChain>
</file>

<file path=xl/sharedStrings.xml><?xml version="1.0" encoding="utf-8"?>
<sst xmlns="http://schemas.openxmlformats.org/spreadsheetml/2006/main" count="186" uniqueCount="49">
  <si>
    <t xml:space="preserve">      Micro Preceesion Pvt Ltd</t>
  </si>
  <si>
    <t>Line Rejection</t>
  </si>
  <si>
    <t>Date</t>
  </si>
  <si>
    <t>Total Production</t>
  </si>
  <si>
    <t>Total Ok</t>
  </si>
  <si>
    <t>Total Defect</t>
  </si>
  <si>
    <t>Types of Defect</t>
  </si>
  <si>
    <t>Stage (1)     Connection Check Point</t>
  </si>
  <si>
    <t>Connection
loose</t>
  </si>
  <si>
    <t>Nude Wire</t>
  </si>
  <si>
    <t>Body Scratch</t>
  </si>
  <si>
    <t>Connection wrong</t>
  </si>
  <si>
    <t xml:space="preserve">Stage (2) Safety Testing </t>
  </si>
  <si>
    <t>Final Visual Inspection</t>
  </si>
  <si>
    <t xml:space="preserve">HV </t>
  </si>
  <si>
    <t>IR</t>
  </si>
  <si>
    <t>Wattage</t>
  </si>
  <si>
    <t>Indicator</t>
  </si>
  <si>
    <t>Sticker Tillted</t>
  </si>
  <si>
    <t>Wrong Sticker</t>
  </si>
  <si>
    <t>Cleaning Issue</t>
  </si>
  <si>
    <t>Sticker Wrong Position</t>
  </si>
  <si>
    <t>% Rejection</t>
  </si>
  <si>
    <t>Body Dent</t>
  </si>
  <si>
    <t>Total</t>
  </si>
  <si>
    <t>Line Rejection Report</t>
  </si>
  <si>
    <t>Total Rejection</t>
  </si>
  <si>
    <t>Line Rejection (1)</t>
  </si>
  <si>
    <t>Line Rejection (2)</t>
  </si>
  <si>
    <t>Body Scratch
/ Gap</t>
  </si>
  <si>
    <t>Particular</t>
  </si>
  <si>
    <t>Checked Qty</t>
  </si>
  <si>
    <t>Rejected Qty</t>
  </si>
  <si>
    <t>Target (%)</t>
  </si>
  <si>
    <t>(%) of Rejection</t>
  </si>
  <si>
    <t>Safety</t>
  </si>
  <si>
    <t>Functional</t>
  </si>
  <si>
    <t>Aesthetic</t>
  </si>
  <si>
    <t>Pareto Analysis</t>
  </si>
  <si>
    <t>No. of Defect</t>
  </si>
  <si>
    <t>Frequency</t>
  </si>
  <si>
    <t>Cumulative Frequency</t>
  </si>
  <si>
    <t>(%) of Cumulative</t>
  </si>
  <si>
    <t>Dent</t>
  </si>
  <si>
    <t>HV</t>
  </si>
  <si>
    <t>Final Testing Instant Model</t>
  </si>
  <si>
    <t>Rejection(PPM)</t>
  </si>
  <si>
    <t>Scratch</t>
  </si>
  <si>
    <t>Final Testing Storage Model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</si>
</sst>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2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 readingOrder="1"/>
    </xf>
    <xf numFmtId="0" fontId="9" fillId="0" borderId="33" xfId="0" applyFont="1" applyBorder="1" applyAlignment="1">
      <alignment horizontal="center" vertical="center" wrapText="1" readingOrder="1"/>
    </xf>
    <xf numFmtId="0" fontId="9" fillId="0" borderId="35" xfId="0" applyFont="1" applyBorder="1" applyAlignment="1">
      <alignment horizontal="center" vertical="center" wrapText="1" readingOrder="1"/>
    </xf>
    <xf numFmtId="0" fontId="9" fillId="0" borderId="36" xfId="0" applyFont="1" applyBorder="1" applyAlignment="1">
      <alignment horizontal="center" vertical="center" wrapText="1" readingOrder="1"/>
    </xf>
    <xf numFmtId="2" fontId="9" fillId="0" borderId="34" xfId="0" applyNumberFormat="1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0" fontId="11" fillId="0" borderId="21" xfId="0" applyFont="1" applyBorder="1" applyAlignment="1">
      <alignment horizontal="center" vertical="center" wrapText="1" readingOrder="1"/>
    </xf>
    <xf numFmtId="0" fontId="12" fillId="0" borderId="13" xfId="0" applyFont="1" applyBorder="1" applyAlignment="1">
      <alignment horizont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21" xfId="0" applyFont="1" applyBorder="1" applyAlignment="1">
      <alignment horizontal="center" vertical="center" wrapText="1" readingOrder="1"/>
    </xf>
    <xf numFmtId="0" fontId="12" fillId="0" borderId="8" xfId="0" applyFont="1" applyFill="1" applyBorder="1" applyAlignment="1">
      <alignment horizontal="center" wrapText="1" readingOrder="1"/>
    </xf>
    <xf numFmtId="0" fontId="12" fillId="0" borderId="9" xfId="0" applyFont="1" applyFill="1" applyBorder="1" applyAlignment="1">
      <alignment horizontal="center" vertical="center" wrapText="1" readingOrder="1"/>
    </xf>
    <xf numFmtId="0" fontId="12" fillId="0" borderId="10" xfId="0" applyFont="1" applyFill="1" applyBorder="1" applyAlignment="1">
      <alignment horizontal="center" vertical="center" wrapText="1" readingOrder="1"/>
    </xf>
    <xf numFmtId="0" fontId="9" fillId="0" borderId="13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0" borderId="21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  <xf numFmtId="0" fontId="9" fillId="0" borderId="10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3" xfId="0" applyFont="1" applyFill="1" applyBorder="1" applyAlignment="1">
      <alignment horizontal="center" wrapText="1" readingOrder="1"/>
    </xf>
    <xf numFmtId="0" fontId="12" fillId="0" borderId="21" xfId="0" applyFont="1" applyFill="1" applyBorder="1" applyAlignment="1">
      <alignment horizontal="center" vertical="center" wrapText="1" readingOrder="1"/>
    </xf>
    <xf numFmtId="0" fontId="14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6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  <xf numFmtId="0" fontId="8" fillId="0" borderId="24" xfId="0" applyFont="1" applyBorder="1" applyAlignment="1">
      <alignment horizontal="center" vertical="center" wrapText="1" readingOrder="1"/>
    </xf>
    <xf numFmtId="0" fontId="8" fillId="0" borderId="25" xfId="0" applyFont="1" applyBorder="1" applyAlignment="1">
      <alignment horizontal="center" vertical="center" wrapText="1" readingOrder="1"/>
    </xf>
    <xf numFmtId="0" fontId="8" fillId="0" borderId="26" xfId="0" applyFont="1" applyBorder="1" applyAlignment="1">
      <alignment horizontal="center" vertical="center" wrapText="1" readingOrder="1"/>
    </xf>
    <xf numFmtId="0" fontId="8" fillId="0" borderId="29" xfId="0" applyFont="1" applyBorder="1" applyAlignment="1">
      <alignment horizontal="center"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8" fillId="0" borderId="30" xfId="0" applyFont="1" applyBorder="1" applyAlignment="1">
      <alignment horizontal="center" vertical="center" wrapText="1" readingOrder="1"/>
    </xf>
    <xf numFmtId="0" fontId="8" fillId="0" borderId="28" xfId="0" applyFont="1" applyBorder="1" applyAlignment="1">
      <alignment horizontal="center" vertical="center" wrapText="1" readingOrder="1"/>
    </xf>
    <xf numFmtId="0" fontId="8" fillId="0" borderId="31" xfId="0" applyFont="1" applyBorder="1" applyAlignment="1">
      <alignment horizontal="center" vertical="center" wrapText="1" readingOrder="1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13" fillId="0" borderId="2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Sep!$E$26:$H$26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Sep!$E$27:$H$27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cat>
            <c:strRef>
              <c:f>Sep!$E$26:$H$26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Sep!$E$28:$H$28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Sep!$E$26:$H$26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Sep!$E$29:$H$29</c:f>
              <c:numCache>
                <c:formatCode>General</c:formatCode>
                <c:ptCount val="4"/>
                <c:pt idx="0">
                  <c:v>8167</c:v>
                </c:pt>
                <c:pt idx="1">
                  <c:v>7938</c:v>
                </c:pt>
                <c:pt idx="2">
                  <c:v>229</c:v>
                </c:pt>
                <c:pt idx="3" formatCode="0.00">
                  <c:v>2.8039671850128567</c:v>
                </c:pt>
              </c:numCache>
            </c:numRef>
          </c:val>
        </c:ser>
        <c:dLbls>
          <c:showVal val="1"/>
        </c:dLbls>
        <c:gapWidth val="75"/>
        <c:axId val="139544064"/>
        <c:axId val="139545600"/>
      </c:barChart>
      <c:catAx>
        <c:axId val="139544064"/>
        <c:scaling>
          <c:orientation val="minMax"/>
        </c:scaling>
        <c:axPos val="b"/>
        <c:majorTickMark val="none"/>
        <c:tickLblPos val="nextTo"/>
        <c:crossAx val="139545600"/>
        <c:crosses val="autoZero"/>
        <c:auto val="1"/>
        <c:lblAlgn val="ctr"/>
        <c:lblOffset val="100"/>
      </c:catAx>
      <c:valAx>
        <c:axId val="139545600"/>
        <c:scaling>
          <c:orientation val="minMax"/>
        </c:scaling>
        <c:axPos val="l"/>
        <c:numFmt formatCode="General" sourceLinked="1"/>
        <c:majorTickMark val="none"/>
        <c:tickLblPos val="nextTo"/>
        <c:crossAx val="1395440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oct!$E$40:$H$40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oct!$E$43:$H$43</c:f>
              <c:numCache>
                <c:formatCode>General</c:formatCode>
                <c:ptCount val="4"/>
                <c:pt idx="0">
                  <c:v>5758</c:v>
                </c:pt>
                <c:pt idx="1">
                  <c:v>5534</c:v>
                </c:pt>
                <c:pt idx="2">
                  <c:v>224</c:v>
                </c:pt>
                <c:pt idx="3" formatCode="0.00">
                  <c:v>3.8902396665508854</c:v>
                </c:pt>
              </c:numCache>
            </c:numRef>
          </c:val>
        </c:ser>
        <c:dLbls>
          <c:showVal val="1"/>
        </c:dLbls>
        <c:gapWidth val="75"/>
        <c:axId val="140095872"/>
        <c:axId val="140097408"/>
      </c:barChart>
      <c:catAx>
        <c:axId val="140095872"/>
        <c:scaling>
          <c:orientation val="minMax"/>
        </c:scaling>
        <c:axPos val="b"/>
        <c:majorTickMark val="none"/>
        <c:tickLblPos val="nextTo"/>
        <c:crossAx val="140097408"/>
        <c:crosses val="autoZero"/>
        <c:auto val="1"/>
        <c:lblAlgn val="ctr"/>
        <c:lblOffset val="100"/>
      </c:catAx>
      <c:valAx>
        <c:axId val="140097408"/>
        <c:scaling>
          <c:orientation val="minMax"/>
        </c:scaling>
        <c:axPos val="l"/>
        <c:numFmt formatCode="General" sourceLinked="1"/>
        <c:majorTickMark val="none"/>
        <c:tickLblPos val="nextTo"/>
        <c:crossAx val="1400958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5851317196461644E-2"/>
          <c:y val="0.26924899075482916"/>
          <c:w val="0.85476596675415573"/>
          <c:h val="0.59640164264807416"/>
        </c:manualLayout>
      </c:layout>
      <c:barChart>
        <c:barDir val="col"/>
        <c:grouping val="clustered"/>
        <c:ser>
          <c:idx val="2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oct!$X$40:$AA$40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oct!$X$43:$AA$43</c:f>
              <c:numCache>
                <c:formatCode>General</c:formatCode>
                <c:ptCount val="4"/>
                <c:pt idx="0">
                  <c:v>4561</c:v>
                </c:pt>
                <c:pt idx="1">
                  <c:v>4237</c:v>
                </c:pt>
                <c:pt idx="2">
                  <c:v>324</c:v>
                </c:pt>
                <c:pt idx="3" formatCode="0.00">
                  <c:v>7.1037053277789957</c:v>
                </c:pt>
              </c:numCache>
            </c:numRef>
          </c:val>
        </c:ser>
        <c:dLbls>
          <c:showVal val="1"/>
        </c:dLbls>
        <c:gapWidth val="75"/>
        <c:axId val="139999488"/>
        <c:axId val="140005376"/>
      </c:barChart>
      <c:catAx>
        <c:axId val="139999488"/>
        <c:scaling>
          <c:orientation val="minMax"/>
        </c:scaling>
        <c:axPos val="b"/>
        <c:majorTickMark val="none"/>
        <c:tickLblPos val="nextTo"/>
        <c:crossAx val="140005376"/>
        <c:crosses val="autoZero"/>
        <c:auto val="1"/>
        <c:lblAlgn val="ctr"/>
        <c:lblOffset val="100"/>
      </c:catAx>
      <c:valAx>
        <c:axId val="140005376"/>
        <c:scaling>
          <c:orientation val="minMax"/>
        </c:scaling>
        <c:axPos val="l"/>
        <c:numFmt formatCode="General" sourceLinked="1"/>
        <c:majorTickMark val="none"/>
        <c:tickLblPos val="nextTo"/>
        <c:crossAx val="1399994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oct!$R$53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oct!$Q$54:$Q$57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oct!$R$54:$R$57</c:f>
              <c:numCache>
                <c:formatCode>General</c:formatCode>
                <c:ptCount val="4"/>
                <c:pt idx="1">
                  <c:v>10319</c:v>
                </c:pt>
                <c:pt idx="2">
                  <c:v>10319</c:v>
                </c:pt>
                <c:pt idx="3">
                  <c:v>10319</c:v>
                </c:pt>
              </c:numCache>
            </c:numRef>
          </c:val>
        </c:ser>
        <c:ser>
          <c:idx val="1"/>
          <c:order val="1"/>
          <c:tx>
            <c:strRef>
              <c:f>oct!$S$53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oct!$Q$54:$Q$57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oct!$S$54:$S$57</c:f>
              <c:numCache>
                <c:formatCode>General</c:formatCode>
                <c:ptCount val="4"/>
                <c:pt idx="1">
                  <c:v>38</c:v>
                </c:pt>
                <c:pt idx="2">
                  <c:v>181</c:v>
                </c:pt>
                <c:pt idx="3">
                  <c:v>194</c:v>
                </c:pt>
              </c:numCache>
            </c:numRef>
          </c:val>
        </c:ser>
        <c:dLbls>
          <c:showVal val="1"/>
        </c:dLbls>
        <c:gapWidth val="75"/>
        <c:axId val="140132736"/>
        <c:axId val="140134272"/>
      </c:barChart>
      <c:lineChart>
        <c:grouping val="standard"/>
        <c:ser>
          <c:idx val="2"/>
          <c:order val="2"/>
          <c:tx>
            <c:strRef>
              <c:f>oct!$T$53</c:f>
              <c:strCache>
                <c:ptCount val="1"/>
                <c:pt idx="0">
                  <c:v>Target (%)</c:v>
                </c:pt>
              </c:strCache>
            </c:strRef>
          </c:tx>
          <c:spPr>
            <a:ln w="444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dLbls>
            <c:showVal val="1"/>
          </c:dLbls>
          <c:cat>
            <c:strRef>
              <c:f>oct!$Q$54:$Q$57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oct!$T$54:$T$57</c:f>
              <c:numCache>
                <c:formatCode>General</c:formatCode>
                <c:ptCount val="4"/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oct!$U$53</c:f>
              <c:strCache>
                <c:ptCount val="1"/>
                <c:pt idx="0">
                  <c:v>(%)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oct!$Q$54:$Q$57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oct!$U$54:$U$57</c:f>
              <c:numCache>
                <c:formatCode>0.00</c:formatCode>
                <c:ptCount val="4"/>
                <c:pt idx="1">
                  <c:v>0.36825273766837874</c:v>
                </c:pt>
                <c:pt idx="2">
                  <c:v>1.7540459346835933</c:v>
                </c:pt>
                <c:pt idx="3">
                  <c:v>1.8800271344122492</c:v>
                </c:pt>
              </c:numCache>
            </c:numRef>
          </c:val>
        </c:ser>
        <c:marker val="1"/>
        <c:axId val="140145792"/>
        <c:axId val="140135808"/>
      </c:lineChart>
      <c:catAx>
        <c:axId val="140132736"/>
        <c:scaling>
          <c:orientation val="minMax"/>
        </c:scaling>
        <c:axPos val="b"/>
        <c:majorTickMark val="none"/>
        <c:tickLblPos val="nextTo"/>
        <c:crossAx val="140134272"/>
        <c:crosses val="autoZero"/>
        <c:auto val="1"/>
        <c:lblAlgn val="ctr"/>
        <c:lblOffset val="100"/>
      </c:catAx>
      <c:valAx>
        <c:axId val="140134272"/>
        <c:scaling>
          <c:orientation val="minMax"/>
        </c:scaling>
        <c:axPos val="l"/>
        <c:numFmt formatCode="General" sourceLinked="1"/>
        <c:majorTickMark val="none"/>
        <c:tickLblPos val="nextTo"/>
        <c:crossAx val="140132736"/>
        <c:crosses val="autoZero"/>
        <c:crossBetween val="between"/>
      </c:valAx>
      <c:valAx>
        <c:axId val="140135808"/>
        <c:scaling>
          <c:orientation val="minMax"/>
        </c:scaling>
        <c:axPos val="r"/>
        <c:numFmt formatCode="General" sourceLinked="1"/>
        <c:tickLblPos val="nextTo"/>
        <c:crossAx val="140145792"/>
        <c:crosses val="max"/>
        <c:crossBetween val="between"/>
      </c:valAx>
      <c:catAx>
        <c:axId val="140145792"/>
        <c:scaling>
          <c:orientation val="minMax"/>
        </c:scaling>
        <c:delete val="1"/>
        <c:axPos val="b"/>
        <c:tickLblPos val="none"/>
        <c:crossAx val="14013580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oct!$S$62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oct!$R$63:$R$68</c:f>
              <c:strCache>
                <c:ptCount val="6"/>
                <c:pt idx="0">
                  <c:v>Indicator</c:v>
                </c:pt>
                <c:pt idx="1">
                  <c:v>Body Scratch</c:v>
                </c:pt>
                <c:pt idx="2">
                  <c:v>Dent</c:v>
                </c:pt>
                <c:pt idx="3">
                  <c:v>HV</c:v>
                </c:pt>
                <c:pt idx="4">
                  <c:v>IR</c:v>
                </c:pt>
                <c:pt idx="5">
                  <c:v>Wattage</c:v>
                </c:pt>
              </c:strCache>
            </c:strRef>
          </c:cat>
          <c:val>
            <c:numRef>
              <c:f>oct!$S$63:$S$68</c:f>
              <c:numCache>
                <c:formatCode>General</c:formatCode>
                <c:ptCount val="6"/>
                <c:pt idx="0">
                  <c:v>174</c:v>
                </c:pt>
                <c:pt idx="1">
                  <c:v>168</c:v>
                </c:pt>
                <c:pt idx="2">
                  <c:v>26</c:v>
                </c:pt>
                <c:pt idx="3">
                  <c:v>24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</c:ser>
        <c:dLbls>
          <c:showVal val="1"/>
        </c:dLbls>
        <c:gapWidth val="75"/>
        <c:axId val="147357696"/>
        <c:axId val="147359232"/>
      </c:barChart>
      <c:lineChart>
        <c:grouping val="standard"/>
        <c:ser>
          <c:idx val="2"/>
          <c:order val="1"/>
          <c:tx>
            <c:strRef>
              <c:f>oct!$U$62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oct!$R$63:$R$68</c:f>
              <c:strCache>
                <c:ptCount val="6"/>
                <c:pt idx="0">
                  <c:v>Indicator</c:v>
                </c:pt>
                <c:pt idx="1">
                  <c:v>Body Scratch</c:v>
                </c:pt>
                <c:pt idx="2">
                  <c:v>Dent</c:v>
                </c:pt>
                <c:pt idx="3">
                  <c:v>HV</c:v>
                </c:pt>
                <c:pt idx="4">
                  <c:v>IR</c:v>
                </c:pt>
                <c:pt idx="5">
                  <c:v>Wattage</c:v>
                </c:pt>
              </c:strCache>
            </c:strRef>
          </c:cat>
          <c:val>
            <c:numRef>
              <c:f>oct!$U$63:$U$68</c:f>
              <c:numCache>
                <c:formatCode>General</c:formatCode>
                <c:ptCount val="6"/>
                <c:pt idx="0">
                  <c:v>42.13</c:v>
                </c:pt>
                <c:pt idx="1">
                  <c:v>82.8</c:v>
                </c:pt>
                <c:pt idx="2">
                  <c:v>89.1</c:v>
                </c:pt>
                <c:pt idx="3">
                  <c:v>94.91</c:v>
                </c:pt>
                <c:pt idx="4">
                  <c:v>98.3</c:v>
                </c:pt>
                <c:pt idx="5">
                  <c:v>100</c:v>
                </c:pt>
              </c:numCache>
            </c:numRef>
          </c:val>
        </c:ser>
        <c:marker val="1"/>
        <c:axId val="140974720"/>
        <c:axId val="61346560"/>
      </c:lineChart>
      <c:catAx>
        <c:axId val="147357696"/>
        <c:scaling>
          <c:orientation val="minMax"/>
        </c:scaling>
        <c:axPos val="b"/>
        <c:majorTickMark val="none"/>
        <c:tickLblPos val="nextTo"/>
        <c:crossAx val="147359232"/>
        <c:crosses val="autoZero"/>
        <c:auto val="1"/>
        <c:lblAlgn val="ctr"/>
        <c:lblOffset val="100"/>
      </c:catAx>
      <c:valAx>
        <c:axId val="147359232"/>
        <c:scaling>
          <c:orientation val="minMax"/>
        </c:scaling>
        <c:axPos val="l"/>
        <c:numFmt formatCode="General" sourceLinked="1"/>
        <c:majorTickMark val="none"/>
        <c:tickLblPos val="nextTo"/>
        <c:crossAx val="147357696"/>
        <c:crosses val="autoZero"/>
        <c:crossBetween val="between"/>
      </c:valAx>
      <c:valAx>
        <c:axId val="61346560"/>
        <c:scaling>
          <c:orientation val="minMax"/>
        </c:scaling>
        <c:axPos val="r"/>
        <c:numFmt formatCode="General" sourceLinked="1"/>
        <c:tickLblPos val="nextTo"/>
        <c:crossAx val="140974720"/>
        <c:crosses val="max"/>
        <c:crossBetween val="between"/>
      </c:valAx>
      <c:catAx>
        <c:axId val="140974720"/>
        <c:scaling>
          <c:orientation val="minMax"/>
        </c:scaling>
        <c:delete val="1"/>
        <c:axPos val="b"/>
        <c:tickLblPos val="none"/>
        <c:crossAx val="61346560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oct!$E$40:$H$40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oct!$E$43:$H$43</c:f>
              <c:numCache>
                <c:formatCode>General</c:formatCode>
                <c:ptCount val="4"/>
                <c:pt idx="0">
                  <c:v>5758</c:v>
                </c:pt>
                <c:pt idx="1">
                  <c:v>5534</c:v>
                </c:pt>
                <c:pt idx="2">
                  <c:v>224</c:v>
                </c:pt>
                <c:pt idx="3" formatCode="0.00">
                  <c:v>3.8902396665508854</c:v>
                </c:pt>
              </c:numCache>
            </c:numRef>
          </c:val>
        </c:ser>
        <c:dLbls>
          <c:showVal val="1"/>
        </c:dLbls>
        <c:gapWidth val="75"/>
        <c:axId val="140244480"/>
        <c:axId val="140246016"/>
      </c:barChart>
      <c:catAx>
        <c:axId val="140244480"/>
        <c:scaling>
          <c:orientation val="minMax"/>
        </c:scaling>
        <c:axPos val="b"/>
        <c:majorTickMark val="none"/>
        <c:tickLblPos val="nextTo"/>
        <c:crossAx val="140246016"/>
        <c:crosses val="autoZero"/>
        <c:auto val="1"/>
        <c:lblAlgn val="ctr"/>
        <c:lblOffset val="100"/>
      </c:catAx>
      <c:valAx>
        <c:axId val="140246016"/>
        <c:scaling>
          <c:orientation val="minMax"/>
        </c:scaling>
        <c:axPos val="l"/>
        <c:numFmt formatCode="General" sourceLinked="1"/>
        <c:majorTickMark val="none"/>
        <c:tickLblPos val="nextTo"/>
        <c:crossAx val="1402444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oct!$X$40:$AA$40</c:f>
              <c:strCache>
                <c:ptCount val="4"/>
                <c:pt idx="0">
                  <c:v>Total Production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oct!$X$43:$AA$43</c:f>
              <c:numCache>
                <c:formatCode>General</c:formatCode>
                <c:ptCount val="4"/>
                <c:pt idx="0">
                  <c:v>4561</c:v>
                </c:pt>
                <c:pt idx="1">
                  <c:v>4237</c:v>
                </c:pt>
                <c:pt idx="2">
                  <c:v>324</c:v>
                </c:pt>
                <c:pt idx="3" formatCode="0.00">
                  <c:v>7.1037053277789957</c:v>
                </c:pt>
              </c:numCache>
            </c:numRef>
          </c:val>
        </c:ser>
        <c:dLbls>
          <c:showVal val="1"/>
        </c:dLbls>
        <c:gapWidth val="75"/>
        <c:axId val="140258304"/>
        <c:axId val="140288768"/>
      </c:barChart>
      <c:catAx>
        <c:axId val="140258304"/>
        <c:scaling>
          <c:orientation val="minMax"/>
        </c:scaling>
        <c:axPos val="b"/>
        <c:majorTickMark val="none"/>
        <c:tickLblPos val="nextTo"/>
        <c:crossAx val="140288768"/>
        <c:crosses val="autoZero"/>
        <c:auto val="1"/>
        <c:lblAlgn val="ctr"/>
        <c:lblOffset val="100"/>
      </c:catAx>
      <c:valAx>
        <c:axId val="140288768"/>
        <c:scaling>
          <c:orientation val="minMax"/>
        </c:scaling>
        <c:axPos val="l"/>
        <c:numFmt formatCode="General" sourceLinked="1"/>
        <c:majorTickMark val="none"/>
        <c:tickLblPos val="nextTo"/>
        <c:crossAx val="1402583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Nov!$G$50</c:f>
              <c:strCache>
                <c:ptCount val="1"/>
                <c:pt idx="0">
                  <c:v>Checked Qty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2"/>
              <c:layout>
                <c:manualLayout>
                  <c:x val="0"/>
                  <c:y val="-1.6064250254877673E-2"/>
                </c:manualLayout>
              </c:layout>
              <c:showVal val="1"/>
            </c:dLbl>
            <c:showVal val="1"/>
          </c:dLbls>
          <c:cat>
            <c:strRef>
              <c:f>Nov!$F$51:$F$54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Nov!$G$51:$G$54</c:f>
              <c:numCache>
                <c:formatCode>General</c:formatCode>
                <c:ptCount val="4"/>
                <c:pt idx="1">
                  <c:v>15689</c:v>
                </c:pt>
                <c:pt idx="2">
                  <c:v>15689</c:v>
                </c:pt>
                <c:pt idx="3">
                  <c:v>15689</c:v>
                </c:pt>
              </c:numCache>
            </c:numRef>
          </c:val>
        </c:ser>
        <c:ser>
          <c:idx val="1"/>
          <c:order val="1"/>
          <c:tx>
            <c:strRef>
              <c:f>Nov!$H$50</c:f>
              <c:strCache>
                <c:ptCount val="1"/>
                <c:pt idx="0">
                  <c:v>Rejected Qty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Nov!$F$51:$F$54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Nov!$H$51:$H$54</c:f>
              <c:numCache>
                <c:formatCode>General</c:formatCode>
                <c:ptCount val="4"/>
                <c:pt idx="1">
                  <c:v>77</c:v>
                </c:pt>
                <c:pt idx="2">
                  <c:v>314</c:v>
                </c:pt>
                <c:pt idx="3">
                  <c:v>135</c:v>
                </c:pt>
              </c:numCache>
            </c:numRef>
          </c:val>
        </c:ser>
        <c:dLbls>
          <c:showVal val="1"/>
        </c:dLbls>
        <c:gapWidth val="75"/>
        <c:axId val="140473472"/>
        <c:axId val="140475008"/>
      </c:barChart>
      <c:lineChart>
        <c:grouping val="standard"/>
        <c:ser>
          <c:idx val="2"/>
          <c:order val="2"/>
          <c:tx>
            <c:strRef>
              <c:f>Nov!$I$50</c:f>
              <c:strCache>
                <c:ptCount val="1"/>
                <c:pt idx="0">
                  <c:v>Target (%)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Nov!$F$51:$F$54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Nov!$I$51:$I$54</c:f>
              <c:numCache>
                <c:formatCode>General</c:formatCode>
                <c:ptCount val="4"/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Nov!$J$50</c:f>
              <c:strCache>
                <c:ptCount val="1"/>
                <c:pt idx="0">
                  <c:v>(%) of Rejection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dLbls>
            <c:showVal val="1"/>
          </c:dLbls>
          <c:cat>
            <c:strRef>
              <c:f>Nov!$F$51:$F$54</c:f>
              <c:strCache>
                <c:ptCount val="4"/>
                <c:pt idx="1">
                  <c:v>Safety</c:v>
                </c:pt>
                <c:pt idx="2">
                  <c:v>Functional</c:v>
                </c:pt>
                <c:pt idx="3">
                  <c:v>Aesthetic</c:v>
                </c:pt>
              </c:strCache>
            </c:strRef>
          </c:cat>
          <c:val>
            <c:numRef>
              <c:f>Nov!$J$51:$J$54</c:f>
              <c:numCache>
                <c:formatCode>0.00</c:formatCode>
                <c:ptCount val="4"/>
                <c:pt idx="1">
                  <c:v>0.49078972528523168</c:v>
                </c:pt>
                <c:pt idx="2">
                  <c:v>2.0014022563579577</c:v>
                </c:pt>
                <c:pt idx="3">
                  <c:v>0.86047549238319843</c:v>
                </c:pt>
              </c:numCache>
            </c:numRef>
          </c:val>
        </c:ser>
        <c:marker val="1"/>
        <c:axId val="140494720"/>
        <c:axId val="140493184"/>
      </c:lineChart>
      <c:catAx>
        <c:axId val="140473472"/>
        <c:scaling>
          <c:orientation val="minMax"/>
        </c:scaling>
        <c:axPos val="b"/>
        <c:majorTickMark val="none"/>
        <c:tickLblPos val="nextTo"/>
        <c:crossAx val="140475008"/>
        <c:crosses val="autoZero"/>
        <c:auto val="1"/>
        <c:lblAlgn val="ctr"/>
        <c:lblOffset val="100"/>
      </c:catAx>
      <c:valAx>
        <c:axId val="140475008"/>
        <c:scaling>
          <c:orientation val="minMax"/>
        </c:scaling>
        <c:axPos val="l"/>
        <c:numFmt formatCode="General" sourceLinked="1"/>
        <c:majorTickMark val="none"/>
        <c:tickLblPos val="nextTo"/>
        <c:crossAx val="140473472"/>
        <c:crosses val="autoZero"/>
        <c:crossBetween val="between"/>
      </c:valAx>
      <c:valAx>
        <c:axId val="140493184"/>
        <c:scaling>
          <c:orientation val="minMax"/>
        </c:scaling>
        <c:axPos val="r"/>
        <c:numFmt formatCode="General" sourceLinked="1"/>
        <c:tickLblPos val="nextTo"/>
        <c:crossAx val="140494720"/>
        <c:crosses val="max"/>
        <c:crossBetween val="between"/>
      </c:valAx>
      <c:catAx>
        <c:axId val="140494720"/>
        <c:scaling>
          <c:orientation val="minMax"/>
        </c:scaling>
        <c:delete val="1"/>
        <c:axPos val="b"/>
        <c:tickLblPos val="none"/>
        <c:crossAx val="140493184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Nov!$H$59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Nov!$G$60:$G$65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Wattage</c:v>
                </c:pt>
                <c:pt idx="3">
                  <c:v>HV</c:v>
                </c:pt>
                <c:pt idx="4">
                  <c:v>IR</c:v>
                </c:pt>
                <c:pt idx="5">
                  <c:v>Dent</c:v>
                </c:pt>
              </c:strCache>
            </c:strRef>
          </c:cat>
          <c:val>
            <c:numRef>
              <c:f>Nov!$H$60:$H$65</c:f>
              <c:numCache>
                <c:formatCode>General</c:formatCode>
                <c:ptCount val="6"/>
                <c:pt idx="0">
                  <c:v>240</c:v>
                </c:pt>
                <c:pt idx="1">
                  <c:v>117</c:v>
                </c:pt>
                <c:pt idx="2">
                  <c:v>74</c:v>
                </c:pt>
                <c:pt idx="3">
                  <c:v>53</c:v>
                </c:pt>
                <c:pt idx="4">
                  <c:v>24</c:v>
                </c:pt>
                <c:pt idx="5">
                  <c:v>18</c:v>
                </c:pt>
              </c:numCache>
            </c:numRef>
          </c:val>
        </c:ser>
        <c:dLbls>
          <c:showVal val="1"/>
        </c:dLbls>
        <c:gapWidth val="75"/>
        <c:axId val="82963072"/>
        <c:axId val="83202432"/>
      </c:barChart>
      <c:lineChart>
        <c:grouping val="standard"/>
        <c:ser>
          <c:idx val="2"/>
          <c:order val="1"/>
          <c:tx>
            <c:strRef>
              <c:f>Nov!$J$59</c:f>
              <c:strCache>
                <c:ptCount val="1"/>
                <c:pt idx="0">
                  <c:v>(%) of Cumulative</c:v>
                </c:pt>
              </c:strCache>
            </c:strRef>
          </c:tx>
          <c:dLbls>
            <c:showVal val="1"/>
          </c:dLbls>
          <c:cat>
            <c:strRef>
              <c:f>Nov!$G$60:$G$65</c:f>
              <c:strCache>
                <c:ptCount val="6"/>
                <c:pt idx="0">
                  <c:v>Indicator</c:v>
                </c:pt>
                <c:pt idx="1">
                  <c:v>Scratch</c:v>
                </c:pt>
                <c:pt idx="2">
                  <c:v>Wattage</c:v>
                </c:pt>
                <c:pt idx="3">
                  <c:v>HV</c:v>
                </c:pt>
                <c:pt idx="4">
                  <c:v>IR</c:v>
                </c:pt>
                <c:pt idx="5">
                  <c:v>Dent</c:v>
                </c:pt>
              </c:strCache>
            </c:strRef>
          </c:cat>
          <c:val>
            <c:numRef>
              <c:f>Nov!$J$60:$J$65</c:f>
              <c:numCache>
                <c:formatCode>General</c:formatCode>
                <c:ptCount val="6"/>
                <c:pt idx="0">
                  <c:v>45.62</c:v>
                </c:pt>
                <c:pt idx="1">
                  <c:v>67.87</c:v>
                </c:pt>
                <c:pt idx="2">
                  <c:v>81.260000000000005</c:v>
                </c:pt>
                <c:pt idx="3">
                  <c:v>92.01</c:v>
                </c:pt>
                <c:pt idx="4">
                  <c:v>96.57</c:v>
                </c:pt>
                <c:pt idx="5">
                  <c:v>100</c:v>
                </c:pt>
              </c:numCache>
            </c:numRef>
          </c:val>
        </c:ser>
        <c:marker val="1"/>
        <c:axId val="84195584"/>
        <c:axId val="84087552"/>
      </c:lineChart>
      <c:catAx>
        <c:axId val="82963072"/>
        <c:scaling>
          <c:orientation val="minMax"/>
        </c:scaling>
        <c:axPos val="b"/>
        <c:majorTickMark val="none"/>
        <c:tickLblPos val="nextTo"/>
        <c:crossAx val="83202432"/>
        <c:crosses val="autoZero"/>
        <c:auto val="1"/>
        <c:lblAlgn val="ctr"/>
        <c:lblOffset val="100"/>
      </c:catAx>
      <c:valAx>
        <c:axId val="83202432"/>
        <c:scaling>
          <c:orientation val="minMax"/>
        </c:scaling>
        <c:axPos val="l"/>
        <c:numFmt formatCode="General" sourceLinked="1"/>
        <c:majorTickMark val="none"/>
        <c:tickLblPos val="nextTo"/>
        <c:crossAx val="82963072"/>
        <c:crosses val="autoZero"/>
        <c:crossBetween val="between"/>
      </c:valAx>
      <c:valAx>
        <c:axId val="84087552"/>
        <c:scaling>
          <c:orientation val="minMax"/>
        </c:scaling>
        <c:axPos val="r"/>
        <c:numFmt formatCode="General" sourceLinked="1"/>
        <c:tickLblPos val="nextTo"/>
        <c:crossAx val="84195584"/>
        <c:crosses val="max"/>
        <c:crossBetween val="between"/>
      </c:valAx>
      <c:catAx>
        <c:axId val="84195584"/>
        <c:scaling>
          <c:orientation val="minMax"/>
        </c:scaling>
        <c:delete val="1"/>
        <c:axPos val="b"/>
        <c:tickLblPos val="none"/>
        <c:crossAx val="84087552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85725</xdr:rowOff>
    </xdr:from>
    <xdr:to>
      <xdr:col>2</xdr:col>
      <xdr:colOff>104774</xdr:colOff>
      <xdr:row>0</xdr:row>
      <xdr:rowOff>561975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04799" y="85725"/>
          <a:ext cx="1514475" cy="47625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285749</xdr:colOff>
      <xdr:row>23</xdr:row>
      <xdr:rowOff>95250</xdr:rowOff>
    </xdr:from>
    <xdr:to>
      <xdr:col>16</xdr:col>
      <xdr:colOff>133349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85725</xdr:rowOff>
    </xdr:from>
    <xdr:to>
      <xdr:col>2</xdr:col>
      <xdr:colOff>28575</xdr:colOff>
      <xdr:row>0</xdr:row>
      <xdr:rowOff>561975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04799" y="85725"/>
          <a:ext cx="1438276" cy="47625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304798</xdr:colOff>
      <xdr:row>0</xdr:row>
      <xdr:rowOff>85725</xdr:rowOff>
    </xdr:from>
    <xdr:to>
      <xdr:col>20</xdr:col>
      <xdr:colOff>895349</xdr:colOff>
      <xdr:row>0</xdr:row>
      <xdr:rowOff>561975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3211173" y="85725"/>
          <a:ext cx="1619251" cy="47625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9525</xdr:colOff>
      <xdr:row>37</xdr:row>
      <xdr:rowOff>142874</xdr:rowOff>
    </xdr:from>
    <xdr:to>
      <xdr:col>15</xdr:col>
      <xdr:colOff>342900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323850</xdr:colOff>
      <xdr:row>38</xdr:row>
      <xdr:rowOff>19049</xdr:rowOff>
    </xdr:from>
    <xdr:to>
      <xdr:col>34</xdr:col>
      <xdr:colOff>171450</xdr:colOff>
      <xdr:row>46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49</xdr:row>
      <xdr:rowOff>95250</xdr:rowOff>
    </xdr:from>
    <xdr:to>
      <xdr:col>25</xdr:col>
      <xdr:colOff>438150</xdr:colOff>
      <xdr:row>59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314325</xdr:colOff>
      <xdr:row>58</xdr:row>
      <xdr:rowOff>142875</xdr:rowOff>
    </xdr:from>
    <xdr:to>
      <xdr:col>27</xdr:col>
      <xdr:colOff>457200</xdr:colOff>
      <xdr:row>68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85725</xdr:rowOff>
    </xdr:from>
    <xdr:to>
      <xdr:col>1</xdr:col>
      <xdr:colOff>638175</xdr:colOff>
      <xdr:row>0</xdr:row>
      <xdr:rowOff>561975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04799" y="85725"/>
          <a:ext cx="1438276" cy="47625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304798</xdr:colOff>
      <xdr:row>0</xdr:row>
      <xdr:rowOff>85725</xdr:rowOff>
    </xdr:from>
    <xdr:to>
      <xdr:col>20</xdr:col>
      <xdr:colOff>752474</xdr:colOff>
      <xdr:row>0</xdr:row>
      <xdr:rowOff>561975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3354048" y="85725"/>
          <a:ext cx="1619251" cy="47625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9525</xdr:colOff>
      <xdr:row>36</xdr:row>
      <xdr:rowOff>142874</xdr:rowOff>
    </xdr:from>
    <xdr:to>
      <xdr:col>15</xdr:col>
      <xdr:colOff>342900</xdr:colOff>
      <xdr:row>46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323850</xdr:colOff>
      <xdr:row>37</xdr:row>
      <xdr:rowOff>19049</xdr:rowOff>
    </xdr:from>
    <xdr:to>
      <xdr:col>34</xdr:col>
      <xdr:colOff>171450</xdr:colOff>
      <xdr:row>45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514349</xdr:colOff>
      <xdr:row>44</xdr:row>
      <xdr:rowOff>9525</xdr:rowOff>
    </xdr:from>
    <xdr:to>
      <xdr:col>17</xdr:col>
      <xdr:colOff>419100</xdr:colOff>
      <xdr:row>54</xdr:row>
      <xdr:rowOff>152401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57</xdr:row>
      <xdr:rowOff>352425</xdr:rowOff>
    </xdr:from>
    <xdr:to>
      <xdr:col>16</xdr:col>
      <xdr:colOff>266700</xdr:colOff>
      <xdr:row>66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pane ySplit="5" topLeftCell="A22" activePane="bottomLeft" state="frozen"/>
      <selection pane="bottomLeft" activeCell="A31" sqref="A31"/>
    </sheetView>
  </sheetViews>
  <sheetFormatPr defaultRowHeight="15"/>
  <cols>
    <col min="2" max="2" width="16.5703125" customWidth="1"/>
    <col min="3" max="3" width="10" customWidth="1"/>
    <col min="4" max="4" width="13.140625" customWidth="1"/>
    <col min="5" max="5" width="12.140625" customWidth="1"/>
    <col min="6" max="6" width="9.5703125" customWidth="1"/>
    <col min="7" max="7" width="11.42578125" customWidth="1"/>
    <col min="8" max="8" width="11.7109375" customWidth="1"/>
    <col min="13" max="13" width="8.42578125" customWidth="1"/>
  </cols>
  <sheetData>
    <row r="1" spans="1:17" ht="49.5" customHeight="1" thickBo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</row>
    <row r="2" spans="1:17" ht="24.75" customHeight="1" thickBo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24.75" customHeight="1" thickBot="1">
      <c r="A3" s="57" t="s">
        <v>2</v>
      </c>
      <c r="B3" s="60" t="s">
        <v>3</v>
      </c>
      <c r="C3" s="60" t="s">
        <v>4</v>
      </c>
      <c r="D3" s="60" t="s">
        <v>5</v>
      </c>
      <c r="E3" s="65" t="s">
        <v>6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7"/>
    </row>
    <row r="4" spans="1:17">
      <c r="A4" s="58"/>
      <c r="B4" s="61"/>
      <c r="C4" s="61"/>
      <c r="D4" s="63"/>
      <c r="E4" s="54" t="s">
        <v>7</v>
      </c>
      <c r="F4" s="55"/>
      <c r="G4" s="55"/>
      <c r="H4" s="56"/>
      <c r="I4" s="54" t="s">
        <v>12</v>
      </c>
      <c r="J4" s="55"/>
      <c r="K4" s="55"/>
      <c r="L4" s="55"/>
      <c r="M4" s="56"/>
      <c r="N4" s="54" t="s">
        <v>13</v>
      </c>
      <c r="O4" s="55"/>
      <c r="P4" s="55"/>
      <c r="Q4" s="56"/>
    </row>
    <row r="5" spans="1:17" ht="45.75" thickBot="1">
      <c r="A5" s="59"/>
      <c r="B5" s="62"/>
      <c r="C5" s="62"/>
      <c r="D5" s="64"/>
      <c r="E5" s="6" t="s">
        <v>8</v>
      </c>
      <c r="F5" s="7" t="s">
        <v>9</v>
      </c>
      <c r="G5" s="7" t="s">
        <v>11</v>
      </c>
      <c r="H5" s="8" t="s">
        <v>10</v>
      </c>
      <c r="I5" s="6" t="s">
        <v>14</v>
      </c>
      <c r="J5" s="7" t="s">
        <v>15</v>
      </c>
      <c r="K5" s="7" t="s">
        <v>16</v>
      </c>
      <c r="L5" s="7" t="s">
        <v>17</v>
      </c>
      <c r="M5" s="8" t="s">
        <v>23</v>
      </c>
      <c r="N5" s="6" t="s">
        <v>18</v>
      </c>
      <c r="O5" s="7" t="s">
        <v>19</v>
      </c>
      <c r="P5" s="7" t="s">
        <v>20</v>
      </c>
      <c r="Q5" s="8" t="s">
        <v>21</v>
      </c>
    </row>
    <row r="6" spans="1:17" ht="15.75">
      <c r="A6" s="9">
        <v>44817</v>
      </c>
      <c r="B6" s="10">
        <f>(C6+D6)</f>
        <v>399</v>
      </c>
      <c r="C6" s="10">
        <v>385</v>
      </c>
      <c r="D6" s="10">
        <f>SUM(E6:Q6)</f>
        <v>14</v>
      </c>
      <c r="E6" s="11">
        <v>2</v>
      </c>
      <c r="F6" s="11">
        <v>1</v>
      </c>
      <c r="G6" s="11">
        <v>1</v>
      </c>
      <c r="H6" s="11">
        <v>3</v>
      </c>
      <c r="I6" s="11">
        <v>0</v>
      </c>
      <c r="J6" s="11">
        <v>0</v>
      </c>
      <c r="K6" s="11">
        <v>0</v>
      </c>
      <c r="L6" s="11">
        <v>3</v>
      </c>
      <c r="M6" s="11">
        <v>2</v>
      </c>
      <c r="N6" s="11">
        <v>1</v>
      </c>
      <c r="O6" s="11">
        <v>0</v>
      </c>
      <c r="P6" s="11">
        <v>1</v>
      </c>
      <c r="Q6" s="11">
        <v>0</v>
      </c>
    </row>
    <row r="7" spans="1:17" ht="15.75">
      <c r="A7" s="3">
        <v>44818</v>
      </c>
      <c r="B7" s="4">
        <f t="shared" ref="B7:B22" si="0">(C7+D7)</f>
        <v>395</v>
      </c>
      <c r="C7" s="4">
        <v>385</v>
      </c>
      <c r="D7" s="4">
        <f t="shared" ref="D7:D22" si="1">SUM(E7:Q7)</f>
        <v>10</v>
      </c>
      <c r="E7" s="5">
        <v>1</v>
      </c>
      <c r="F7" s="5">
        <v>0</v>
      </c>
      <c r="G7" s="5">
        <v>1</v>
      </c>
      <c r="H7" s="5">
        <v>2</v>
      </c>
      <c r="I7" s="5">
        <v>1</v>
      </c>
      <c r="J7" s="5">
        <v>0</v>
      </c>
      <c r="K7" s="5">
        <v>0</v>
      </c>
      <c r="L7" s="5">
        <v>2</v>
      </c>
      <c r="M7" s="5">
        <v>2</v>
      </c>
      <c r="N7" s="5">
        <v>1</v>
      </c>
      <c r="O7" s="5">
        <v>0</v>
      </c>
      <c r="P7" s="5">
        <v>0</v>
      </c>
      <c r="Q7" s="5">
        <v>0</v>
      </c>
    </row>
    <row r="8" spans="1:17" ht="15.75">
      <c r="A8" s="3">
        <v>44819</v>
      </c>
      <c r="B8" s="4">
        <f t="shared" si="0"/>
        <v>463</v>
      </c>
      <c r="C8" s="4">
        <v>452</v>
      </c>
      <c r="D8" s="4">
        <f t="shared" si="1"/>
        <v>11</v>
      </c>
      <c r="E8" s="5">
        <v>2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5</v>
      </c>
      <c r="M8" s="5">
        <v>1</v>
      </c>
      <c r="N8" s="5">
        <v>2</v>
      </c>
      <c r="O8" s="5">
        <v>0</v>
      </c>
      <c r="P8" s="5">
        <v>0</v>
      </c>
      <c r="Q8" s="5">
        <v>0</v>
      </c>
    </row>
    <row r="9" spans="1:17" ht="15.75">
      <c r="A9" s="3">
        <v>44820</v>
      </c>
      <c r="B9" s="4">
        <f t="shared" si="0"/>
        <v>441</v>
      </c>
      <c r="C9" s="4">
        <v>432</v>
      </c>
      <c r="D9" s="4">
        <f t="shared" si="1"/>
        <v>9</v>
      </c>
      <c r="E9" s="5">
        <v>1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3</v>
      </c>
      <c r="M9" s="5">
        <v>2</v>
      </c>
      <c r="N9" s="5">
        <v>1</v>
      </c>
      <c r="O9" s="5">
        <v>1</v>
      </c>
      <c r="P9" s="5">
        <v>0</v>
      </c>
      <c r="Q9" s="5">
        <v>0</v>
      </c>
    </row>
    <row r="10" spans="1:17" ht="15.75">
      <c r="A10" s="3">
        <v>44821</v>
      </c>
      <c r="B10" s="4">
        <f t="shared" si="0"/>
        <v>222</v>
      </c>
      <c r="C10" s="4">
        <v>213</v>
      </c>
      <c r="D10" s="4">
        <f t="shared" si="1"/>
        <v>9</v>
      </c>
      <c r="E10" s="5">
        <v>2</v>
      </c>
      <c r="F10" s="5">
        <v>0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2</v>
      </c>
      <c r="M10" s="5">
        <v>1</v>
      </c>
      <c r="N10" s="5">
        <v>0</v>
      </c>
      <c r="O10" s="5">
        <v>1</v>
      </c>
      <c r="P10" s="5">
        <v>1</v>
      </c>
      <c r="Q10" s="5">
        <v>0</v>
      </c>
    </row>
    <row r="11" spans="1:17" ht="15.75">
      <c r="A11" s="3">
        <v>44823</v>
      </c>
      <c r="B11" s="4">
        <f t="shared" si="0"/>
        <v>515</v>
      </c>
      <c r="C11" s="4">
        <v>507</v>
      </c>
      <c r="D11" s="4">
        <f t="shared" si="1"/>
        <v>8</v>
      </c>
      <c r="E11" s="5">
        <v>2</v>
      </c>
      <c r="F11" s="5">
        <v>1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1</v>
      </c>
      <c r="N11" s="5">
        <v>0</v>
      </c>
      <c r="O11" s="5">
        <v>1</v>
      </c>
      <c r="P11" s="5">
        <v>0</v>
      </c>
      <c r="Q11" s="5">
        <v>1</v>
      </c>
    </row>
    <row r="12" spans="1:17" ht="15.75">
      <c r="A12" s="3">
        <v>44824</v>
      </c>
      <c r="B12" s="4">
        <f t="shared" si="0"/>
        <v>416</v>
      </c>
      <c r="C12" s="4">
        <v>405</v>
      </c>
      <c r="D12" s="4">
        <f t="shared" si="1"/>
        <v>11</v>
      </c>
      <c r="E12" s="5">
        <v>1</v>
      </c>
      <c r="F12" s="5">
        <v>0</v>
      </c>
      <c r="G12" s="5">
        <v>1</v>
      </c>
      <c r="H12" s="5">
        <v>2</v>
      </c>
      <c r="I12" s="5">
        <v>0</v>
      </c>
      <c r="J12" s="5">
        <v>0</v>
      </c>
      <c r="K12" s="5">
        <v>0</v>
      </c>
      <c r="L12" s="5">
        <v>4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</row>
    <row r="13" spans="1:17" ht="15.75">
      <c r="A13" s="3">
        <v>44825</v>
      </c>
      <c r="B13" s="4">
        <f t="shared" si="0"/>
        <v>474</v>
      </c>
      <c r="C13" s="4">
        <v>457</v>
      </c>
      <c r="D13" s="4">
        <f t="shared" si="1"/>
        <v>17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L13" s="5">
        <v>9</v>
      </c>
      <c r="M13" s="5">
        <v>3</v>
      </c>
      <c r="N13" s="5">
        <v>1</v>
      </c>
      <c r="O13" s="5">
        <v>0</v>
      </c>
      <c r="P13" s="5">
        <v>0</v>
      </c>
      <c r="Q13" s="5">
        <v>1</v>
      </c>
    </row>
    <row r="14" spans="1:17" ht="15.75">
      <c r="A14" s="3">
        <v>44826</v>
      </c>
      <c r="B14" s="4">
        <f t="shared" si="0"/>
        <v>274</v>
      </c>
      <c r="C14" s="4">
        <v>263</v>
      </c>
      <c r="D14" s="4">
        <f t="shared" si="1"/>
        <v>11</v>
      </c>
      <c r="E14" s="5">
        <v>0</v>
      </c>
      <c r="F14" s="5">
        <v>0</v>
      </c>
      <c r="G14" s="5">
        <v>1</v>
      </c>
      <c r="H14" s="5">
        <v>2</v>
      </c>
      <c r="I14" s="5">
        <v>1</v>
      </c>
      <c r="J14" s="5">
        <v>0</v>
      </c>
      <c r="K14" s="5">
        <v>0</v>
      </c>
      <c r="L14" s="5">
        <v>2</v>
      </c>
      <c r="M14" s="5">
        <v>2</v>
      </c>
      <c r="N14" s="5">
        <v>2</v>
      </c>
      <c r="O14" s="5">
        <v>0</v>
      </c>
      <c r="P14" s="5">
        <v>1</v>
      </c>
      <c r="Q14" s="5">
        <v>0</v>
      </c>
    </row>
    <row r="15" spans="1:17" ht="15.75">
      <c r="A15" s="3">
        <v>44827</v>
      </c>
      <c r="B15" s="4">
        <f t="shared" si="0"/>
        <v>533</v>
      </c>
      <c r="C15" s="4">
        <v>515</v>
      </c>
      <c r="D15" s="4">
        <f t="shared" si="1"/>
        <v>18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0</v>
      </c>
      <c r="K15" s="5">
        <v>0</v>
      </c>
      <c r="L15" s="5">
        <v>8</v>
      </c>
      <c r="M15" s="5">
        <v>4</v>
      </c>
      <c r="N15" s="5">
        <v>1</v>
      </c>
      <c r="O15" s="5">
        <v>1</v>
      </c>
      <c r="P15" s="5">
        <v>1</v>
      </c>
      <c r="Q15" s="5">
        <v>0</v>
      </c>
    </row>
    <row r="16" spans="1:17" ht="15.75">
      <c r="A16" s="3">
        <v>44828</v>
      </c>
      <c r="B16" s="4">
        <f t="shared" si="0"/>
        <v>351</v>
      </c>
      <c r="C16" s="4">
        <v>338</v>
      </c>
      <c r="D16" s="4">
        <f t="shared" si="1"/>
        <v>13</v>
      </c>
      <c r="E16" s="5">
        <v>0</v>
      </c>
      <c r="F16" s="5">
        <v>0</v>
      </c>
      <c r="G16" s="5">
        <v>1</v>
      </c>
      <c r="H16" s="5">
        <v>2</v>
      </c>
      <c r="I16" s="5">
        <v>0</v>
      </c>
      <c r="J16" s="5">
        <v>1</v>
      </c>
      <c r="K16" s="5">
        <v>0</v>
      </c>
      <c r="L16" s="5">
        <v>3</v>
      </c>
      <c r="M16" s="5">
        <v>2</v>
      </c>
      <c r="N16" s="5">
        <v>2</v>
      </c>
      <c r="O16" s="5">
        <v>1</v>
      </c>
      <c r="P16" s="5">
        <v>1</v>
      </c>
      <c r="Q16" s="5">
        <v>0</v>
      </c>
    </row>
    <row r="17" spans="1:17" ht="15.75">
      <c r="A17" s="3">
        <v>44829</v>
      </c>
      <c r="B17" s="4">
        <f t="shared" si="0"/>
        <v>343</v>
      </c>
      <c r="C17" s="4">
        <v>335</v>
      </c>
      <c r="D17" s="4">
        <f t="shared" si="1"/>
        <v>8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2</v>
      </c>
      <c r="O17" s="5">
        <v>1</v>
      </c>
      <c r="P17" s="5">
        <v>0</v>
      </c>
      <c r="Q17" s="5">
        <v>0</v>
      </c>
    </row>
    <row r="18" spans="1:17" ht="15.75">
      <c r="A18" s="3">
        <v>44830</v>
      </c>
      <c r="B18" s="4">
        <f t="shared" si="0"/>
        <v>691</v>
      </c>
      <c r="C18" s="4">
        <v>673</v>
      </c>
      <c r="D18" s="4">
        <f t="shared" si="1"/>
        <v>18</v>
      </c>
      <c r="E18" s="5">
        <v>2</v>
      </c>
      <c r="F18" s="5">
        <v>1</v>
      </c>
      <c r="G18" s="5">
        <v>0</v>
      </c>
      <c r="H18" s="5">
        <v>1</v>
      </c>
      <c r="I18" s="5">
        <v>0</v>
      </c>
      <c r="J18" s="5">
        <v>2</v>
      </c>
      <c r="K18" s="5">
        <v>0</v>
      </c>
      <c r="L18" s="5">
        <v>6</v>
      </c>
      <c r="M18" s="5">
        <v>3</v>
      </c>
      <c r="N18" s="5">
        <v>1</v>
      </c>
      <c r="O18" s="5">
        <v>1</v>
      </c>
      <c r="P18" s="5">
        <v>1</v>
      </c>
      <c r="Q18" s="5">
        <v>0</v>
      </c>
    </row>
    <row r="19" spans="1:17" ht="15.75">
      <c r="A19" s="3">
        <v>44831</v>
      </c>
      <c r="B19" s="4">
        <f t="shared" si="0"/>
        <v>820</v>
      </c>
      <c r="C19" s="4">
        <v>801</v>
      </c>
      <c r="D19" s="4">
        <f t="shared" si="1"/>
        <v>19</v>
      </c>
      <c r="E19" s="5">
        <v>3</v>
      </c>
      <c r="F19" s="5">
        <v>1</v>
      </c>
      <c r="G19" s="5">
        <v>1</v>
      </c>
      <c r="H19" s="5">
        <v>2</v>
      </c>
      <c r="I19" s="5">
        <v>1</v>
      </c>
      <c r="J19" s="5">
        <v>0</v>
      </c>
      <c r="K19" s="5">
        <v>0</v>
      </c>
      <c r="L19" s="5">
        <v>3</v>
      </c>
      <c r="M19" s="5">
        <v>2</v>
      </c>
      <c r="N19" s="5">
        <v>3</v>
      </c>
      <c r="O19" s="5">
        <v>0</v>
      </c>
      <c r="P19" s="5">
        <v>2</v>
      </c>
      <c r="Q19" s="5">
        <v>1</v>
      </c>
    </row>
    <row r="20" spans="1:17" ht="15.75">
      <c r="A20" s="3">
        <v>44832</v>
      </c>
      <c r="B20" s="4">
        <f t="shared" si="0"/>
        <v>500</v>
      </c>
      <c r="C20" s="4">
        <v>485</v>
      </c>
      <c r="D20" s="4">
        <f t="shared" si="1"/>
        <v>15</v>
      </c>
      <c r="E20" s="5">
        <v>0</v>
      </c>
      <c r="F20" s="5">
        <v>0</v>
      </c>
      <c r="G20" s="5">
        <v>1</v>
      </c>
      <c r="H20" s="5">
        <v>2</v>
      </c>
      <c r="I20" s="5">
        <v>2</v>
      </c>
      <c r="J20" s="5">
        <v>0</v>
      </c>
      <c r="K20" s="5">
        <v>0</v>
      </c>
      <c r="L20" s="5">
        <v>3</v>
      </c>
      <c r="M20" s="5">
        <v>3</v>
      </c>
      <c r="N20" s="5">
        <v>2</v>
      </c>
      <c r="O20" s="5">
        <v>1</v>
      </c>
      <c r="P20" s="5">
        <v>1</v>
      </c>
      <c r="Q20" s="5">
        <v>0</v>
      </c>
    </row>
    <row r="21" spans="1:17" ht="15.75">
      <c r="A21" s="3">
        <v>44833</v>
      </c>
      <c r="B21" s="4">
        <f t="shared" si="0"/>
        <v>671</v>
      </c>
      <c r="C21" s="4">
        <v>652</v>
      </c>
      <c r="D21" s="4">
        <f t="shared" si="1"/>
        <v>19</v>
      </c>
      <c r="E21" s="5">
        <v>0</v>
      </c>
      <c r="F21" s="5">
        <v>0</v>
      </c>
      <c r="G21" s="5">
        <v>1</v>
      </c>
      <c r="H21" s="5">
        <v>2</v>
      </c>
      <c r="I21" s="5">
        <v>0</v>
      </c>
      <c r="J21" s="5">
        <v>0</v>
      </c>
      <c r="K21" s="5">
        <v>0</v>
      </c>
      <c r="L21" s="5">
        <v>9</v>
      </c>
      <c r="M21" s="5">
        <v>1</v>
      </c>
      <c r="N21" s="5">
        <v>2</v>
      </c>
      <c r="O21" s="5">
        <v>1</v>
      </c>
      <c r="P21" s="5">
        <v>2</v>
      </c>
      <c r="Q21" s="5">
        <v>1</v>
      </c>
    </row>
    <row r="22" spans="1:17" ht="16.5" thickBot="1">
      <c r="A22" s="12">
        <v>44834</v>
      </c>
      <c r="B22" s="13">
        <f t="shared" si="0"/>
        <v>659</v>
      </c>
      <c r="C22" s="13">
        <v>640</v>
      </c>
      <c r="D22" s="13">
        <f t="shared" si="1"/>
        <v>19</v>
      </c>
      <c r="E22" s="14">
        <v>2</v>
      </c>
      <c r="F22" s="14">
        <v>0</v>
      </c>
      <c r="G22" s="14">
        <v>1</v>
      </c>
      <c r="H22" s="14">
        <v>2</v>
      </c>
      <c r="I22" s="14">
        <v>1</v>
      </c>
      <c r="J22" s="14">
        <v>0</v>
      </c>
      <c r="K22" s="14">
        <v>0</v>
      </c>
      <c r="L22" s="14">
        <v>8</v>
      </c>
      <c r="M22" s="14">
        <v>2</v>
      </c>
      <c r="N22" s="14">
        <v>2</v>
      </c>
      <c r="O22" s="14">
        <v>0</v>
      </c>
      <c r="P22" s="14">
        <v>1</v>
      </c>
      <c r="Q22" s="14">
        <v>0</v>
      </c>
    </row>
    <row r="23" spans="1:17" ht="33" customHeight="1" thickBot="1">
      <c r="A23" s="15" t="s">
        <v>24</v>
      </c>
      <c r="B23" s="16">
        <f>SUM(B6:B22)</f>
        <v>8167</v>
      </c>
      <c r="C23" s="16">
        <f>SUM(C6:C22)</f>
        <v>7938</v>
      </c>
      <c r="D23" s="16">
        <f>SUM(D6:D22)</f>
        <v>229</v>
      </c>
      <c r="E23" s="16">
        <f t="shared" ref="E23:M23" si="2">SUM(E6:E22)</f>
        <v>20</v>
      </c>
      <c r="F23" s="16">
        <f t="shared" si="2"/>
        <v>4</v>
      </c>
      <c r="G23" s="16">
        <f t="shared" si="2"/>
        <v>12</v>
      </c>
      <c r="H23" s="16">
        <f t="shared" si="2"/>
        <v>24</v>
      </c>
      <c r="I23" s="16">
        <f t="shared" si="2"/>
        <v>8</v>
      </c>
      <c r="J23" s="16">
        <f t="shared" si="2"/>
        <v>5</v>
      </c>
      <c r="K23" s="16">
        <f t="shared" si="2"/>
        <v>0</v>
      </c>
      <c r="L23" s="16">
        <f t="shared" si="2"/>
        <v>73</v>
      </c>
      <c r="M23" s="16">
        <f t="shared" si="2"/>
        <v>33</v>
      </c>
      <c r="N23" s="16">
        <f>SUM(N6:N22)</f>
        <v>24</v>
      </c>
      <c r="O23" s="16">
        <f>SUM(O6:O22)</f>
        <v>9</v>
      </c>
      <c r="P23" s="16">
        <f>SUM(P6:P22)</f>
        <v>13</v>
      </c>
      <c r="Q23" s="17">
        <f>SUM(Q6:Q22)</f>
        <v>4</v>
      </c>
    </row>
    <row r="24" spans="1:17" ht="15.75" thickBot="1">
      <c r="A24" s="2"/>
    </row>
    <row r="25" spans="1:17" ht="23.25">
      <c r="A25" s="1"/>
      <c r="E25" s="68" t="s">
        <v>25</v>
      </c>
      <c r="F25" s="69"/>
      <c r="G25" s="69"/>
      <c r="H25" s="70"/>
    </row>
    <row r="26" spans="1:17">
      <c r="E26" s="71" t="s">
        <v>3</v>
      </c>
      <c r="F26" s="61" t="s">
        <v>4</v>
      </c>
      <c r="G26" s="72" t="s">
        <v>26</v>
      </c>
      <c r="H26" s="73" t="s">
        <v>22</v>
      </c>
    </row>
    <row r="27" spans="1:17">
      <c r="E27" s="71"/>
      <c r="F27" s="61"/>
      <c r="G27" s="72"/>
      <c r="H27" s="73"/>
    </row>
    <row r="28" spans="1:17">
      <c r="E28" s="71"/>
      <c r="F28" s="61"/>
      <c r="G28" s="72"/>
      <c r="H28" s="73"/>
    </row>
    <row r="29" spans="1:17" ht="27.75" customHeight="1" thickBot="1">
      <c r="E29" s="18">
        <v>8167</v>
      </c>
      <c r="F29" s="19">
        <v>7938</v>
      </c>
      <c r="G29" s="19">
        <v>229</v>
      </c>
      <c r="H29" s="20">
        <f>(G29/E29)*100</f>
        <v>2.8039671850128567</v>
      </c>
    </row>
  </sheetData>
  <mergeCells count="15">
    <mergeCell ref="E25:H25"/>
    <mergeCell ref="E26:E28"/>
    <mergeCell ref="F26:F28"/>
    <mergeCell ref="G26:G28"/>
    <mergeCell ref="H26:H28"/>
    <mergeCell ref="A1:Q1"/>
    <mergeCell ref="A2:Q2"/>
    <mergeCell ref="E4:H4"/>
    <mergeCell ref="I4:M4"/>
    <mergeCell ref="N4:Q4"/>
    <mergeCell ref="A3:A5"/>
    <mergeCell ref="B3:B5"/>
    <mergeCell ref="C3:C5"/>
    <mergeCell ref="D3:D5"/>
    <mergeCell ref="E3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8"/>
  <sheetViews>
    <sheetView topLeftCell="O1" workbookViewId="0">
      <pane ySplit="5" topLeftCell="A60" activePane="bottomLeft" state="frozen"/>
      <selection pane="bottomLeft" activeCell="R61" sqref="R61:U68"/>
    </sheetView>
  </sheetViews>
  <sheetFormatPr defaultRowHeight="15"/>
  <cols>
    <col min="2" max="2" width="16.5703125" customWidth="1"/>
    <col min="3" max="3" width="10" customWidth="1"/>
    <col min="4" max="4" width="13.140625" customWidth="1"/>
    <col min="5" max="5" width="12.140625" customWidth="1"/>
    <col min="6" max="6" width="9.5703125" customWidth="1"/>
    <col min="7" max="7" width="12.85546875" customWidth="1"/>
    <col min="8" max="8" width="12.42578125" customWidth="1"/>
    <col min="13" max="13" width="8.42578125" customWidth="1"/>
    <col min="17" max="17" width="13.85546875" customWidth="1"/>
    <col min="18" max="18" width="15.7109375" customWidth="1"/>
    <col min="19" max="19" width="15.85546875" customWidth="1"/>
    <col min="20" max="20" width="15.42578125" customWidth="1"/>
    <col min="21" max="21" width="20.140625" customWidth="1"/>
    <col min="23" max="23" width="12.42578125" customWidth="1"/>
    <col min="24" max="24" width="11.85546875" customWidth="1"/>
    <col min="26" max="26" width="11.42578125" customWidth="1"/>
    <col min="27" max="27" width="12.42578125" customWidth="1"/>
  </cols>
  <sheetData>
    <row r="1" spans="1:36" ht="49.5" customHeight="1" thickBo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T1" s="86" t="s">
        <v>0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8"/>
    </row>
    <row r="2" spans="1:36" ht="24.75" customHeight="1" thickBot="1">
      <c r="A2" s="89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  <c r="T2" s="89" t="s">
        <v>28</v>
      </c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ht="24.75" customHeight="1" thickBot="1">
      <c r="A3" s="92" t="s">
        <v>2</v>
      </c>
      <c r="B3" s="95" t="s">
        <v>3</v>
      </c>
      <c r="C3" s="95" t="s">
        <v>4</v>
      </c>
      <c r="D3" s="95" t="s">
        <v>5</v>
      </c>
      <c r="E3" s="100" t="s">
        <v>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T3" s="92" t="s">
        <v>2</v>
      </c>
      <c r="U3" s="95" t="s">
        <v>3</v>
      </c>
      <c r="V3" s="95" t="s">
        <v>4</v>
      </c>
      <c r="W3" s="95" t="s">
        <v>5</v>
      </c>
      <c r="X3" s="100" t="s">
        <v>6</v>
      </c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2"/>
    </row>
    <row r="4" spans="1:36">
      <c r="A4" s="93"/>
      <c r="B4" s="96"/>
      <c r="C4" s="96"/>
      <c r="D4" s="98"/>
      <c r="E4" s="103" t="s">
        <v>7</v>
      </c>
      <c r="F4" s="104"/>
      <c r="G4" s="104"/>
      <c r="H4" s="105"/>
      <c r="I4" s="103" t="s">
        <v>12</v>
      </c>
      <c r="J4" s="104"/>
      <c r="K4" s="104"/>
      <c r="L4" s="104"/>
      <c r="M4" s="105"/>
      <c r="N4" s="103" t="s">
        <v>13</v>
      </c>
      <c r="O4" s="104"/>
      <c r="P4" s="104"/>
      <c r="Q4" s="105"/>
      <c r="T4" s="93"/>
      <c r="U4" s="96"/>
      <c r="V4" s="96"/>
      <c r="W4" s="98"/>
      <c r="X4" s="103" t="s">
        <v>7</v>
      </c>
      <c r="Y4" s="104"/>
      <c r="Z4" s="104"/>
      <c r="AA4" s="105"/>
      <c r="AB4" s="103" t="s">
        <v>12</v>
      </c>
      <c r="AC4" s="104"/>
      <c r="AD4" s="104"/>
      <c r="AE4" s="104"/>
      <c r="AF4" s="105"/>
      <c r="AG4" s="103" t="s">
        <v>13</v>
      </c>
      <c r="AH4" s="104"/>
      <c r="AI4" s="104"/>
      <c r="AJ4" s="105"/>
    </row>
    <row r="5" spans="1:36" ht="45.75" thickBot="1">
      <c r="A5" s="94"/>
      <c r="B5" s="97"/>
      <c r="C5" s="97"/>
      <c r="D5" s="99"/>
      <c r="E5" s="21" t="s">
        <v>8</v>
      </c>
      <c r="F5" s="22" t="s">
        <v>9</v>
      </c>
      <c r="G5" s="22" t="s">
        <v>11</v>
      </c>
      <c r="H5" s="23" t="s">
        <v>10</v>
      </c>
      <c r="I5" s="21" t="s">
        <v>14</v>
      </c>
      <c r="J5" s="22" t="s">
        <v>15</v>
      </c>
      <c r="K5" s="22" t="s">
        <v>16</v>
      </c>
      <c r="L5" s="22" t="s">
        <v>17</v>
      </c>
      <c r="M5" s="23" t="s">
        <v>23</v>
      </c>
      <c r="N5" s="21" t="s">
        <v>18</v>
      </c>
      <c r="O5" s="22" t="s">
        <v>19</v>
      </c>
      <c r="P5" s="22" t="s">
        <v>20</v>
      </c>
      <c r="Q5" s="23" t="s">
        <v>21</v>
      </c>
      <c r="T5" s="94"/>
      <c r="U5" s="97"/>
      <c r="V5" s="97"/>
      <c r="W5" s="99"/>
      <c r="X5" s="21" t="s">
        <v>8</v>
      </c>
      <c r="Y5" s="22" t="s">
        <v>9</v>
      </c>
      <c r="Z5" s="22" t="s">
        <v>11</v>
      </c>
      <c r="AA5" s="23" t="s">
        <v>10</v>
      </c>
      <c r="AB5" s="21" t="s">
        <v>14</v>
      </c>
      <c r="AC5" s="22" t="s">
        <v>15</v>
      </c>
      <c r="AD5" s="22" t="s">
        <v>16</v>
      </c>
      <c r="AE5" s="22" t="s">
        <v>17</v>
      </c>
      <c r="AF5" s="23" t="s">
        <v>23</v>
      </c>
      <c r="AG5" s="21" t="s">
        <v>18</v>
      </c>
      <c r="AH5" s="22" t="s">
        <v>19</v>
      </c>
      <c r="AI5" s="22" t="s">
        <v>20</v>
      </c>
      <c r="AJ5" s="23" t="s">
        <v>21</v>
      </c>
    </row>
    <row r="6" spans="1:36" ht="15.75">
      <c r="A6" s="9">
        <v>44835</v>
      </c>
      <c r="B6" s="10">
        <f>(C6+D6)</f>
        <v>342</v>
      </c>
      <c r="C6" s="10">
        <v>337</v>
      </c>
      <c r="D6" s="10">
        <f>SUM(E6:Q6)</f>
        <v>5</v>
      </c>
      <c r="E6" s="11">
        <v>0</v>
      </c>
      <c r="F6" s="11">
        <v>0</v>
      </c>
      <c r="G6" s="11">
        <v>0</v>
      </c>
      <c r="H6" s="11">
        <v>3</v>
      </c>
      <c r="I6" s="11">
        <v>0</v>
      </c>
      <c r="J6" s="11">
        <v>0</v>
      </c>
      <c r="K6" s="11">
        <v>0</v>
      </c>
      <c r="L6" s="11">
        <v>0</v>
      </c>
      <c r="M6" s="11">
        <v>2</v>
      </c>
      <c r="N6" s="11">
        <v>0</v>
      </c>
      <c r="O6" s="11">
        <v>0</v>
      </c>
      <c r="P6" s="11">
        <v>0</v>
      </c>
      <c r="Q6" s="11">
        <v>0</v>
      </c>
      <c r="T6" s="9">
        <v>44835</v>
      </c>
      <c r="U6" s="10">
        <f>(V6+W6)</f>
        <v>239</v>
      </c>
      <c r="V6" s="10">
        <v>221</v>
      </c>
      <c r="W6" s="10">
        <f>SUM(X6:AJ6)</f>
        <v>18</v>
      </c>
      <c r="X6" s="11">
        <v>0</v>
      </c>
      <c r="Y6" s="11">
        <v>1</v>
      </c>
      <c r="Z6" s="11">
        <v>0</v>
      </c>
      <c r="AA6" s="11">
        <v>5</v>
      </c>
      <c r="AB6" s="11">
        <v>0</v>
      </c>
      <c r="AC6" s="11">
        <v>0</v>
      </c>
      <c r="AD6" s="11">
        <v>0</v>
      </c>
      <c r="AE6" s="11">
        <v>5</v>
      </c>
      <c r="AF6" s="11">
        <v>6</v>
      </c>
      <c r="AG6" s="11">
        <v>1</v>
      </c>
      <c r="AH6" s="11">
        <v>0</v>
      </c>
      <c r="AI6" s="11">
        <v>0</v>
      </c>
      <c r="AJ6" s="11">
        <v>0</v>
      </c>
    </row>
    <row r="7" spans="1:36" ht="15.75">
      <c r="A7" s="9">
        <v>44836</v>
      </c>
      <c r="B7" s="10">
        <f t="shared" ref="B7:B36" si="0">(C7+D7)</f>
        <v>0</v>
      </c>
      <c r="C7" s="10">
        <v>0</v>
      </c>
      <c r="D7" s="4">
        <f t="shared" ref="D7:D36" si="1">SUM(E7:Q7)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T7" s="9">
        <v>44836</v>
      </c>
      <c r="U7" s="10">
        <f t="shared" ref="U7:U36" si="2">(V7+W7)</f>
        <v>0</v>
      </c>
      <c r="V7" s="10">
        <v>0</v>
      </c>
      <c r="W7" s="4">
        <f t="shared" ref="W7:W36" si="3">SUM(X7:AJ7)</f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ht="15.75">
      <c r="A8" s="9">
        <v>44837</v>
      </c>
      <c r="B8" s="10">
        <f t="shared" si="0"/>
        <v>284</v>
      </c>
      <c r="C8" s="10">
        <v>276</v>
      </c>
      <c r="D8" s="4">
        <f t="shared" si="1"/>
        <v>8</v>
      </c>
      <c r="E8" s="11">
        <v>5</v>
      </c>
      <c r="F8" s="11">
        <v>0</v>
      </c>
      <c r="G8" s="11">
        <v>0</v>
      </c>
      <c r="H8" s="11">
        <v>3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T8" s="9">
        <v>44837</v>
      </c>
      <c r="U8" s="10">
        <f t="shared" si="2"/>
        <v>131</v>
      </c>
      <c r="V8" s="10">
        <v>114</v>
      </c>
      <c r="W8" s="4">
        <f t="shared" si="3"/>
        <v>17</v>
      </c>
      <c r="X8" s="11">
        <v>10</v>
      </c>
      <c r="Y8" s="11">
        <v>0</v>
      </c>
      <c r="Z8" s="11">
        <v>0</v>
      </c>
      <c r="AA8" s="11">
        <v>4</v>
      </c>
      <c r="AB8" s="11">
        <v>0</v>
      </c>
      <c r="AC8" s="11">
        <v>0</v>
      </c>
      <c r="AD8" s="11">
        <v>0</v>
      </c>
      <c r="AE8" s="11">
        <v>3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ht="15.75">
      <c r="A9" s="9">
        <v>44838</v>
      </c>
      <c r="B9" s="10">
        <f t="shared" si="0"/>
        <v>325</v>
      </c>
      <c r="C9" s="10">
        <v>319</v>
      </c>
      <c r="D9" s="4">
        <f t="shared" si="1"/>
        <v>6</v>
      </c>
      <c r="E9" s="11">
        <v>4</v>
      </c>
      <c r="F9" s="11">
        <v>0</v>
      </c>
      <c r="G9" s="11">
        <v>0</v>
      </c>
      <c r="H9" s="11">
        <v>2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T9" s="9">
        <v>44838</v>
      </c>
      <c r="U9" s="10">
        <f t="shared" si="2"/>
        <v>230</v>
      </c>
      <c r="V9" s="10">
        <v>218</v>
      </c>
      <c r="W9" s="4">
        <f t="shared" si="3"/>
        <v>12</v>
      </c>
      <c r="X9" s="11">
        <v>5</v>
      </c>
      <c r="Y9" s="11">
        <v>0</v>
      </c>
      <c r="Z9" s="11">
        <v>0</v>
      </c>
      <c r="AA9" s="11">
        <v>3</v>
      </c>
      <c r="AB9" s="11">
        <v>0</v>
      </c>
      <c r="AC9" s="11">
        <v>0</v>
      </c>
      <c r="AD9" s="11">
        <v>0</v>
      </c>
      <c r="AE9" s="11">
        <v>4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ht="15.75">
      <c r="A10" s="9">
        <v>44839</v>
      </c>
      <c r="B10" s="10">
        <f t="shared" si="0"/>
        <v>0</v>
      </c>
      <c r="C10" s="10">
        <v>0</v>
      </c>
      <c r="D10" s="4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T10" s="9">
        <v>44839</v>
      </c>
      <c r="U10" s="10">
        <f t="shared" si="2"/>
        <v>0</v>
      </c>
      <c r="V10" s="10">
        <v>0</v>
      </c>
      <c r="W10" s="4">
        <f t="shared" si="3"/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5.75">
      <c r="A11" s="9">
        <v>44840</v>
      </c>
      <c r="B11" s="10">
        <f t="shared" si="0"/>
        <v>357</v>
      </c>
      <c r="C11" s="10">
        <v>340</v>
      </c>
      <c r="D11" s="4">
        <f t="shared" si="1"/>
        <v>17</v>
      </c>
      <c r="E11" s="11">
        <v>8</v>
      </c>
      <c r="F11" s="11">
        <v>1</v>
      </c>
      <c r="G11" s="11">
        <v>0</v>
      </c>
      <c r="H11" s="11">
        <v>2</v>
      </c>
      <c r="I11" s="11">
        <v>0</v>
      </c>
      <c r="J11" s="11">
        <v>0</v>
      </c>
      <c r="K11" s="11">
        <v>0</v>
      </c>
      <c r="L11" s="11">
        <v>6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T11" s="9">
        <v>44840</v>
      </c>
      <c r="U11" s="10">
        <f t="shared" ref="U11:U13" si="4">(V11+W11)</f>
        <v>236</v>
      </c>
      <c r="V11" s="10">
        <v>236</v>
      </c>
      <c r="W11" s="4">
        <f t="shared" ref="W11:W13" si="5">SUM(X11:AJ11)</f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5.75">
      <c r="A12" s="9">
        <v>44841</v>
      </c>
      <c r="B12" s="10">
        <f t="shared" si="0"/>
        <v>377</v>
      </c>
      <c r="C12" s="10">
        <v>365</v>
      </c>
      <c r="D12" s="4">
        <f t="shared" si="1"/>
        <v>12</v>
      </c>
      <c r="E12" s="11">
        <v>0</v>
      </c>
      <c r="F12" s="11">
        <v>0</v>
      </c>
      <c r="G12" s="11">
        <v>0</v>
      </c>
      <c r="H12" s="11">
        <v>3</v>
      </c>
      <c r="I12" s="11">
        <v>0</v>
      </c>
      <c r="J12" s="11">
        <v>0</v>
      </c>
      <c r="K12" s="11">
        <v>0</v>
      </c>
      <c r="L12" s="11">
        <v>9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T12" s="9">
        <v>44841</v>
      </c>
      <c r="U12" s="10">
        <f t="shared" si="4"/>
        <v>300</v>
      </c>
      <c r="V12" s="10">
        <v>297</v>
      </c>
      <c r="W12" s="4">
        <f t="shared" si="5"/>
        <v>3</v>
      </c>
      <c r="X12" s="11">
        <v>0</v>
      </c>
      <c r="Y12" s="11">
        <v>0</v>
      </c>
      <c r="Z12" s="11">
        <v>0</v>
      </c>
      <c r="AA12" s="11">
        <v>0</v>
      </c>
      <c r="AB12" s="11">
        <v>1</v>
      </c>
      <c r="AC12" s="11">
        <v>0</v>
      </c>
      <c r="AD12" s="11">
        <v>0</v>
      </c>
      <c r="AE12" s="11">
        <v>2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ht="15.75">
      <c r="A13" s="9">
        <v>44842</v>
      </c>
      <c r="B13" s="10">
        <f t="shared" si="0"/>
        <v>180</v>
      </c>
      <c r="C13" s="10">
        <v>170</v>
      </c>
      <c r="D13" s="4">
        <f t="shared" si="1"/>
        <v>10</v>
      </c>
      <c r="E13" s="11">
        <v>0</v>
      </c>
      <c r="F13" s="11">
        <v>0</v>
      </c>
      <c r="G13" s="11">
        <v>0</v>
      </c>
      <c r="H13" s="11">
        <v>2</v>
      </c>
      <c r="I13" s="11">
        <v>1</v>
      </c>
      <c r="J13" s="11">
        <v>0</v>
      </c>
      <c r="K13" s="11">
        <v>0</v>
      </c>
      <c r="L13" s="11">
        <v>7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T13" s="9">
        <v>44842</v>
      </c>
      <c r="U13" s="10">
        <f t="shared" si="4"/>
        <v>173</v>
      </c>
      <c r="V13" s="10">
        <v>155</v>
      </c>
      <c r="W13" s="4">
        <f t="shared" si="5"/>
        <v>18</v>
      </c>
      <c r="X13" s="11">
        <v>0</v>
      </c>
      <c r="Y13" s="11">
        <v>0</v>
      </c>
      <c r="Z13" s="11">
        <v>0</v>
      </c>
      <c r="AA13" s="11">
        <v>8</v>
      </c>
      <c r="AB13" s="11">
        <v>0</v>
      </c>
      <c r="AC13" s="11">
        <v>0</v>
      </c>
      <c r="AD13" s="11">
        <v>0</v>
      </c>
      <c r="AE13" s="11">
        <v>9</v>
      </c>
      <c r="AF13" s="11">
        <v>1</v>
      </c>
      <c r="AG13" s="11">
        <v>0</v>
      </c>
      <c r="AH13" s="11">
        <v>0</v>
      </c>
      <c r="AI13" s="11">
        <v>0</v>
      </c>
      <c r="AJ13" s="11">
        <v>0</v>
      </c>
    </row>
    <row r="14" spans="1:36" ht="15.75">
      <c r="A14" s="9">
        <v>44843</v>
      </c>
      <c r="B14" s="10">
        <f t="shared" si="0"/>
        <v>0</v>
      </c>
      <c r="C14" s="10">
        <v>0</v>
      </c>
      <c r="D14" s="4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T14" s="9">
        <v>44843</v>
      </c>
      <c r="U14" s="10">
        <f t="shared" si="2"/>
        <v>0</v>
      </c>
      <c r="V14" s="10">
        <v>0</v>
      </c>
      <c r="W14" s="4">
        <f t="shared" si="3"/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ht="15.75">
      <c r="A15" s="9">
        <v>44844</v>
      </c>
      <c r="B15" s="10">
        <f t="shared" si="0"/>
        <v>32</v>
      </c>
      <c r="C15" s="10">
        <v>26</v>
      </c>
      <c r="D15" s="4">
        <f t="shared" si="1"/>
        <v>6</v>
      </c>
      <c r="E15" s="11">
        <v>0</v>
      </c>
      <c r="F15" s="11">
        <v>0</v>
      </c>
      <c r="G15" s="11">
        <v>0</v>
      </c>
      <c r="H15" s="11">
        <v>3</v>
      </c>
      <c r="I15" s="11">
        <v>0</v>
      </c>
      <c r="J15" s="11">
        <v>0</v>
      </c>
      <c r="K15" s="11">
        <v>0</v>
      </c>
      <c r="L15" s="11">
        <v>3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T15" s="9">
        <v>44844</v>
      </c>
      <c r="U15" s="10">
        <f t="shared" si="2"/>
        <v>219</v>
      </c>
      <c r="V15" s="10">
        <v>202</v>
      </c>
      <c r="W15" s="4">
        <f t="shared" si="3"/>
        <v>17</v>
      </c>
      <c r="X15" s="11">
        <v>0</v>
      </c>
      <c r="Y15" s="11">
        <v>0</v>
      </c>
      <c r="Z15" s="11">
        <v>0</v>
      </c>
      <c r="AA15" s="11">
        <v>9</v>
      </c>
      <c r="AB15" s="11">
        <v>0</v>
      </c>
      <c r="AC15" s="11">
        <v>0</v>
      </c>
      <c r="AD15" s="11">
        <v>0</v>
      </c>
      <c r="AE15" s="11">
        <v>7</v>
      </c>
      <c r="AF15" s="11">
        <v>1</v>
      </c>
      <c r="AG15" s="11">
        <v>0</v>
      </c>
      <c r="AH15" s="11">
        <v>0</v>
      </c>
      <c r="AI15" s="11">
        <v>0</v>
      </c>
      <c r="AJ15" s="11">
        <v>0</v>
      </c>
    </row>
    <row r="16" spans="1:36" ht="15.75">
      <c r="A16" s="9">
        <v>44845</v>
      </c>
      <c r="B16" s="10">
        <f t="shared" si="0"/>
        <v>270</v>
      </c>
      <c r="C16" s="10">
        <v>259</v>
      </c>
      <c r="D16" s="4">
        <f t="shared" si="1"/>
        <v>11</v>
      </c>
      <c r="E16" s="11">
        <v>0</v>
      </c>
      <c r="F16" s="11">
        <v>0</v>
      </c>
      <c r="G16" s="11">
        <v>0</v>
      </c>
      <c r="H16" s="11">
        <v>4</v>
      </c>
      <c r="I16" s="11">
        <v>0</v>
      </c>
      <c r="J16" s="11">
        <v>2</v>
      </c>
      <c r="K16" s="11">
        <v>0</v>
      </c>
      <c r="L16" s="11">
        <v>5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T16" s="9">
        <v>44845</v>
      </c>
      <c r="U16" s="10">
        <f t="shared" si="2"/>
        <v>276</v>
      </c>
      <c r="V16" s="10">
        <v>247</v>
      </c>
      <c r="W16" s="4">
        <f t="shared" si="3"/>
        <v>29</v>
      </c>
      <c r="X16" s="11">
        <v>11</v>
      </c>
      <c r="Y16" s="11">
        <v>0</v>
      </c>
      <c r="Z16" s="11">
        <v>0</v>
      </c>
      <c r="AA16" s="11">
        <v>11</v>
      </c>
      <c r="AB16" s="11">
        <v>1</v>
      </c>
      <c r="AC16" s="11">
        <v>1</v>
      </c>
      <c r="AD16" s="11">
        <v>0</v>
      </c>
      <c r="AE16" s="11">
        <v>5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ht="15.75">
      <c r="A17" s="9">
        <v>44846</v>
      </c>
      <c r="B17" s="10">
        <f t="shared" si="0"/>
        <v>547</v>
      </c>
      <c r="C17" s="10">
        <v>541</v>
      </c>
      <c r="D17" s="4">
        <f t="shared" si="1"/>
        <v>6</v>
      </c>
      <c r="E17" s="11">
        <v>0</v>
      </c>
      <c r="F17" s="11">
        <v>0</v>
      </c>
      <c r="G17" s="11">
        <v>0</v>
      </c>
      <c r="H17" s="11">
        <v>2</v>
      </c>
      <c r="I17" s="11">
        <v>0</v>
      </c>
      <c r="J17" s="11">
        <v>0</v>
      </c>
      <c r="K17" s="11">
        <v>0</v>
      </c>
      <c r="L17" s="11">
        <v>4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T17" s="9">
        <v>44846</v>
      </c>
      <c r="U17" s="10">
        <f t="shared" si="2"/>
        <v>299</v>
      </c>
      <c r="V17" s="10">
        <v>251</v>
      </c>
      <c r="W17" s="4">
        <f t="shared" si="3"/>
        <v>48</v>
      </c>
      <c r="X17" s="11">
        <v>9</v>
      </c>
      <c r="Y17" s="11">
        <v>0</v>
      </c>
      <c r="Z17" s="11">
        <v>0</v>
      </c>
      <c r="AA17" s="11">
        <v>15</v>
      </c>
      <c r="AB17" s="11">
        <v>10</v>
      </c>
      <c r="AC17" s="11">
        <v>10</v>
      </c>
      <c r="AD17" s="11">
        <v>0</v>
      </c>
      <c r="AE17" s="11">
        <v>4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5.75">
      <c r="A18" s="9">
        <v>44847</v>
      </c>
      <c r="B18" s="10">
        <f t="shared" si="0"/>
        <v>290</v>
      </c>
      <c r="C18" s="10">
        <v>270</v>
      </c>
      <c r="D18" s="4">
        <f t="shared" si="1"/>
        <v>20</v>
      </c>
      <c r="E18" s="11">
        <v>7</v>
      </c>
      <c r="F18" s="11">
        <v>0</v>
      </c>
      <c r="G18" s="11">
        <v>0</v>
      </c>
      <c r="H18" s="11">
        <v>7</v>
      </c>
      <c r="I18" s="11">
        <v>0</v>
      </c>
      <c r="J18" s="11">
        <v>0</v>
      </c>
      <c r="K18" s="11">
        <v>0</v>
      </c>
      <c r="L18" s="11">
        <v>6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T18" s="9">
        <v>44847</v>
      </c>
      <c r="U18" s="10">
        <f t="shared" si="2"/>
        <v>290</v>
      </c>
      <c r="V18" s="10">
        <v>270</v>
      </c>
      <c r="W18" s="4">
        <f t="shared" si="3"/>
        <v>20</v>
      </c>
      <c r="X18" s="11">
        <v>6</v>
      </c>
      <c r="Y18" s="11">
        <v>0</v>
      </c>
      <c r="Z18" s="11">
        <v>0</v>
      </c>
      <c r="AA18" s="11">
        <v>7</v>
      </c>
      <c r="AB18" s="11">
        <v>1</v>
      </c>
      <c r="AC18" s="11">
        <v>1</v>
      </c>
      <c r="AD18" s="11">
        <v>0</v>
      </c>
      <c r="AE18" s="11">
        <v>4</v>
      </c>
      <c r="AF18" s="11">
        <v>1</v>
      </c>
      <c r="AG18" s="11">
        <v>0</v>
      </c>
      <c r="AH18" s="11">
        <v>0</v>
      </c>
      <c r="AI18" s="11">
        <v>0</v>
      </c>
      <c r="AJ18" s="11">
        <v>0</v>
      </c>
    </row>
    <row r="19" spans="1:36" ht="15.75">
      <c r="A19" s="9">
        <v>44848</v>
      </c>
      <c r="B19" s="10">
        <f t="shared" si="0"/>
        <v>306</v>
      </c>
      <c r="C19" s="10">
        <v>281</v>
      </c>
      <c r="D19" s="4">
        <f t="shared" si="1"/>
        <v>25</v>
      </c>
      <c r="E19" s="11">
        <v>7</v>
      </c>
      <c r="F19" s="11">
        <v>0</v>
      </c>
      <c r="G19" s="11">
        <v>0</v>
      </c>
      <c r="H19" s="11">
        <v>8</v>
      </c>
      <c r="I19" s="11">
        <v>1</v>
      </c>
      <c r="J19" s="11">
        <v>0</v>
      </c>
      <c r="K19" s="11">
        <v>3</v>
      </c>
      <c r="L19" s="11">
        <v>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T19" s="9">
        <v>44848</v>
      </c>
      <c r="U19" s="10">
        <f t="shared" si="2"/>
        <v>184</v>
      </c>
      <c r="V19" s="10">
        <v>174</v>
      </c>
      <c r="W19" s="4">
        <f t="shared" si="3"/>
        <v>10</v>
      </c>
      <c r="X19" s="11">
        <v>0</v>
      </c>
      <c r="Y19" s="11">
        <v>0</v>
      </c>
      <c r="Z19" s="11">
        <v>0</v>
      </c>
      <c r="AA19" s="11">
        <v>2</v>
      </c>
      <c r="AB19" s="11">
        <v>0</v>
      </c>
      <c r="AC19" s="11">
        <v>0</v>
      </c>
      <c r="AD19" s="11">
        <v>0</v>
      </c>
      <c r="AE19" s="11">
        <v>4</v>
      </c>
      <c r="AF19" s="11">
        <v>4</v>
      </c>
      <c r="AG19" s="11">
        <v>0</v>
      </c>
      <c r="AH19" s="11">
        <v>0</v>
      </c>
      <c r="AI19" s="11">
        <v>0</v>
      </c>
      <c r="AJ19" s="11">
        <v>0</v>
      </c>
    </row>
    <row r="20" spans="1:36" ht="15.75">
      <c r="A20" s="9">
        <v>44849</v>
      </c>
      <c r="B20" s="10">
        <f t="shared" si="0"/>
        <v>553</v>
      </c>
      <c r="C20" s="10">
        <v>534</v>
      </c>
      <c r="D20" s="4">
        <f t="shared" si="1"/>
        <v>19</v>
      </c>
      <c r="E20" s="11">
        <v>0</v>
      </c>
      <c r="F20" s="11">
        <v>0</v>
      </c>
      <c r="G20" s="11">
        <v>0</v>
      </c>
      <c r="H20" s="11">
        <v>10</v>
      </c>
      <c r="I20" s="11">
        <v>0</v>
      </c>
      <c r="J20" s="11">
        <v>0</v>
      </c>
      <c r="K20" s="11">
        <v>0</v>
      </c>
      <c r="L20" s="11">
        <v>8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T20" s="9">
        <v>44849</v>
      </c>
      <c r="U20" s="10">
        <f t="shared" si="2"/>
        <v>251</v>
      </c>
      <c r="V20" s="10">
        <v>228</v>
      </c>
      <c r="W20" s="4">
        <f t="shared" si="3"/>
        <v>23</v>
      </c>
      <c r="X20" s="11">
        <v>11</v>
      </c>
      <c r="Y20" s="11">
        <v>0</v>
      </c>
      <c r="Z20" s="11">
        <v>0</v>
      </c>
      <c r="AA20" s="11">
        <v>3</v>
      </c>
      <c r="AB20" s="11">
        <v>0</v>
      </c>
      <c r="AC20" s="11">
        <v>0</v>
      </c>
      <c r="AD20" s="11">
        <v>0</v>
      </c>
      <c r="AE20" s="11">
        <v>7</v>
      </c>
      <c r="AF20" s="11">
        <v>2</v>
      </c>
      <c r="AG20" s="11">
        <v>0</v>
      </c>
      <c r="AH20" s="11">
        <v>0</v>
      </c>
      <c r="AI20" s="11">
        <v>0</v>
      </c>
      <c r="AJ20" s="11">
        <v>0</v>
      </c>
    </row>
    <row r="21" spans="1:36" ht="15.75">
      <c r="A21" s="9">
        <v>44850</v>
      </c>
      <c r="B21" s="10">
        <f t="shared" si="0"/>
        <v>0</v>
      </c>
      <c r="C21" s="10">
        <v>0</v>
      </c>
      <c r="D21" s="4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T21" s="9">
        <v>44850</v>
      </c>
      <c r="U21" s="10">
        <f t="shared" si="2"/>
        <v>94</v>
      </c>
      <c r="V21" s="10">
        <v>88</v>
      </c>
      <c r="W21" s="4">
        <f t="shared" si="3"/>
        <v>6</v>
      </c>
      <c r="X21" s="11">
        <v>4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2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</row>
    <row r="22" spans="1:36" ht="15.75">
      <c r="A22" s="9">
        <v>44851</v>
      </c>
      <c r="B22" s="10">
        <f t="shared" si="0"/>
        <v>53</v>
      </c>
      <c r="C22" s="10">
        <v>53</v>
      </c>
      <c r="D22" s="4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T22" s="9">
        <v>44851</v>
      </c>
      <c r="U22" s="10">
        <f t="shared" si="2"/>
        <v>81</v>
      </c>
      <c r="V22" s="10">
        <v>81</v>
      </c>
      <c r="W22" s="4">
        <f t="shared" si="3"/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5.75">
      <c r="A23" s="9">
        <v>44852</v>
      </c>
      <c r="B23" s="10">
        <f t="shared" si="0"/>
        <v>359</v>
      </c>
      <c r="C23" s="10">
        <v>345</v>
      </c>
      <c r="D23" s="4">
        <f t="shared" si="1"/>
        <v>14</v>
      </c>
      <c r="E23" s="11">
        <v>0</v>
      </c>
      <c r="F23" s="11">
        <v>0</v>
      </c>
      <c r="G23" s="11">
        <v>0</v>
      </c>
      <c r="H23" s="11">
        <v>4</v>
      </c>
      <c r="I23" s="11">
        <v>1</v>
      </c>
      <c r="J23" s="11">
        <v>0</v>
      </c>
      <c r="K23" s="11">
        <v>0</v>
      </c>
      <c r="L23" s="11">
        <v>9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T23" s="9">
        <v>44852</v>
      </c>
      <c r="U23" s="10">
        <f t="shared" si="2"/>
        <v>139</v>
      </c>
      <c r="V23" s="10">
        <v>123</v>
      </c>
      <c r="W23" s="4">
        <f t="shared" si="3"/>
        <v>16</v>
      </c>
      <c r="X23" s="11">
        <v>7</v>
      </c>
      <c r="Y23" s="11">
        <v>0</v>
      </c>
      <c r="Z23" s="11">
        <v>0</v>
      </c>
      <c r="AA23" s="11">
        <v>4</v>
      </c>
      <c r="AB23" s="11">
        <v>0</v>
      </c>
      <c r="AC23" s="11">
        <v>0</v>
      </c>
      <c r="AD23" s="11">
        <v>0</v>
      </c>
      <c r="AE23" s="11">
        <v>3</v>
      </c>
      <c r="AF23" s="11">
        <v>2</v>
      </c>
      <c r="AG23" s="11">
        <v>0</v>
      </c>
      <c r="AH23" s="11">
        <v>0</v>
      </c>
      <c r="AI23" s="11">
        <v>0</v>
      </c>
      <c r="AJ23" s="11">
        <v>0</v>
      </c>
    </row>
    <row r="24" spans="1:36" ht="15.75">
      <c r="A24" s="9">
        <v>44853</v>
      </c>
      <c r="B24" s="10">
        <f t="shared" si="0"/>
        <v>380</v>
      </c>
      <c r="C24" s="10">
        <v>364</v>
      </c>
      <c r="D24" s="4">
        <f t="shared" si="1"/>
        <v>16</v>
      </c>
      <c r="E24" s="11">
        <v>0</v>
      </c>
      <c r="F24" s="11">
        <v>0</v>
      </c>
      <c r="G24" s="11">
        <v>0</v>
      </c>
      <c r="H24" s="11">
        <v>6</v>
      </c>
      <c r="I24" s="11">
        <v>1</v>
      </c>
      <c r="J24" s="11">
        <v>0</v>
      </c>
      <c r="K24" s="11">
        <v>1</v>
      </c>
      <c r="L24" s="11">
        <v>8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T24" s="9">
        <v>44853</v>
      </c>
      <c r="U24" s="10">
        <f t="shared" si="2"/>
        <v>124</v>
      </c>
      <c r="V24" s="10">
        <v>116</v>
      </c>
      <c r="W24" s="4">
        <f t="shared" si="3"/>
        <v>8</v>
      </c>
      <c r="X24" s="11">
        <v>0</v>
      </c>
      <c r="Y24" s="11">
        <v>0</v>
      </c>
      <c r="Z24" s="11">
        <v>0</v>
      </c>
      <c r="AA24" s="11">
        <v>0</v>
      </c>
      <c r="AB24" s="11">
        <v>1</v>
      </c>
      <c r="AC24" s="11">
        <v>0</v>
      </c>
      <c r="AD24" s="11">
        <v>0</v>
      </c>
      <c r="AE24" s="11">
        <v>7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5.75">
      <c r="A25" s="9">
        <v>44854</v>
      </c>
      <c r="B25" s="10">
        <f t="shared" si="0"/>
        <v>0</v>
      </c>
      <c r="C25" s="10">
        <v>0</v>
      </c>
      <c r="D25" s="4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T25" s="9">
        <v>44854</v>
      </c>
      <c r="U25" s="10">
        <f t="shared" si="2"/>
        <v>463</v>
      </c>
      <c r="V25" s="10">
        <v>433</v>
      </c>
      <c r="W25" s="4">
        <f t="shared" si="3"/>
        <v>30</v>
      </c>
      <c r="X25" s="11">
        <v>11</v>
      </c>
      <c r="Y25" s="11">
        <v>0</v>
      </c>
      <c r="Z25" s="11">
        <v>0</v>
      </c>
      <c r="AA25" s="11">
        <v>7</v>
      </c>
      <c r="AB25" s="11">
        <v>1</v>
      </c>
      <c r="AC25" s="11">
        <v>0</v>
      </c>
      <c r="AD25" s="11">
        <v>2</v>
      </c>
      <c r="AE25" s="11">
        <v>7</v>
      </c>
      <c r="AF25" s="11">
        <v>2</v>
      </c>
      <c r="AG25" s="11">
        <v>0</v>
      </c>
      <c r="AH25" s="11">
        <v>0</v>
      </c>
      <c r="AI25" s="11">
        <v>0</v>
      </c>
      <c r="AJ25" s="11">
        <v>0</v>
      </c>
    </row>
    <row r="26" spans="1:36" ht="15.75">
      <c r="A26" s="9">
        <v>44855</v>
      </c>
      <c r="B26" s="10">
        <f t="shared" si="0"/>
        <v>0</v>
      </c>
      <c r="C26" s="10">
        <v>0</v>
      </c>
      <c r="D26" s="4">
        <f t="shared" si="1"/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T26" s="9">
        <v>44855</v>
      </c>
      <c r="U26" s="10">
        <f t="shared" si="2"/>
        <v>423</v>
      </c>
      <c r="V26" s="10">
        <v>396</v>
      </c>
      <c r="W26" s="4">
        <f t="shared" si="3"/>
        <v>27</v>
      </c>
      <c r="X26" s="11">
        <v>12</v>
      </c>
      <c r="Y26" s="11">
        <v>0</v>
      </c>
      <c r="Z26" s="11">
        <v>0</v>
      </c>
      <c r="AA26" s="11">
        <v>5</v>
      </c>
      <c r="AB26" s="11">
        <v>1</v>
      </c>
      <c r="AC26" s="11">
        <v>0</v>
      </c>
      <c r="AD26" s="11">
        <v>1</v>
      </c>
      <c r="AE26" s="11">
        <v>6</v>
      </c>
      <c r="AF26" s="11">
        <v>2</v>
      </c>
      <c r="AG26" s="11">
        <v>0</v>
      </c>
      <c r="AH26" s="11">
        <v>0</v>
      </c>
      <c r="AI26" s="11">
        <v>0</v>
      </c>
      <c r="AJ26" s="11">
        <v>0</v>
      </c>
    </row>
    <row r="27" spans="1:36" ht="15.75">
      <c r="A27" s="9">
        <v>44856</v>
      </c>
      <c r="B27" s="10">
        <f t="shared" si="0"/>
        <v>146</v>
      </c>
      <c r="C27" s="10">
        <v>131</v>
      </c>
      <c r="D27" s="4">
        <f t="shared" si="1"/>
        <v>15</v>
      </c>
      <c r="E27" s="11">
        <v>4</v>
      </c>
      <c r="F27" s="11">
        <v>0</v>
      </c>
      <c r="G27" s="11">
        <v>0</v>
      </c>
      <c r="H27" s="11">
        <v>8</v>
      </c>
      <c r="I27" s="11">
        <v>0</v>
      </c>
      <c r="J27" s="11">
        <v>0</v>
      </c>
      <c r="K27" s="11">
        <v>0</v>
      </c>
      <c r="L27" s="11">
        <v>3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T27" s="9">
        <v>44856</v>
      </c>
      <c r="U27" s="10">
        <f t="shared" si="2"/>
        <v>89</v>
      </c>
      <c r="V27" s="10">
        <v>88</v>
      </c>
      <c r="W27" s="4">
        <f t="shared" si="3"/>
        <v>1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</row>
    <row r="28" spans="1:36" ht="15.75">
      <c r="A28" s="9">
        <v>44857</v>
      </c>
      <c r="B28" s="10">
        <f t="shared" si="0"/>
        <v>0</v>
      </c>
      <c r="C28" s="10">
        <v>0</v>
      </c>
      <c r="D28" s="4">
        <f t="shared" si="1"/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T28" s="9">
        <v>44857</v>
      </c>
      <c r="U28" s="10">
        <f t="shared" si="2"/>
        <v>0</v>
      </c>
      <c r="V28" s="10">
        <v>0</v>
      </c>
      <c r="W28" s="4">
        <f t="shared" si="3"/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</row>
    <row r="29" spans="1:36" ht="15.75">
      <c r="A29" s="9">
        <v>44858</v>
      </c>
      <c r="B29" s="10">
        <f t="shared" si="0"/>
        <v>0</v>
      </c>
      <c r="C29" s="10">
        <v>0</v>
      </c>
      <c r="D29" s="4">
        <f t="shared" si="1"/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T29" s="9">
        <v>44858</v>
      </c>
      <c r="U29" s="10">
        <f t="shared" si="2"/>
        <v>0</v>
      </c>
      <c r="V29" s="10">
        <v>0</v>
      </c>
      <c r="W29" s="4">
        <f t="shared" si="3"/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</row>
    <row r="30" spans="1:36" ht="15.75">
      <c r="A30" s="9">
        <v>44859</v>
      </c>
      <c r="B30" s="10">
        <f t="shared" si="0"/>
        <v>0</v>
      </c>
      <c r="C30" s="10">
        <v>0</v>
      </c>
      <c r="D30" s="4">
        <f t="shared" si="1"/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T30" s="9">
        <v>44859</v>
      </c>
      <c r="U30" s="10">
        <f t="shared" si="2"/>
        <v>0</v>
      </c>
      <c r="V30" s="10">
        <v>0</v>
      </c>
      <c r="W30" s="4">
        <f t="shared" si="3"/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5.75">
      <c r="A31" s="9">
        <v>44860</v>
      </c>
      <c r="B31" s="10">
        <f t="shared" si="0"/>
        <v>208</v>
      </c>
      <c r="C31" s="10">
        <v>192</v>
      </c>
      <c r="D31" s="4">
        <f t="shared" si="1"/>
        <v>16</v>
      </c>
      <c r="E31" s="11">
        <v>4</v>
      </c>
      <c r="F31" s="11">
        <v>0</v>
      </c>
      <c r="G31" s="11">
        <v>0</v>
      </c>
      <c r="H31" s="11">
        <v>10</v>
      </c>
      <c r="I31" s="11">
        <v>1</v>
      </c>
      <c r="J31" s="11">
        <v>0</v>
      </c>
      <c r="K31" s="11">
        <v>0</v>
      </c>
      <c r="L31" s="11">
        <v>1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T31" s="9">
        <v>44860</v>
      </c>
      <c r="U31" s="10">
        <f t="shared" si="2"/>
        <v>86</v>
      </c>
      <c r="V31" s="10">
        <v>80</v>
      </c>
      <c r="W31" s="4">
        <f t="shared" si="3"/>
        <v>6</v>
      </c>
      <c r="X31" s="11">
        <v>1</v>
      </c>
      <c r="Y31" s="11">
        <v>0</v>
      </c>
      <c r="Z31" s="11">
        <v>0</v>
      </c>
      <c r="AA31" s="11">
        <v>3</v>
      </c>
      <c r="AB31" s="11">
        <v>0</v>
      </c>
      <c r="AC31" s="11">
        <v>0</v>
      </c>
      <c r="AD31" s="11">
        <v>0</v>
      </c>
      <c r="AE31" s="11">
        <v>2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5.75">
      <c r="A32" s="9">
        <v>44861</v>
      </c>
      <c r="B32" s="10">
        <f t="shared" si="0"/>
        <v>415</v>
      </c>
      <c r="C32" s="10">
        <v>403</v>
      </c>
      <c r="D32" s="4">
        <f t="shared" si="1"/>
        <v>12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9</v>
      </c>
      <c r="M32" s="11">
        <v>2</v>
      </c>
      <c r="N32" s="11">
        <v>0</v>
      </c>
      <c r="O32" s="11">
        <v>0</v>
      </c>
      <c r="P32" s="11">
        <v>0</v>
      </c>
      <c r="Q32" s="11">
        <v>0</v>
      </c>
      <c r="T32" s="9">
        <v>44861</v>
      </c>
      <c r="U32" s="10">
        <f t="shared" si="2"/>
        <v>45</v>
      </c>
      <c r="V32" s="10">
        <v>41</v>
      </c>
      <c r="W32" s="4">
        <f t="shared" si="3"/>
        <v>4</v>
      </c>
      <c r="X32" s="11">
        <v>0</v>
      </c>
      <c r="Y32" s="11">
        <v>0</v>
      </c>
      <c r="Z32" s="11">
        <v>0</v>
      </c>
      <c r="AA32" s="11">
        <v>2</v>
      </c>
      <c r="AB32" s="11">
        <v>0</v>
      </c>
      <c r="AC32" s="11">
        <v>0</v>
      </c>
      <c r="AD32" s="11">
        <v>0</v>
      </c>
      <c r="AE32" s="11">
        <v>2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5.75">
      <c r="A33" s="9">
        <v>44862</v>
      </c>
      <c r="B33" s="10">
        <f t="shared" si="0"/>
        <v>334</v>
      </c>
      <c r="C33" s="10">
        <v>328</v>
      </c>
      <c r="D33" s="4">
        <f t="shared" si="1"/>
        <v>6</v>
      </c>
      <c r="E33" s="11">
        <v>2</v>
      </c>
      <c r="F33" s="11">
        <v>0</v>
      </c>
      <c r="G33" s="11">
        <v>0</v>
      </c>
      <c r="H33" s="11">
        <v>2</v>
      </c>
      <c r="I33" s="11">
        <v>0</v>
      </c>
      <c r="J33" s="11">
        <v>0</v>
      </c>
      <c r="K33" s="11">
        <v>0</v>
      </c>
      <c r="L33" s="11">
        <v>2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T33" s="9">
        <v>44862</v>
      </c>
      <c r="U33" s="10">
        <f t="shared" si="2"/>
        <v>79</v>
      </c>
      <c r="V33" s="10">
        <v>73</v>
      </c>
      <c r="W33" s="4">
        <f t="shared" si="3"/>
        <v>6</v>
      </c>
      <c r="X33" s="11">
        <v>2</v>
      </c>
      <c r="Y33" s="11">
        <v>0</v>
      </c>
      <c r="Z33" s="11">
        <v>0</v>
      </c>
      <c r="AA33" s="11">
        <v>1</v>
      </c>
      <c r="AB33" s="11">
        <v>0</v>
      </c>
      <c r="AC33" s="11">
        <v>0</v>
      </c>
      <c r="AD33" s="11">
        <v>0</v>
      </c>
      <c r="AE33" s="11">
        <v>3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5.75">
      <c r="A34" s="9">
        <v>44863</v>
      </c>
      <c r="B34" s="10">
        <f t="shared" si="0"/>
        <v>0</v>
      </c>
      <c r="C34" s="10">
        <v>0</v>
      </c>
      <c r="D34" s="4">
        <f t="shared" si="1"/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T34" s="9">
        <v>44863</v>
      </c>
      <c r="U34" s="10">
        <f t="shared" si="2"/>
        <v>53</v>
      </c>
      <c r="V34" s="10">
        <v>48</v>
      </c>
      <c r="W34" s="4">
        <f t="shared" si="3"/>
        <v>5</v>
      </c>
      <c r="X34" s="11">
        <v>1</v>
      </c>
      <c r="Y34" s="11">
        <v>0</v>
      </c>
      <c r="Z34" s="11">
        <v>1</v>
      </c>
      <c r="AA34" s="11">
        <v>0</v>
      </c>
      <c r="AB34" s="11">
        <v>1</v>
      </c>
      <c r="AC34" s="11">
        <v>0</v>
      </c>
      <c r="AD34" s="11">
        <v>0</v>
      </c>
      <c r="AE34" s="11">
        <v>2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5.75">
      <c r="A35" s="9">
        <v>44864</v>
      </c>
      <c r="B35" s="10">
        <f t="shared" si="0"/>
        <v>0</v>
      </c>
      <c r="C35" s="10">
        <v>0</v>
      </c>
      <c r="D35" s="4">
        <f t="shared" si="1"/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T35" s="9">
        <v>44864</v>
      </c>
      <c r="U35" s="10">
        <f t="shared" si="2"/>
        <v>0</v>
      </c>
      <c r="V35" s="10">
        <v>0</v>
      </c>
      <c r="W35" s="4">
        <f t="shared" si="3"/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6.5" thickBot="1">
      <c r="A36" s="9">
        <v>44865</v>
      </c>
      <c r="B36" s="10">
        <f t="shared" si="0"/>
        <v>0</v>
      </c>
      <c r="C36" s="10">
        <v>0</v>
      </c>
      <c r="D36" s="4">
        <f t="shared" si="1"/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T36" s="9">
        <v>44865</v>
      </c>
      <c r="U36" s="10">
        <f t="shared" si="2"/>
        <v>57</v>
      </c>
      <c r="V36" s="10">
        <v>57</v>
      </c>
      <c r="W36" s="4">
        <f t="shared" si="3"/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33" customHeight="1" thickBot="1">
      <c r="A37" s="15" t="s">
        <v>24</v>
      </c>
      <c r="B37" s="16">
        <f>SUM(B6:B36)</f>
        <v>5758</v>
      </c>
      <c r="C37" s="16">
        <f>SUM(C6:C36)</f>
        <v>5534</v>
      </c>
      <c r="D37" s="16">
        <f>SUM(D6:D36)</f>
        <v>224</v>
      </c>
      <c r="E37" s="16">
        <f t="shared" ref="E37:M37" si="6">SUM(E6:E36)</f>
        <v>41</v>
      </c>
      <c r="F37" s="16">
        <f t="shared" si="6"/>
        <v>1</v>
      </c>
      <c r="G37" s="16">
        <f t="shared" si="6"/>
        <v>0</v>
      </c>
      <c r="H37" s="16">
        <f t="shared" si="6"/>
        <v>79</v>
      </c>
      <c r="I37" s="16">
        <f t="shared" si="6"/>
        <v>6</v>
      </c>
      <c r="J37" s="16">
        <f t="shared" si="6"/>
        <v>2</v>
      </c>
      <c r="K37" s="16">
        <f t="shared" si="6"/>
        <v>4</v>
      </c>
      <c r="L37" s="16">
        <f t="shared" si="6"/>
        <v>86</v>
      </c>
      <c r="M37" s="16">
        <f t="shared" si="6"/>
        <v>5</v>
      </c>
      <c r="N37" s="16">
        <f>SUM(N6:N36)</f>
        <v>0</v>
      </c>
      <c r="O37" s="16">
        <f>SUM(O6:O36)</f>
        <v>0</v>
      </c>
      <c r="P37" s="16">
        <f>SUM(P6:P36)</f>
        <v>0</v>
      </c>
      <c r="Q37" s="17">
        <f>SUM(Q6:Q36)</f>
        <v>0</v>
      </c>
      <c r="T37" s="15" t="s">
        <v>24</v>
      </c>
      <c r="U37" s="16">
        <f>SUM(U6:U36)</f>
        <v>4561</v>
      </c>
      <c r="V37" s="16">
        <f>SUM(V6:V36)</f>
        <v>4237</v>
      </c>
      <c r="W37" s="16">
        <f>SUM(W6:W36)</f>
        <v>324</v>
      </c>
      <c r="X37" s="16">
        <f t="shared" ref="X37:AF37" si="7">SUM(X6:X36)</f>
        <v>90</v>
      </c>
      <c r="Y37" s="16">
        <f t="shared" si="7"/>
        <v>1</v>
      </c>
      <c r="Z37" s="16">
        <f t="shared" si="7"/>
        <v>1</v>
      </c>
      <c r="AA37" s="16">
        <f t="shared" si="7"/>
        <v>89</v>
      </c>
      <c r="AB37" s="16">
        <f t="shared" si="7"/>
        <v>18</v>
      </c>
      <c r="AC37" s="16">
        <f t="shared" si="7"/>
        <v>12</v>
      </c>
      <c r="AD37" s="16">
        <f t="shared" si="7"/>
        <v>3</v>
      </c>
      <c r="AE37" s="16">
        <f t="shared" si="7"/>
        <v>88</v>
      </c>
      <c r="AF37" s="16">
        <f t="shared" si="7"/>
        <v>21</v>
      </c>
      <c r="AG37" s="16">
        <f>SUM(AG6:AG36)</f>
        <v>1</v>
      </c>
      <c r="AH37" s="16">
        <f>SUM(AH6:AH36)</f>
        <v>0</v>
      </c>
      <c r="AI37" s="16">
        <f>SUM(AI6:AI36)</f>
        <v>0</v>
      </c>
      <c r="AJ37" s="17">
        <f>SUM(AJ6:AJ36)</f>
        <v>0</v>
      </c>
    </row>
    <row r="38" spans="1:36" ht="15.75" thickBot="1">
      <c r="A38" s="2"/>
    </row>
    <row r="39" spans="1:36" ht="23.25">
      <c r="A39" s="1"/>
      <c r="E39" s="68" t="s">
        <v>25</v>
      </c>
      <c r="F39" s="69"/>
      <c r="G39" s="69"/>
      <c r="H39" s="70"/>
      <c r="X39" s="68" t="s">
        <v>25</v>
      </c>
      <c r="Y39" s="69"/>
      <c r="Z39" s="69"/>
      <c r="AA39" s="70"/>
    </row>
    <row r="40" spans="1:36">
      <c r="E40" s="71" t="s">
        <v>3</v>
      </c>
      <c r="F40" s="61" t="s">
        <v>4</v>
      </c>
      <c r="G40" s="72" t="s">
        <v>26</v>
      </c>
      <c r="H40" s="73" t="s">
        <v>22</v>
      </c>
      <c r="X40" s="71" t="s">
        <v>3</v>
      </c>
      <c r="Y40" s="61" t="s">
        <v>4</v>
      </c>
      <c r="Z40" s="72" t="s">
        <v>26</v>
      </c>
      <c r="AA40" s="73" t="s">
        <v>22</v>
      </c>
    </row>
    <row r="41" spans="1:36">
      <c r="E41" s="71"/>
      <c r="F41" s="61"/>
      <c r="G41" s="72"/>
      <c r="H41" s="73"/>
      <c r="X41" s="71"/>
      <c r="Y41" s="61"/>
      <c r="Z41" s="72"/>
      <c r="AA41" s="73"/>
    </row>
    <row r="42" spans="1:36">
      <c r="E42" s="71"/>
      <c r="F42" s="61"/>
      <c r="G42" s="72"/>
      <c r="H42" s="73"/>
      <c r="X42" s="71"/>
      <c r="Y42" s="61"/>
      <c r="Z42" s="72"/>
      <c r="AA42" s="73"/>
    </row>
    <row r="43" spans="1:36" ht="27.75" customHeight="1" thickBot="1">
      <c r="E43" s="18">
        <f>B37</f>
        <v>5758</v>
      </c>
      <c r="F43" s="19">
        <f>C37</f>
        <v>5534</v>
      </c>
      <c r="G43" s="19">
        <f>D37</f>
        <v>224</v>
      </c>
      <c r="H43" s="20">
        <f>(G43/E43)*100</f>
        <v>3.8902396665508854</v>
      </c>
      <c r="X43" s="18">
        <f>U37</f>
        <v>4561</v>
      </c>
      <c r="Y43" s="19">
        <f>V37</f>
        <v>4237</v>
      </c>
      <c r="Z43" s="19">
        <f>W37</f>
        <v>324</v>
      </c>
      <c r="AA43" s="20">
        <f>(Z43/X43)*100</f>
        <v>7.1037053277789957</v>
      </c>
    </row>
    <row r="51" spans="17:21" ht="15.75" thickBot="1"/>
    <row r="52" spans="17:21" ht="18">
      <c r="Q52" s="77" t="s">
        <v>48</v>
      </c>
      <c r="R52" s="78"/>
      <c r="S52" s="78"/>
      <c r="T52" s="78"/>
      <c r="U52" s="79"/>
    </row>
    <row r="53" spans="17:21">
      <c r="Q53" s="80" t="s">
        <v>30</v>
      </c>
      <c r="R53" s="82" t="s">
        <v>31</v>
      </c>
      <c r="S53" s="82" t="s">
        <v>32</v>
      </c>
      <c r="T53" s="82" t="s">
        <v>33</v>
      </c>
      <c r="U53" s="84" t="s">
        <v>34</v>
      </c>
    </row>
    <row r="54" spans="17:21" ht="29.25" customHeight="1">
      <c r="Q54" s="81"/>
      <c r="R54" s="83"/>
      <c r="S54" s="83"/>
      <c r="T54" s="83"/>
      <c r="U54" s="85"/>
    </row>
    <row r="55" spans="17:21" ht="18">
      <c r="Q55" s="24" t="s">
        <v>35</v>
      </c>
      <c r="R55" s="25">
        <v>10319</v>
      </c>
      <c r="S55" s="25">
        <v>38</v>
      </c>
      <c r="T55" s="25">
        <v>0.5</v>
      </c>
      <c r="U55" s="28">
        <f>(S55/R55)*100</f>
        <v>0.36825273766837874</v>
      </c>
    </row>
    <row r="56" spans="17:21" ht="18">
      <c r="Q56" s="24" t="s">
        <v>36</v>
      </c>
      <c r="R56" s="25">
        <v>10319</v>
      </c>
      <c r="S56" s="25">
        <v>181</v>
      </c>
      <c r="T56" s="25">
        <v>1</v>
      </c>
      <c r="U56" s="28">
        <f t="shared" ref="U56:U57" si="8">(S56/R56)*100</f>
        <v>1.7540459346835933</v>
      </c>
    </row>
    <row r="57" spans="17:21" ht="18.75" thickBot="1">
      <c r="Q57" s="26" t="s">
        <v>37</v>
      </c>
      <c r="R57" s="25">
        <v>10319</v>
      </c>
      <c r="S57" s="27">
        <v>194</v>
      </c>
      <c r="T57" s="27">
        <v>1</v>
      </c>
      <c r="U57" s="28">
        <f t="shared" si="8"/>
        <v>1.8800271344122492</v>
      </c>
    </row>
    <row r="60" spans="17:21" ht="15.75" thickBot="1"/>
    <row r="61" spans="17:21" ht="36">
      <c r="R61" s="74" t="s">
        <v>38</v>
      </c>
      <c r="S61" s="75"/>
      <c r="T61" s="75"/>
      <c r="U61" s="76"/>
    </row>
    <row r="62" spans="17:21" ht="37.5">
      <c r="R62" s="29" t="s">
        <v>39</v>
      </c>
      <c r="S62" s="30" t="s">
        <v>40</v>
      </c>
      <c r="T62" s="30" t="s">
        <v>41</v>
      </c>
      <c r="U62" s="31" t="s">
        <v>42</v>
      </c>
    </row>
    <row r="63" spans="17:21" ht="18.75">
      <c r="R63" s="32" t="s">
        <v>17</v>
      </c>
      <c r="S63" s="33">
        <v>174</v>
      </c>
      <c r="T63" s="33">
        <v>174</v>
      </c>
      <c r="U63" s="34">
        <v>42.13</v>
      </c>
    </row>
    <row r="64" spans="17:21" ht="18.75">
      <c r="R64" s="32" t="s">
        <v>10</v>
      </c>
      <c r="S64" s="33">
        <v>168</v>
      </c>
      <c r="T64" s="33">
        <v>342</v>
      </c>
      <c r="U64" s="34">
        <v>82.8</v>
      </c>
    </row>
    <row r="65" spans="18:21" ht="18.75">
      <c r="R65" s="32" t="s">
        <v>43</v>
      </c>
      <c r="S65" s="33">
        <v>26</v>
      </c>
      <c r="T65" s="33">
        <v>368</v>
      </c>
      <c r="U65" s="34">
        <v>89.1</v>
      </c>
    </row>
    <row r="66" spans="18:21" ht="18.75">
      <c r="R66" s="32" t="s">
        <v>44</v>
      </c>
      <c r="S66" s="33">
        <v>24</v>
      </c>
      <c r="T66" s="33">
        <v>392</v>
      </c>
      <c r="U66" s="34">
        <v>94.91</v>
      </c>
    </row>
    <row r="67" spans="18:21" ht="19.5" thickBot="1">
      <c r="R67" s="35" t="s">
        <v>15</v>
      </c>
      <c r="S67" s="33">
        <v>14</v>
      </c>
      <c r="T67" s="33">
        <v>406</v>
      </c>
      <c r="U67" s="34">
        <v>98.3</v>
      </c>
    </row>
    <row r="68" spans="18:21" ht="19.5" thickBot="1">
      <c r="R68" s="35" t="s">
        <v>16</v>
      </c>
      <c r="S68" s="36">
        <v>7</v>
      </c>
      <c r="T68" s="36">
        <v>413</v>
      </c>
      <c r="U68" s="37">
        <v>100</v>
      </c>
    </row>
  </sheetData>
  <mergeCells count="37">
    <mergeCell ref="X39:AA39"/>
    <mergeCell ref="X40:X42"/>
    <mergeCell ref="Y40:Y42"/>
    <mergeCell ref="Z40:Z42"/>
    <mergeCell ref="AA40:AA42"/>
    <mergeCell ref="E39:H39"/>
    <mergeCell ref="E40:E42"/>
    <mergeCell ref="F40:F42"/>
    <mergeCell ref="G40:G42"/>
    <mergeCell ref="H40:H42"/>
    <mergeCell ref="T1:AJ1"/>
    <mergeCell ref="T2:AJ2"/>
    <mergeCell ref="T3:T5"/>
    <mergeCell ref="U3:U5"/>
    <mergeCell ref="V3:V5"/>
    <mergeCell ref="W3:W5"/>
    <mergeCell ref="X3:AJ3"/>
    <mergeCell ref="X4:AA4"/>
    <mergeCell ref="AB4:AF4"/>
    <mergeCell ref="AG4:AJ4"/>
    <mergeCell ref="A1:Q1"/>
    <mergeCell ref="A2:Q2"/>
    <mergeCell ref="A3:A5"/>
    <mergeCell ref="B3:B5"/>
    <mergeCell ref="C3:C5"/>
    <mergeCell ref="D3:D5"/>
    <mergeCell ref="E3:Q3"/>
    <mergeCell ref="E4:H4"/>
    <mergeCell ref="I4:M4"/>
    <mergeCell ref="N4:Q4"/>
    <mergeCell ref="R61:U61"/>
    <mergeCell ref="Q52:U52"/>
    <mergeCell ref="Q53:Q54"/>
    <mergeCell ref="R53:R54"/>
    <mergeCell ref="S53:S54"/>
    <mergeCell ref="T53:T54"/>
    <mergeCell ref="U53:U5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66"/>
  <sheetViews>
    <sheetView tabSelected="1" topLeftCell="E1" workbookViewId="0">
      <pane ySplit="5" topLeftCell="A59" activePane="bottomLeft" state="frozen"/>
      <selection pane="bottomLeft" activeCell="R64" sqref="R64"/>
    </sheetView>
  </sheetViews>
  <sheetFormatPr defaultRowHeight="15"/>
  <cols>
    <col min="2" max="2" width="16.5703125" customWidth="1"/>
    <col min="3" max="3" width="10" customWidth="1"/>
    <col min="4" max="4" width="13.140625" customWidth="1"/>
    <col min="5" max="5" width="12.140625" customWidth="1"/>
    <col min="6" max="6" width="15.7109375" customWidth="1"/>
    <col min="7" max="7" width="13" customWidth="1"/>
    <col min="8" max="8" width="15.85546875" customWidth="1"/>
    <col min="9" max="9" width="15.42578125" customWidth="1"/>
    <col min="10" max="10" width="15.140625" customWidth="1"/>
    <col min="11" max="11" width="16.85546875" customWidth="1"/>
    <col min="13" max="13" width="8.42578125" customWidth="1"/>
    <col min="20" max="20" width="10" customWidth="1"/>
    <col min="21" max="21" width="15.85546875" customWidth="1"/>
    <col min="23" max="23" width="12.42578125" customWidth="1"/>
    <col min="24" max="24" width="11.85546875" customWidth="1"/>
    <col min="26" max="26" width="11.42578125" customWidth="1"/>
    <col min="27" max="27" width="12.42578125" customWidth="1"/>
  </cols>
  <sheetData>
    <row r="1" spans="1:36" ht="49.5" customHeight="1" thickBo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T1" s="86" t="s">
        <v>0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8"/>
    </row>
    <row r="2" spans="1:36" ht="24.75" customHeight="1" thickBot="1">
      <c r="A2" s="89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  <c r="T2" s="89" t="s">
        <v>28</v>
      </c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 ht="24.75" customHeight="1" thickBot="1">
      <c r="A3" s="92" t="s">
        <v>2</v>
      </c>
      <c r="B3" s="95" t="s">
        <v>3</v>
      </c>
      <c r="C3" s="95" t="s">
        <v>4</v>
      </c>
      <c r="D3" s="95" t="s">
        <v>5</v>
      </c>
      <c r="E3" s="100" t="s">
        <v>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T3" s="92" t="s">
        <v>2</v>
      </c>
      <c r="U3" s="95" t="s">
        <v>3</v>
      </c>
      <c r="V3" s="95" t="s">
        <v>4</v>
      </c>
      <c r="W3" s="95" t="s">
        <v>5</v>
      </c>
      <c r="X3" s="100" t="s">
        <v>6</v>
      </c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2"/>
    </row>
    <row r="4" spans="1:36">
      <c r="A4" s="93"/>
      <c r="B4" s="96"/>
      <c r="C4" s="96"/>
      <c r="D4" s="98"/>
      <c r="E4" s="103" t="s">
        <v>7</v>
      </c>
      <c r="F4" s="104"/>
      <c r="G4" s="104"/>
      <c r="H4" s="105"/>
      <c r="I4" s="103" t="s">
        <v>12</v>
      </c>
      <c r="J4" s="104"/>
      <c r="K4" s="104"/>
      <c r="L4" s="104"/>
      <c r="M4" s="105"/>
      <c r="N4" s="103" t="s">
        <v>13</v>
      </c>
      <c r="O4" s="104"/>
      <c r="P4" s="104"/>
      <c r="Q4" s="105"/>
      <c r="T4" s="93"/>
      <c r="U4" s="96"/>
      <c r="V4" s="96"/>
      <c r="W4" s="98"/>
      <c r="X4" s="103" t="s">
        <v>7</v>
      </c>
      <c r="Y4" s="104"/>
      <c r="Z4" s="104"/>
      <c r="AA4" s="105"/>
      <c r="AB4" s="103" t="s">
        <v>12</v>
      </c>
      <c r="AC4" s="104"/>
      <c r="AD4" s="104"/>
      <c r="AE4" s="104"/>
      <c r="AF4" s="105"/>
      <c r="AG4" s="103" t="s">
        <v>13</v>
      </c>
      <c r="AH4" s="104"/>
      <c r="AI4" s="104"/>
      <c r="AJ4" s="105"/>
    </row>
    <row r="5" spans="1:36" ht="45.75" thickBot="1">
      <c r="A5" s="94"/>
      <c r="B5" s="97"/>
      <c r="C5" s="97"/>
      <c r="D5" s="99"/>
      <c r="E5" s="21" t="s">
        <v>8</v>
      </c>
      <c r="F5" s="22" t="s">
        <v>9</v>
      </c>
      <c r="G5" s="22" t="s">
        <v>11</v>
      </c>
      <c r="H5" s="23" t="s">
        <v>29</v>
      </c>
      <c r="I5" s="21" t="s">
        <v>14</v>
      </c>
      <c r="J5" s="22" t="s">
        <v>15</v>
      </c>
      <c r="K5" s="22" t="s">
        <v>16</v>
      </c>
      <c r="L5" s="22" t="s">
        <v>17</v>
      </c>
      <c r="M5" s="23" t="s">
        <v>23</v>
      </c>
      <c r="N5" s="21" t="s">
        <v>18</v>
      </c>
      <c r="O5" s="22" t="s">
        <v>19</v>
      </c>
      <c r="P5" s="22" t="s">
        <v>20</v>
      </c>
      <c r="Q5" s="23" t="s">
        <v>21</v>
      </c>
      <c r="T5" s="94"/>
      <c r="U5" s="97"/>
      <c r="V5" s="97"/>
      <c r="W5" s="99"/>
      <c r="X5" s="21" t="s">
        <v>8</v>
      </c>
      <c r="Y5" s="22" t="s">
        <v>9</v>
      </c>
      <c r="Z5" s="22" t="s">
        <v>11</v>
      </c>
      <c r="AA5" s="23" t="s">
        <v>29</v>
      </c>
      <c r="AB5" s="21" t="s">
        <v>14</v>
      </c>
      <c r="AC5" s="22" t="s">
        <v>15</v>
      </c>
      <c r="AD5" s="22" t="s">
        <v>16</v>
      </c>
      <c r="AE5" s="22" t="s">
        <v>17</v>
      </c>
      <c r="AF5" s="23" t="s">
        <v>23</v>
      </c>
      <c r="AG5" s="21" t="s">
        <v>18</v>
      </c>
      <c r="AH5" s="22" t="s">
        <v>19</v>
      </c>
      <c r="AI5" s="22" t="s">
        <v>20</v>
      </c>
      <c r="AJ5" s="23" t="s">
        <v>21</v>
      </c>
    </row>
    <row r="6" spans="1:36" ht="15.75">
      <c r="A6" s="9">
        <v>44866</v>
      </c>
      <c r="B6" s="10">
        <f>(C6+D6)</f>
        <v>365</v>
      </c>
      <c r="C6" s="10">
        <v>341</v>
      </c>
      <c r="D6" s="10">
        <f>SUM(E6:Q6)</f>
        <v>24</v>
      </c>
      <c r="E6" s="11">
        <v>5</v>
      </c>
      <c r="F6" s="11">
        <v>1</v>
      </c>
      <c r="G6" s="11">
        <v>0</v>
      </c>
      <c r="H6" s="11">
        <v>3</v>
      </c>
      <c r="I6" s="11">
        <v>4</v>
      </c>
      <c r="J6" s="11">
        <v>2</v>
      </c>
      <c r="K6" s="11">
        <v>1</v>
      </c>
      <c r="L6" s="11">
        <v>8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T6" s="9">
        <v>44866</v>
      </c>
      <c r="U6" s="10">
        <f>(V6+W6)</f>
        <v>99</v>
      </c>
      <c r="V6" s="10">
        <v>87</v>
      </c>
      <c r="W6" s="10">
        <f>SUM(X6:AJ6)</f>
        <v>12</v>
      </c>
      <c r="X6" s="11">
        <v>2</v>
      </c>
      <c r="Y6" s="11">
        <v>0</v>
      </c>
      <c r="Z6" s="11">
        <v>0</v>
      </c>
      <c r="AA6" s="11">
        <v>2</v>
      </c>
      <c r="AB6" s="11">
        <v>2</v>
      </c>
      <c r="AC6" s="11">
        <v>0</v>
      </c>
      <c r="AD6" s="11">
        <v>0</v>
      </c>
      <c r="AE6" s="11">
        <v>6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ht="15.75">
      <c r="A7" s="9">
        <v>44867</v>
      </c>
      <c r="B7" s="10">
        <f t="shared" ref="B7:B35" si="0">(C7+D7)</f>
        <v>374</v>
      </c>
      <c r="C7" s="10">
        <v>360</v>
      </c>
      <c r="D7" s="4">
        <f t="shared" ref="D7:D35" si="1">SUM(E7:Q7)</f>
        <v>14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11">
        <v>9</v>
      </c>
      <c r="M7" s="11">
        <v>2</v>
      </c>
      <c r="N7" s="11">
        <v>2</v>
      </c>
      <c r="O7" s="11">
        <v>0</v>
      </c>
      <c r="P7" s="11">
        <v>0</v>
      </c>
      <c r="Q7" s="11">
        <v>0</v>
      </c>
      <c r="T7" s="9">
        <v>44867</v>
      </c>
      <c r="U7" s="10">
        <f t="shared" ref="U7:U35" si="2">(V7+W7)</f>
        <v>155</v>
      </c>
      <c r="V7" s="10">
        <v>144</v>
      </c>
      <c r="W7" s="4">
        <f t="shared" ref="W7:W35" si="3">SUM(X7:AJ7)</f>
        <v>11</v>
      </c>
      <c r="X7" s="11">
        <v>3</v>
      </c>
      <c r="Y7" s="11">
        <v>0</v>
      </c>
      <c r="Z7" s="11">
        <v>0</v>
      </c>
      <c r="AA7" s="11">
        <v>4</v>
      </c>
      <c r="AB7" s="11">
        <v>1</v>
      </c>
      <c r="AC7" s="11">
        <v>0</v>
      </c>
      <c r="AD7" s="11">
        <v>0</v>
      </c>
      <c r="AE7" s="11">
        <v>3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ht="15.75">
      <c r="A8" s="9">
        <v>44868</v>
      </c>
      <c r="B8" s="10">
        <f t="shared" si="0"/>
        <v>372</v>
      </c>
      <c r="C8" s="10">
        <v>358</v>
      </c>
      <c r="D8" s="4">
        <f t="shared" si="1"/>
        <v>14</v>
      </c>
      <c r="E8" s="11">
        <v>0</v>
      </c>
      <c r="F8" s="11">
        <v>0</v>
      </c>
      <c r="G8" s="11">
        <v>0</v>
      </c>
      <c r="H8" s="11">
        <v>4</v>
      </c>
      <c r="I8" s="11">
        <v>0</v>
      </c>
      <c r="J8" s="11">
        <v>0</v>
      </c>
      <c r="K8" s="11">
        <v>0</v>
      </c>
      <c r="L8" s="11">
        <v>9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T8" s="9">
        <v>44868</v>
      </c>
      <c r="U8" s="10">
        <f t="shared" si="2"/>
        <v>141</v>
      </c>
      <c r="V8" s="10">
        <v>123</v>
      </c>
      <c r="W8" s="4">
        <f t="shared" si="3"/>
        <v>18</v>
      </c>
      <c r="X8" s="11">
        <v>3</v>
      </c>
      <c r="Y8" s="11">
        <v>0</v>
      </c>
      <c r="Z8" s="11">
        <v>0</v>
      </c>
      <c r="AA8" s="11">
        <v>11</v>
      </c>
      <c r="AB8" s="11">
        <v>1</v>
      </c>
      <c r="AC8" s="11">
        <v>0</v>
      </c>
      <c r="AD8" s="11">
        <v>0</v>
      </c>
      <c r="AE8" s="11">
        <v>3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ht="15.75">
      <c r="A9" s="9">
        <v>44869</v>
      </c>
      <c r="B9" s="10">
        <f t="shared" si="0"/>
        <v>360</v>
      </c>
      <c r="C9" s="10">
        <v>343</v>
      </c>
      <c r="D9" s="4">
        <f t="shared" si="1"/>
        <v>17</v>
      </c>
      <c r="E9" s="11">
        <v>0</v>
      </c>
      <c r="F9" s="11">
        <v>0</v>
      </c>
      <c r="G9" s="11">
        <v>0</v>
      </c>
      <c r="H9" s="11">
        <v>3</v>
      </c>
      <c r="I9" s="11">
        <v>0</v>
      </c>
      <c r="J9" s="11">
        <v>0</v>
      </c>
      <c r="K9" s="11">
        <v>3</v>
      </c>
      <c r="L9" s="11">
        <v>11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T9" s="9">
        <v>44869</v>
      </c>
      <c r="U9" s="10">
        <f t="shared" si="2"/>
        <v>83</v>
      </c>
      <c r="V9" s="10">
        <v>73</v>
      </c>
      <c r="W9" s="4">
        <f t="shared" si="3"/>
        <v>10</v>
      </c>
      <c r="X9" s="11">
        <v>2</v>
      </c>
      <c r="Y9" s="11">
        <v>1</v>
      </c>
      <c r="Z9" s="11">
        <v>0</v>
      </c>
      <c r="AA9" s="11">
        <v>4</v>
      </c>
      <c r="AB9" s="11">
        <v>0</v>
      </c>
      <c r="AC9" s="11">
        <v>0</v>
      </c>
      <c r="AD9" s="11">
        <v>0</v>
      </c>
      <c r="AE9" s="11">
        <v>3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ht="15.75">
      <c r="A10" s="9">
        <v>44870</v>
      </c>
      <c r="B10" s="10">
        <f t="shared" si="0"/>
        <v>429</v>
      </c>
      <c r="C10" s="10">
        <v>410</v>
      </c>
      <c r="D10" s="4">
        <f t="shared" si="1"/>
        <v>19</v>
      </c>
      <c r="E10" s="11">
        <v>8</v>
      </c>
      <c r="F10" s="11">
        <v>0</v>
      </c>
      <c r="G10" s="11">
        <v>0</v>
      </c>
      <c r="H10" s="11">
        <v>3</v>
      </c>
      <c r="I10" s="11">
        <v>0</v>
      </c>
      <c r="J10" s="11">
        <v>0</v>
      </c>
      <c r="K10" s="11">
        <v>2</v>
      </c>
      <c r="L10" s="11">
        <v>5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T10" s="9">
        <v>44870</v>
      </c>
      <c r="U10" s="10">
        <f t="shared" si="2"/>
        <v>10</v>
      </c>
      <c r="V10" s="10">
        <v>10</v>
      </c>
      <c r="W10" s="4">
        <f t="shared" si="3"/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5.75">
      <c r="A11" s="9">
        <v>44871</v>
      </c>
      <c r="B11" s="10">
        <f t="shared" si="0"/>
        <v>0</v>
      </c>
      <c r="C11" s="10">
        <v>0</v>
      </c>
      <c r="D11" s="4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T11" s="9">
        <v>44871</v>
      </c>
      <c r="U11" s="10">
        <f t="shared" si="2"/>
        <v>0</v>
      </c>
      <c r="V11" s="10">
        <v>0</v>
      </c>
      <c r="W11" s="4">
        <f t="shared" si="3"/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5.75">
      <c r="A12" s="9">
        <v>44872</v>
      </c>
      <c r="B12" s="10">
        <f t="shared" si="0"/>
        <v>333</v>
      </c>
      <c r="C12" s="10">
        <v>322</v>
      </c>
      <c r="D12" s="4">
        <f t="shared" si="1"/>
        <v>11</v>
      </c>
      <c r="E12" s="11">
        <v>0</v>
      </c>
      <c r="F12" s="11">
        <v>0</v>
      </c>
      <c r="G12" s="11">
        <v>0</v>
      </c>
      <c r="H12" s="11">
        <v>3</v>
      </c>
      <c r="I12" s="11">
        <v>3</v>
      </c>
      <c r="J12" s="11">
        <v>1</v>
      </c>
      <c r="K12" s="11">
        <v>0</v>
      </c>
      <c r="L12" s="11">
        <v>4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T12" s="9">
        <v>44872</v>
      </c>
      <c r="U12" s="10">
        <f t="shared" si="2"/>
        <v>92</v>
      </c>
      <c r="V12" s="10">
        <v>92</v>
      </c>
      <c r="W12" s="4">
        <f t="shared" si="3"/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ht="15.75">
      <c r="A13" s="9">
        <v>44873</v>
      </c>
      <c r="B13" s="10">
        <f t="shared" si="0"/>
        <v>431</v>
      </c>
      <c r="C13" s="10">
        <v>420</v>
      </c>
      <c r="D13" s="4">
        <f t="shared" si="1"/>
        <v>11</v>
      </c>
      <c r="E13" s="11">
        <v>0</v>
      </c>
      <c r="F13" s="11">
        <v>0</v>
      </c>
      <c r="G13" s="11">
        <v>0</v>
      </c>
      <c r="H13" s="11">
        <v>3</v>
      </c>
      <c r="I13" s="11">
        <v>1</v>
      </c>
      <c r="J13" s="11">
        <v>0</v>
      </c>
      <c r="K13" s="11">
        <v>2</v>
      </c>
      <c r="L13" s="11">
        <v>5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T13" s="9">
        <v>44873</v>
      </c>
      <c r="U13" s="10">
        <f t="shared" si="2"/>
        <v>209</v>
      </c>
      <c r="V13" s="10">
        <v>183</v>
      </c>
      <c r="W13" s="4">
        <f t="shared" si="3"/>
        <v>26</v>
      </c>
      <c r="X13" s="11">
        <v>7</v>
      </c>
      <c r="Y13" s="11">
        <v>0</v>
      </c>
      <c r="Z13" s="11">
        <v>0</v>
      </c>
      <c r="AA13" s="11">
        <v>8</v>
      </c>
      <c r="AB13" s="11">
        <v>4</v>
      </c>
      <c r="AC13" s="11">
        <v>2</v>
      </c>
      <c r="AD13" s="11">
        <v>0</v>
      </c>
      <c r="AE13" s="11">
        <v>5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ht="15.75">
      <c r="A14" s="9">
        <v>44874</v>
      </c>
      <c r="B14" s="10">
        <f t="shared" si="0"/>
        <v>404</v>
      </c>
      <c r="C14" s="10">
        <v>384</v>
      </c>
      <c r="D14" s="4">
        <f t="shared" si="1"/>
        <v>20</v>
      </c>
      <c r="E14" s="11">
        <v>0</v>
      </c>
      <c r="F14" s="11">
        <v>0</v>
      </c>
      <c r="G14" s="11">
        <v>0</v>
      </c>
      <c r="H14" s="11">
        <v>4</v>
      </c>
      <c r="I14" s="11">
        <v>0</v>
      </c>
      <c r="J14" s="11">
        <v>1</v>
      </c>
      <c r="K14" s="11">
        <v>2</v>
      </c>
      <c r="L14" s="11">
        <v>13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T14" s="9">
        <v>44874</v>
      </c>
      <c r="U14" s="10">
        <f t="shared" si="2"/>
        <v>237</v>
      </c>
      <c r="V14" s="10">
        <v>227</v>
      </c>
      <c r="W14" s="4">
        <f t="shared" si="3"/>
        <v>10</v>
      </c>
      <c r="X14" s="11">
        <v>2</v>
      </c>
      <c r="Y14" s="11">
        <v>0</v>
      </c>
      <c r="Z14" s="11">
        <v>0</v>
      </c>
      <c r="AA14" s="11">
        <v>0</v>
      </c>
      <c r="AB14" s="11">
        <v>1</v>
      </c>
      <c r="AC14" s="11">
        <v>0</v>
      </c>
      <c r="AD14" s="11">
        <v>0</v>
      </c>
      <c r="AE14" s="11">
        <v>5</v>
      </c>
      <c r="AF14" s="11">
        <v>2</v>
      </c>
      <c r="AG14" s="11">
        <v>0</v>
      </c>
      <c r="AH14" s="11">
        <v>0</v>
      </c>
      <c r="AI14" s="11">
        <v>0</v>
      </c>
      <c r="AJ14" s="11">
        <v>0</v>
      </c>
    </row>
    <row r="15" spans="1:36" ht="15.75">
      <c r="A15" s="9">
        <v>44875</v>
      </c>
      <c r="B15" s="10">
        <f t="shared" si="0"/>
        <v>433</v>
      </c>
      <c r="C15" s="10">
        <v>422</v>
      </c>
      <c r="D15" s="4">
        <f t="shared" si="1"/>
        <v>11</v>
      </c>
      <c r="E15" s="11">
        <v>0</v>
      </c>
      <c r="F15" s="11">
        <v>0</v>
      </c>
      <c r="G15" s="11">
        <v>0</v>
      </c>
      <c r="H15" s="11">
        <v>2</v>
      </c>
      <c r="I15" s="11">
        <v>0</v>
      </c>
      <c r="J15" s="11">
        <v>0</v>
      </c>
      <c r="K15" s="11">
        <v>3</v>
      </c>
      <c r="L15" s="11">
        <v>6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T15" s="9">
        <v>44875</v>
      </c>
      <c r="U15" s="10">
        <f t="shared" si="2"/>
        <v>106</v>
      </c>
      <c r="V15" s="10">
        <v>101</v>
      </c>
      <c r="W15" s="4">
        <f t="shared" si="3"/>
        <v>5</v>
      </c>
      <c r="X15" s="11">
        <v>2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2</v>
      </c>
      <c r="AF15" s="11">
        <v>1</v>
      </c>
      <c r="AG15" s="11">
        <v>0</v>
      </c>
      <c r="AH15" s="11">
        <v>0</v>
      </c>
      <c r="AI15" s="11">
        <v>0</v>
      </c>
      <c r="AJ15" s="11">
        <v>0</v>
      </c>
    </row>
    <row r="16" spans="1:36" ht="15.75">
      <c r="A16" s="9">
        <v>44876</v>
      </c>
      <c r="B16" s="10">
        <f t="shared" si="0"/>
        <v>235</v>
      </c>
      <c r="C16" s="10">
        <v>225</v>
      </c>
      <c r="D16" s="4">
        <f t="shared" si="1"/>
        <v>10</v>
      </c>
      <c r="E16" s="11">
        <v>4</v>
      </c>
      <c r="F16" s="11">
        <v>0</v>
      </c>
      <c r="G16" s="11">
        <v>0</v>
      </c>
      <c r="H16" s="11">
        <v>6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T16" s="9">
        <v>44876</v>
      </c>
      <c r="U16" s="10">
        <f t="shared" si="2"/>
        <v>125</v>
      </c>
      <c r="V16" s="10">
        <v>120</v>
      </c>
      <c r="W16" s="4">
        <f t="shared" si="3"/>
        <v>5</v>
      </c>
      <c r="X16" s="11">
        <v>1</v>
      </c>
      <c r="Y16" s="11">
        <v>1</v>
      </c>
      <c r="Z16" s="11">
        <v>0</v>
      </c>
      <c r="AA16" s="11">
        <v>0</v>
      </c>
      <c r="AB16" s="11">
        <v>1</v>
      </c>
      <c r="AC16" s="11">
        <v>0</v>
      </c>
      <c r="AD16" s="11">
        <v>0</v>
      </c>
      <c r="AE16" s="11">
        <v>2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ht="15.75">
      <c r="A17" s="9">
        <v>44877</v>
      </c>
      <c r="B17" s="10">
        <f t="shared" si="0"/>
        <v>579</v>
      </c>
      <c r="C17" s="10">
        <v>555</v>
      </c>
      <c r="D17" s="4">
        <f t="shared" si="1"/>
        <v>24</v>
      </c>
      <c r="E17" s="11">
        <v>4</v>
      </c>
      <c r="F17" s="11">
        <v>0</v>
      </c>
      <c r="G17" s="11">
        <v>0</v>
      </c>
      <c r="H17" s="11">
        <v>4</v>
      </c>
      <c r="I17" s="11">
        <v>0</v>
      </c>
      <c r="J17" s="11">
        <v>1</v>
      </c>
      <c r="K17" s="11">
        <v>4</v>
      </c>
      <c r="L17" s="11">
        <v>9</v>
      </c>
      <c r="M17" s="11">
        <v>2</v>
      </c>
      <c r="N17" s="11">
        <v>0</v>
      </c>
      <c r="O17" s="11">
        <v>0</v>
      </c>
      <c r="P17" s="11">
        <v>0</v>
      </c>
      <c r="Q17" s="11">
        <v>0</v>
      </c>
      <c r="T17" s="9">
        <v>44877</v>
      </c>
      <c r="U17" s="10">
        <f t="shared" si="2"/>
        <v>254</v>
      </c>
      <c r="V17" s="10">
        <v>249</v>
      </c>
      <c r="W17" s="4">
        <f t="shared" si="3"/>
        <v>5</v>
      </c>
      <c r="X17" s="11">
        <v>0</v>
      </c>
      <c r="Y17" s="11">
        <v>0</v>
      </c>
      <c r="Z17" s="11">
        <v>0</v>
      </c>
      <c r="AA17" s="11">
        <v>0</v>
      </c>
      <c r="AB17" s="11">
        <v>1</v>
      </c>
      <c r="AC17" s="11">
        <v>1</v>
      </c>
      <c r="AD17" s="11">
        <v>0</v>
      </c>
      <c r="AE17" s="11">
        <v>3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5.75">
      <c r="A18" s="9">
        <v>44878</v>
      </c>
      <c r="B18" s="10">
        <f t="shared" si="0"/>
        <v>274</v>
      </c>
      <c r="C18" s="10">
        <v>265</v>
      </c>
      <c r="D18" s="4">
        <f t="shared" si="1"/>
        <v>9</v>
      </c>
      <c r="E18" s="11">
        <v>0</v>
      </c>
      <c r="F18" s="11">
        <v>0</v>
      </c>
      <c r="G18" s="11">
        <v>0</v>
      </c>
      <c r="H18" s="11">
        <v>0</v>
      </c>
      <c r="I18" s="11">
        <v>2</v>
      </c>
      <c r="J18" s="11">
        <v>0</v>
      </c>
      <c r="K18" s="11">
        <v>3</v>
      </c>
      <c r="L18" s="11">
        <v>4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T18" s="9">
        <v>44878</v>
      </c>
      <c r="U18" s="10">
        <f t="shared" si="2"/>
        <v>85</v>
      </c>
      <c r="V18" s="10">
        <v>85</v>
      </c>
      <c r="W18" s="4">
        <f t="shared" si="3"/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5.75">
      <c r="A19" s="9">
        <v>44879</v>
      </c>
      <c r="B19" s="10">
        <f t="shared" si="0"/>
        <v>610</v>
      </c>
      <c r="C19" s="10">
        <v>601</v>
      </c>
      <c r="D19" s="4">
        <f t="shared" si="1"/>
        <v>9</v>
      </c>
      <c r="E19" s="11">
        <v>4</v>
      </c>
      <c r="F19" s="11">
        <v>0</v>
      </c>
      <c r="G19" s="11">
        <v>0</v>
      </c>
      <c r="H19" s="11">
        <v>1</v>
      </c>
      <c r="I19" s="11">
        <v>4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T19" s="9">
        <v>44879</v>
      </c>
      <c r="U19" s="10">
        <f t="shared" si="2"/>
        <v>193</v>
      </c>
      <c r="V19" s="10">
        <v>193</v>
      </c>
      <c r="W19" s="4">
        <f t="shared" si="3"/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</row>
    <row r="20" spans="1:36" ht="15.75">
      <c r="A20" s="9">
        <v>44880</v>
      </c>
      <c r="B20" s="10">
        <f t="shared" si="0"/>
        <v>546</v>
      </c>
      <c r="C20" s="10">
        <v>527</v>
      </c>
      <c r="D20" s="4">
        <f t="shared" si="1"/>
        <v>19</v>
      </c>
      <c r="E20" s="11">
        <v>3</v>
      </c>
      <c r="F20" s="11">
        <v>0</v>
      </c>
      <c r="G20" s="11">
        <v>0</v>
      </c>
      <c r="H20" s="11">
        <v>7</v>
      </c>
      <c r="I20" s="11">
        <v>1</v>
      </c>
      <c r="J20" s="11">
        <v>0</v>
      </c>
      <c r="K20" s="11">
        <v>2</v>
      </c>
      <c r="L20" s="11">
        <v>6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T20" s="9">
        <v>44880</v>
      </c>
      <c r="U20" s="10">
        <f t="shared" si="2"/>
        <v>0</v>
      </c>
      <c r="V20" s="10">
        <v>0</v>
      </c>
      <c r="W20" s="4">
        <f t="shared" si="3"/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</row>
    <row r="21" spans="1:36" ht="15.75">
      <c r="A21" s="9">
        <v>44881</v>
      </c>
      <c r="B21" s="10">
        <f t="shared" si="0"/>
        <v>561</v>
      </c>
      <c r="C21" s="10">
        <v>543</v>
      </c>
      <c r="D21" s="4">
        <f t="shared" si="1"/>
        <v>18</v>
      </c>
      <c r="E21" s="11">
        <v>4</v>
      </c>
      <c r="F21" s="11">
        <v>0</v>
      </c>
      <c r="G21" s="11">
        <v>0</v>
      </c>
      <c r="H21" s="11">
        <v>4</v>
      </c>
      <c r="I21" s="11">
        <v>2</v>
      </c>
      <c r="J21" s="11">
        <v>0</v>
      </c>
      <c r="K21" s="11">
        <v>3</v>
      </c>
      <c r="L21" s="11">
        <v>4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T21" s="9">
        <v>44881</v>
      </c>
      <c r="U21" s="10">
        <f t="shared" si="2"/>
        <v>0</v>
      </c>
      <c r="V21" s="10">
        <v>0</v>
      </c>
      <c r="W21" s="4">
        <f t="shared" si="3"/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</row>
    <row r="22" spans="1:36" ht="15.75">
      <c r="A22" s="9">
        <v>44882</v>
      </c>
      <c r="B22" s="10">
        <f t="shared" si="0"/>
        <v>488</v>
      </c>
      <c r="C22" s="10">
        <v>480</v>
      </c>
      <c r="D22" s="4">
        <f t="shared" si="1"/>
        <v>8</v>
      </c>
      <c r="E22" s="11">
        <v>0</v>
      </c>
      <c r="F22" s="11">
        <v>0</v>
      </c>
      <c r="G22" s="11">
        <v>0</v>
      </c>
      <c r="H22" s="11">
        <v>2</v>
      </c>
      <c r="I22" s="11">
        <v>0</v>
      </c>
      <c r="J22" s="11">
        <v>0</v>
      </c>
      <c r="K22" s="11">
        <v>2</v>
      </c>
      <c r="L22" s="11">
        <v>4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T22" s="9">
        <v>44882</v>
      </c>
      <c r="U22" s="10">
        <f t="shared" si="2"/>
        <v>208</v>
      </c>
      <c r="V22" s="10">
        <v>181</v>
      </c>
      <c r="W22" s="4">
        <f t="shared" si="3"/>
        <v>27</v>
      </c>
      <c r="X22" s="11">
        <v>0</v>
      </c>
      <c r="Y22" s="11">
        <v>0</v>
      </c>
      <c r="Z22" s="11">
        <v>0</v>
      </c>
      <c r="AA22" s="11">
        <v>6</v>
      </c>
      <c r="AB22" s="11">
        <v>2</v>
      </c>
      <c r="AC22" s="11">
        <v>8</v>
      </c>
      <c r="AD22" s="11">
        <v>0</v>
      </c>
      <c r="AE22" s="11">
        <v>11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5.75">
      <c r="A23" s="9">
        <v>44883</v>
      </c>
      <c r="B23" s="10">
        <f t="shared" si="0"/>
        <v>447</v>
      </c>
      <c r="C23" s="10">
        <v>423</v>
      </c>
      <c r="D23" s="4">
        <f t="shared" si="1"/>
        <v>24</v>
      </c>
      <c r="E23" s="11">
        <v>4</v>
      </c>
      <c r="F23" s="11">
        <v>0</v>
      </c>
      <c r="G23" s="11">
        <v>0</v>
      </c>
      <c r="H23" s="11">
        <v>7</v>
      </c>
      <c r="I23" s="11">
        <v>0</v>
      </c>
      <c r="J23" s="11">
        <v>0</v>
      </c>
      <c r="K23" s="11">
        <v>4</v>
      </c>
      <c r="L23" s="11">
        <v>9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T23" s="9">
        <v>44883</v>
      </c>
      <c r="U23" s="10">
        <f t="shared" si="2"/>
        <v>221</v>
      </c>
      <c r="V23" s="10">
        <v>208</v>
      </c>
      <c r="W23" s="4">
        <f t="shared" si="3"/>
        <v>13</v>
      </c>
      <c r="X23" s="11">
        <v>0</v>
      </c>
      <c r="Y23" s="11">
        <v>0</v>
      </c>
      <c r="Z23" s="11">
        <v>0</v>
      </c>
      <c r="AA23" s="11">
        <v>0</v>
      </c>
      <c r="AB23" s="11">
        <v>4</v>
      </c>
      <c r="AC23" s="11">
        <v>4</v>
      </c>
      <c r="AD23" s="11">
        <v>2</v>
      </c>
      <c r="AE23" s="11">
        <v>3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</row>
    <row r="24" spans="1:36" ht="15.75">
      <c r="A24" s="9">
        <v>44884</v>
      </c>
      <c r="B24" s="10">
        <f t="shared" si="0"/>
        <v>466</v>
      </c>
      <c r="C24" s="10">
        <v>454</v>
      </c>
      <c r="D24" s="4">
        <f t="shared" si="1"/>
        <v>12</v>
      </c>
      <c r="E24" s="11">
        <v>0</v>
      </c>
      <c r="F24" s="11">
        <v>0</v>
      </c>
      <c r="G24" s="11">
        <v>0</v>
      </c>
      <c r="H24" s="11">
        <v>2</v>
      </c>
      <c r="I24" s="11">
        <v>0</v>
      </c>
      <c r="J24" s="11">
        <v>0</v>
      </c>
      <c r="K24" s="11">
        <v>1</v>
      </c>
      <c r="L24" s="11">
        <v>9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T24" s="9">
        <v>44884</v>
      </c>
      <c r="U24" s="10">
        <f t="shared" si="2"/>
        <v>210</v>
      </c>
      <c r="V24" s="10">
        <v>197</v>
      </c>
      <c r="W24" s="4">
        <f t="shared" si="3"/>
        <v>13</v>
      </c>
      <c r="X24" s="11">
        <v>0</v>
      </c>
      <c r="Y24" s="11">
        <v>0</v>
      </c>
      <c r="Z24" s="11">
        <v>0</v>
      </c>
      <c r="AA24" s="11">
        <v>0</v>
      </c>
      <c r="AB24" s="11">
        <v>3</v>
      </c>
      <c r="AC24" s="11">
        <v>3</v>
      </c>
      <c r="AD24" s="11">
        <v>4</v>
      </c>
      <c r="AE24" s="11">
        <v>3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5.75">
      <c r="A25" s="9">
        <v>44885</v>
      </c>
      <c r="B25" s="10">
        <f t="shared" si="0"/>
        <v>0</v>
      </c>
      <c r="C25" s="10">
        <v>0</v>
      </c>
      <c r="D25" s="4">
        <f t="shared" si="1"/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T25" s="9">
        <v>44885</v>
      </c>
      <c r="U25" s="10">
        <f t="shared" si="2"/>
        <v>0</v>
      </c>
      <c r="V25" s="10">
        <v>0</v>
      </c>
      <c r="W25" s="4">
        <f t="shared" si="3"/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</row>
    <row r="26" spans="1:36" ht="15.75">
      <c r="A26" s="9">
        <v>44886</v>
      </c>
      <c r="B26" s="10">
        <f t="shared" si="0"/>
        <v>451</v>
      </c>
      <c r="C26" s="10">
        <v>438</v>
      </c>
      <c r="D26" s="4">
        <f t="shared" si="1"/>
        <v>13</v>
      </c>
      <c r="E26" s="11">
        <v>4</v>
      </c>
      <c r="F26" s="11">
        <v>0</v>
      </c>
      <c r="G26" s="11">
        <v>0</v>
      </c>
      <c r="H26" s="11">
        <v>1</v>
      </c>
      <c r="I26" s="11">
        <v>0</v>
      </c>
      <c r="J26" s="11">
        <v>0</v>
      </c>
      <c r="K26" s="11">
        <v>2</v>
      </c>
      <c r="L26" s="11">
        <v>5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T26" s="9">
        <v>44886</v>
      </c>
      <c r="U26" s="10">
        <f t="shared" si="2"/>
        <v>0</v>
      </c>
      <c r="V26" s="10">
        <v>0</v>
      </c>
      <c r="W26" s="4">
        <f t="shared" si="3"/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</row>
    <row r="27" spans="1:36" ht="15.75">
      <c r="A27" s="9">
        <v>44887</v>
      </c>
      <c r="B27" s="10">
        <f t="shared" si="0"/>
        <v>569</v>
      </c>
      <c r="C27" s="10">
        <v>548</v>
      </c>
      <c r="D27" s="4">
        <f t="shared" si="1"/>
        <v>21</v>
      </c>
      <c r="E27" s="11">
        <v>4</v>
      </c>
      <c r="F27" s="11">
        <v>0</v>
      </c>
      <c r="G27" s="11">
        <v>0</v>
      </c>
      <c r="H27" s="11">
        <v>1</v>
      </c>
      <c r="I27" s="11">
        <v>0</v>
      </c>
      <c r="J27" s="11">
        <v>0</v>
      </c>
      <c r="K27" s="11">
        <v>4</v>
      </c>
      <c r="L27" s="11">
        <v>9</v>
      </c>
      <c r="M27" s="11">
        <v>3</v>
      </c>
      <c r="N27" s="11">
        <v>0</v>
      </c>
      <c r="O27" s="11">
        <v>0</v>
      </c>
      <c r="P27" s="11">
        <v>0</v>
      </c>
      <c r="Q27" s="11">
        <v>0</v>
      </c>
      <c r="T27" s="9">
        <v>44887</v>
      </c>
      <c r="U27" s="10">
        <f t="shared" si="2"/>
        <v>282</v>
      </c>
      <c r="V27" s="10">
        <v>272</v>
      </c>
      <c r="W27" s="4">
        <f t="shared" si="3"/>
        <v>10</v>
      </c>
      <c r="X27" s="11">
        <v>1</v>
      </c>
      <c r="Y27" s="11">
        <v>0</v>
      </c>
      <c r="Z27" s="11">
        <v>0</v>
      </c>
      <c r="AA27" s="11">
        <v>3</v>
      </c>
      <c r="AB27" s="11">
        <v>1</v>
      </c>
      <c r="AC27" s="11">
        <v>0</v>
      </c>
      <c r="AD27" s="11">
        <v>2</v>
      </c>
      <c r="AE27" s="11">
        <v>3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</row>
    <row r="28" spans="1:36" ht="15.75">
      <c r="A28" s="9">
        <v>44888</v>
      </c>
      <c r="B28" s="10">
        <f t="shared" si="0"/>
        <v>427</v>
      </c>
      <c r="C28" s="10">
        <v>418</v>
      </c>
      <c r="D28" s="4">
        <f t="shared" si="1"/>
        <v>9</v>
      </c>
      <c r="E28" s="11">
        <v>0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11">
        <v>1</v>
      </c>
      <c r="L28" s="11">
        <v>6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T28" s="9">
        <v>44888</v>
      </c>
      <c r="U28" s="10">
        <f t="shared" si="2"/>
        <v>362</v>
      </c>
      <c r="V28" s="10">
        <v>350</v>
      </c>
      <c r="W28" s="4">
        <f t="shared" si="3"/>
        <v>12</v>
      </c>
      <c r="X28" s="11">
        <v>2</v>
      </c>
      <c r="Y28" s="11">
        <v>0</v>
      </c>
      <c r="Z28" s="11">
        <v>0</v>
      </c>
      <c r="AA28" s="11">
        <v>2</v>
      </c>
      <c r="AB28" s="11">
        <v>1</v>
      </c>
      <c r="AC28" s="11">
        <v>0</v>
      </c>
      <c r="AD28" s="11">
        <v>2</v>
      </c>
      <c r="AE28" s="11">
        <v>5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</row>
    <row r="29" spans="1:36" ht="15.75">
      <c r="A29" s="9">
        <v>44889</v>
      </c>
      <c r="B29" s="10">
        <f t="shared" si="0"/>
        <v>243</v>
      </c>
      <c r="C29" s="10">
        <v>233</v>
      </c>
      <c r="D29" s="4">
        <f t="shared" si="1"/>
        <v>10</v>
      </c>
      <c r="E29" s="11">
        <v>0</v>
      </c>
      <c r="F29" s="11">
        <v>0</v>
      </c>
      <c r="G29" s="11">
        <v>0</v>
      </c>
      <c r="H29" s="11">
        <v>2</v>
      </c>
      <c r="I29" s="11">
        <v>0</v>
      </c>
      <c r="J29" s="11">
        <v>0</v>
      </c>
      <c r="K29" s="11">
        <v>0</v>
      </c>
      <c r="L29" s="11">
        <v>8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T29" s="9">
        <v>44889</v>
      </c>
      <c r="U29" s="10">
        <f t="shared" si="2"/>
        <v>260</v>
      </c>
      <c r="V29" s="10">
        <v>255</v>
      </c>
      <c r="W29" s="4">
        <f t="shared" si="3"/>
        <v>5</v>
      </c>
      <c r="X29" s="11">
        <v>2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3</v>
      </c>
      <c r="AG29" s="11">
        <v>0</v>
      </c>
      <c r="AH29" s="11">
        <v>0</v>
      </c>
      <c r="AI29" s="11">
        <v>0</v>
      </c>
      <c r="AJ29" s="11">
        <v>0</v>
      </c>
    </row>
    <row r="30" spans="1:36" ht="15.75">
      <c r="A30" s="9">
        <v>44890</v>
      </c>
      <c r="B30" s="10">
        <f t="shared" si="0"/>
        <v>404</v>
      </c>
      <c r="C30" s="10">
        <v>391</v>
      </c>
      <c r="D30" s="4">
        <f t="shared" si="1"/>
        <v>13</v>
      </c>
      <c r="E30" s="11">
        <v>4</v>
      </c>
      <c r="F30" s="11">
        <v>0</v>
      </c>
      <c r="G30" s="11">
        <v>0</v>
      </c>
      <c r="H30" s="11">
        <v>1</v>
      </c>
      <c r="I30" s="11">
        <v>1</v>
      </c>
      <c r="J30" s="11">
        <v>0</v>
      </c>
      <c r="K30" s="11">
        <v>2</v>
      </c>
      <c r="L30" s="11">
        <v>5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T30" s="9">
        <v>44890</v>
      </c>
      <c r="U30" s="10">
        <f t="shared" si="2"/>
        <v>313</v>
      </c>
      <c r="V30" s="10">
        <v>307</v>
      </c>
      <c r="W30" s="4">
        <f t="shared" si="3"/>
        <v>6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1</v>
      </c>
      <c r="AD30" s="11">
        <v>2</v>
      </c>
      <c r="AE30" s="11">
        <v>3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5.75">
      <c r="A31" s="9">
        <v>44891</v>
      </c>
      <c r="B31" s="10">
        <f t="shared" si="0"/>
        <v>484</v>
      </c>
      <c r="C31" s="10">
        <v>470</v>
      </c>
      <c r="D31" s="4">
        <f t="shared" si="1"/>
        <v>14</v>
      </c>
      <c r="E31" s="11">
        <v>0</v>
      </c>
      <c r="F31" s="11">
        <v>0</v>
      </c>
      <c r="G31" s="11">
        <v>0</v>
      </c>
      <c r="H31" s="11">
        <v>1</v>
      </c>
      <c r="I31" s="11">
        <v>2</v>
      </c>
      <c r="J31" s="11">
        <v>0</v>
      </c>
      <c r="K31" s="11">
        <v>3</v>
      </c>
      <c r="L31" s="11">
        <v>8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T31" s="9">
        <v>44891</v>
      </c>
      <c r="U31" s="10">
        <f t="shared" si="2"/>
        <v>336</v>
      </c>
      <c r="V31" s="10">
        <v>322</v>
      </c>
      <c r="W31" s="4">
        <f t="shared" si="3"/>
        <v>14</v>
      </c>
      <c r="X31" s="11">
        <v>0</v>
      </c>
      <c r="Y31" s="11">
        <v>0</v>
      </c>
      <c r="Z31" s="11">
        <v>0</v>
      </c>
      <c r="AA31" s="11">
        <v>4</v>
      </c>
      <c r="AB31" s="11">
        <v>2</v>
      </c>
      <c r="AC31" s="11">
        <v>0</v>
      </c>
      <c r="AD31" s="11">
        <v>2</v>
      </c>
      <c r="AE31" s="11">
        <v>6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5.75">
      <c r="A32" s="9">
        <v>44892</v>
      </c>
      <c r="B32" s="10">
        <f t="shared" si="0"/>
        <v>0</v>
      </c>
      <c r="C32" s="10">
        <v>0</v>
      </c>
      <c r="D32" s="4">
        <f t="shared" si="1"/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T32" s="9">
        <v>44892</v>
      </c>
      <c r="U32" s="10">
        <f t="shared" si="2"/>
        <v>0</v>
      </c>
      <c r="V32" s="10">
        <v>0</v>
      </c>
      <c r="W32" s="4">
        <f t="shared" si="3"/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5.75">
      <c r="A33" s="9">
        <v>44893</v>
      </c>
      <c r="B33" s="10">
        <f t="shared" si="0"/>
        <v>469</v>
      </c>
      <c r="C33" s="10">
        <v>455</v>
      </c>
      <c r="D33" s="4">
        <f t="shared" si="1"/>
        <v>14</v>
      </c>
      <c r="E33" s="11">
        <v>4</v>
      </c>
      <c r="F33" s="11">
        <v>0</v>
      </c>
      <c r="G33" s="11">
        <v>0</v>
      </c>
      <c r="H33" s="11">
        <v>3</v>
      </c>
      <c r="I33" s="11">
        <v>1</v>
      </c>
      <c r="J33" s="11">
        <v>0</v>
      </c>
      <c r="K33" s="11">
        <v>3</v>
      </c>
      <c r="L33" s="11">
        <v>3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T33" s="9">
        <v>44893</v>
      </c>
      <c r="U33" s="10">
        <f t="shared" si="2"/>
        <v>0</v>
      </c>
      <c r="V33" s="10">
        <v>0</v>
      </c>
      <c r="W33" s="4">
        <f t="shared" si="3"/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5.75">
      <c r="A34" s="9">
        <v>44894</v>
      </c>
      <c r="B34" s="10">
        <f t="shared" si="0"/>
        <v>353</v>
      </c>
      <c r="C34" s="10">
        <v>340</v>
      </c>
      <c r="D34" s="4">
        <f t="shared" si="1"/>
        <v>13</v>
      </c>
      <c r="E34" s="11">
        <v>5</v>
      </c>
      <c r="F34" s="11">
        <v>0</v>
      </c>
      <c r="G34" s="11">
        <v>0</v>
      </c>
      <c r="H34" s="11">
        <v>1</v>
      </c>
      <c r="I34" s="11">
        <v>1</v>
      </c>
      <c r="J34" s="11">
        <v>0</v>
      </c>
      <c r="K34" s="11">
        <v>4</v>
      </c>
      <c r="L34" s="11">
        <v>2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T34" s="9">
        <v>44894</v>
      </c>
      <c r="U34" s="10">
        <f t="shared" si="2"/>
        <v>333</v>
      </c>
      <c r="V34" s="10">
        <v>314</v>
      </c>
      <c r="W34" s="4">
        <f t="shared" si="3"/>
        <v>19</v>
      </c>
      <c r="X34" s="11">
        <v>0</v>
      </c>
      <c r="Y34" s="11">
        <v>0</v>
      </c>
      <c r="Z34" s="11">
        <v>0</v>
      </c>
      <c r="AA34" s="11">
        <v>2</v>
      </c>
      <c r="AB34" s="11">
        <v>0</v>
      </c>
      <c r="AC34" s="11">
        <v>0</v>
      </c>
      <c r="AD34" s="11">
        <v>7</v>
      </c>
      <c r="AE34" s="11">
        <v>9</v>
      </c>
      <c r="AF34" s="11">
        <v>1</v>
      </c>
      <c r="AG34" s="11">
        <v>0</v>
      </c>
      <c r="AH34" s="11">
        <v>0</v>
      </c>
      <c r="AI34" s="11">
        <v>0</v>
      </c>
      <c r="AJ34" s="11">
        <v>0</v>
      </c>
    </row>
    <row r="35" spans="1:36" ht="16.5" thickBot="1">
      <c r="A35" s="9">
        <v>44895</v>
      </c>
      <c r="B35" s="10">
        <f t="shared" si="0"/>
        <v>0</v>
      </c>
      <c r="C35" s="10">
        <v>0</v>
      </c>
      <c r="D35" s="4">
        <f t="shared" si="1"/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T35" s="9">
        <v>44895</v>
      </c>
      <c r="U35" s="10">
        <f t="shared" si="2"/>
        <v>268</v>
      </c>
      <c r="V35" s="10">
        <v>251</v>
      </c>
      <c r="W35" s="4">
        <f t="shared" si="3"/>
        <v>17</v>
      </c>
      <c r="X35" s="11">
        <v>4</v>
      </c>
      <c r="Y35" s="11">
        <v>0</v>
      </c>
      <c r="Z35" s="11">
        <v>0</v>
      </c>
      <c r="AA35" s="11">
        <v>3</v>
      </c>
      <c r="AB35" s="11">
        <v>5</v>
      </c>
      <c r="AC35" s="11">
        <v>0</v>
      </c>
      <c r="AD35" s="11">
        <v>1</v>
      </c>
      <c r="AE35" s="11">
        <v>4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33" customHeight="1" thickBot="1">
      <c r="A36" s="15" t="s">
        <v>24</v>
      </c>
      <c r="B36" s="16">
        <f t="shared" ref="B36:Q36" si="4">SUM(B6:B35)</f>
        <v>11107</v>
      </c>
      <c r="C36" s="16">
        <f t="shared" si="4"/>
        <v>10726</v>
      </c>
      <c r="D36" s="16">
        <f t="shared" si="4"/>
        <v>381</v>
      </c>
      <c r="E36" s="16">
        <f t="shared" si="4"/>
        <v>57</v>
      </c>
      <c r="F36" s="16">
        <f t="shared" si="4"/>
        <v>1</v>
      </c>
      <c r="G36" s="16">
        <f t="shared" si="4"/>
        <v>0</v>
      </c>
      <c r="H36" s="16">
        <f t="shared" si="4"/>
        <v>68</v>
      </c>
      <c r="I36" s="16">
        <f t="shared" si="4"/>
        <v>24</v>
      </c>
      <c r="J36" s="16">
        <f t="shared" si="4"/>
        <v>5</v>
      </c>
      <c r="K36" s="16">
        <f t="shared" si="4"/>
        <v>52</v>
      </c>
      <c r="L36" s="16">
        <f t="shared" si="4"/>
        <v>161</v>
      </c>
      <c r="M36" s="16">
        <f t="shared" si="4"/>
        <v>11</v>
      </c>
      <c r="N36" s="16">
        <f t="shared" si="4"/>
        <v>2</v>
      </c>
      <c r="O36" s="16">
        <f t="shared" si="4"/>
        <v>0</v>
      </c>
      <c r="P36" s="16">
        <f t="shared" si="4"/>
        <v>0</v>
      </c>
      <c r="Q36" s="17">
        <f t="shared" si="4"/>
        <v>0</v>
      </c>
      <c r="T36" s="15" t="s">
        <v>24</v>
      </c>
      <c r="U36" s="16">
        <f t="shared" ref="U36:AJ36" si="5">SUM(U6:U35)</f>
        <v>4582</v>
      </c>
      <c r="V36" s="16">
        <f t="shared" si="5"/>
        <v>4344</v>
      </c>
      <c r="W36" s="16">
        <f t="shared" si="5"/>
        <v>238</v>
      </c>
      <c r="X36" s="16">
        <f t="shared" si="5"/>
        <v>31</v>
      </c>
      <c r="Y36" s="16">
        <f t="shared" si="5"/>
        <v>2</v>
      </c>
      <c r="Z36" s="16">
        <f t="shared" si="5"/>
        <v>0</v>
      </c>
      <c r="AA36" s="16">
        <f t="shared" si="5"/>
        <v>49</v>
      </c>
      <c r="AB36" s="16">
        <f t="shared" si="5"/>
        <v>29</v>
      </c>
      <c r="AC36" s="16">
        <f t="shared" si="5"/>
        <v>19</v>
      </c>
      <c r="AD36" s="16">
        <f t="shared" si="5"/>
        <v>22</v>
      </c>
      <c r="AE36" s="16">
        <f t="shared" si="5"/>
        <v>79</v>
      </c>
      <c r="AF36" s="16">
        <f t="shared" si="5"/>
        <v>7</v>
      </c>
      <c r="AG36" s="16">
        <f t="shared" si="5"/>
        <v>0</v>
      </c>
      <c r="AH36" s="16">
        <f t="shared" si="5"/>
        <v>0</v>
      </c>
      <c r="AI36" s="16">
        <f t="shared" si="5"/>
        <v>0</v>
      </c>
      <c r="AJ36" s="17">
        <f t="shared" si="5"/>
        <v>0</v>
      </c>
    </row>
    <row r="37" spans="1:36" ht="15.75" thickBot="1">
      <c r="A37" s="2"/>
    </row>
    <row r="38" spans="1:36" ht="23.25">
      <c r="A38" s="1"/>
      <c r="E38" s="68" t="s">
        <v>25</v>
      </c>
      <c r="F38" s="69"/>
      <c r="G38" s="69"/>
      <c r="H38" s="70"/>
      <c r="X38" s="68" t="s">
        <v>25</v>
      </c>
      <c r="Y38" s="69"/>
      <c r="Z38" s="69"/>
      <c r="AA38" s="70"/>
    </row>
    <row r="39" spans="1:36">
      <c r="E39" s="71" t="s">
        <v>3</v>
      </c>
      <c r="F39" s="61" t="s">
        <v>4</v>
      </c>
      <c r="G39" s="72" t="s">
        <v>26</v>
      </c>
      <c r="H39" s="73" t="s">
        <v>22</v>
      </c>
      <c r="X39" s="71" t="s">
        <v>3</v>
      </c>
      <c r="Y39" s="61" t="s">
        <v>4</v>
      </c>
      <c r="Z39" s="72" t="s">
        <v>26</v>
      </c>
      <c r="AA39" s="73" t="s">
        <v>22</v>
      </c>
    </row>
    <row r="40" spans="1:36">
      <c r="E40" s="71"/>
      <c r="F40" s="61"/>
      <c r="G40" s="72"/>
      <c r="H40" s="73"/>
      <c r="X40" s="71"/>
      <c r="Y40" s="61"/>
      <c r="Z40" s="72"/>
      <c r="AA40" s="73"/>
    </row>
    <row r="41" spans="1:36">
      <c r="E41" s="71"/>
      <c r="F41" s="61"/>
      <c r="G41" s="72"/>
      <c r="H41" s="73"/>
      <c r="X41" s="71"/>
      <c r="Y41" s="61"/>
      <c r="Z41" s="72"/>
      <c r="AA41" s="73"/>
    </row>
    <row r="42" spans="1:36" ht="27.75" customHeight="1" thickBot="1">
      <c r="E42" s="18">
        <f>B36</f>
        <v>11107</v>
      </c>
      <c r="F42" s="19">
        <f>C36</f>
        <v>10726</v>
      </c>
      <c r="G42" s="19">
        <f>D36</f>
        <v>381</v>
      </c>
      <c r="H42" s="20">
        <f>(G42/E42)*100</f>
        <v>3.4302691996038535</v>
      </c>
      <c r="X42" s="18">
        <f>U36</f>
        <v>4582</v>
      </c>
      <c r="Y42" s="19">
        <f>V36</f>
        <v>4344</v>
      </c>
      <c r="Z42" s="19">
        <f>W36</f>
        <v>238</v>
      </c>
      <c r="AA42" s="20">
        <f>(Z42/X42)*100</f>
        <v>5.1942383238760366</v>
      </c>
    </row>
    <row r="48" spans="1:36" ht="15.75" thickBot="1"/>
    <row r="49" spans="6:11" ht="18">
      <c r="F49" s="106" t="s">
        <v>45</v>
      </c>
      <c r="G49" s="107"/>
      <c r="H49" s="107"/>
      <c r="I49" s="107"/>
      <c r="J49" s="107"/>
      <c r="K49" s="108"/>
    </row>
    <row r="50" spans="6:11">
      <c r="F50" s="109" t="s">
        <v>30</v>
      </c>
      <c r="G50" s="110" t="s">
        <v>31</v>
      </c>
      <c r="H50" s="110" t="s">
        <v>32</v>
      </c>
      <c r="I50" s="110" t="s">
        <v>33</v>
      </c>
      <c r="J50" s="110" t="s">
        <v>34</v>
      </c>
      <c r="K50" s="111" t="s">
        <v>46</v>
      </c>
    </row>
    <row r="51" spans="6:11" ht="27" customHeight="1">
      <c r="F51" s="109"/>
      <c r="G51" s="110"/>
      <c r="H51" s="110"/>
      <c r="I51" s="110"/>
      <c r="J51" s="110"/>
      <c r="K51" s="111"/>
    </row>
    <row r="52" spans="6:11" ht="18">
      <c r="F52" s="38" t="s">
        <v>35</v>
      </c>
      <c r="G52" s="39">
        <v>15689</v>
      </c>
      <c r="H52" s="39">
        <v>77</v>
      </c>
      <c r="I52" s="39">
        <v>0.5</v>
      </c>
      <c r="J52" s="112">
        <f>(H52/G52)*100</f>
        <v>0.49078972528523168</v>
      </c>
      <c r="K52" s="40">
        <v>4907</v>
      </c>
    </row>
    <row r="53" spans="6:11" ht="18">
      <c r="F53" s="38" t="s">
        <v>36</v>
      </c>
      <c r="G53" s="39">
        <v>15689</v>
      </c>
      <c r="H53" s="39">
        <v>314</v>
      </c>
      <c r="I53" s="39">
        <v>1</v>
      </c>
      <c r="J53" s="112">
        <f t="shared" ref="J53:J54" si="6">(H53/G53)*100</f>
        <v>2.0014022563579577</v>
      </c>
      <c r="K53" s="40">
        <v>20014</v>
      </c>
    </row>
    <row r="54" spans="6:11" ht="18.75" thickBot="1">
      <c r="F54" s="41" t="s">
        <v>37</v>
      </c>
      <c r="G54" s="39">
        <v>15689</v>
      </c>
      <c r="H54" s="42">
        <v>135</v>
      </c>
      <c r="I54" s="42">
        <v>1</v>
      </c>
      <c r="J54" s="112">
        <f t="shared" si="6"/>
        <v>0.86047549238319843</v>
      </c>
      <c r="K54" s="43">
        <v>8604</v>
      </c>
    </row>
    <row r="57" spans="6:11" ht="15.75" thickBot="1"/>
    <row r="58" spans="6:11" ht="36">
      <c r="G58" s="74" t="s">
        <v>38</v>
      </c>
      <c r="H58" s="75"/>
      <c r="I58" s="75"/>
      <c r="J58" s="76"/>
    </row>
    <row r="59" spans="6:11" ht="37.5">
      <c r="G59" s="29" t="s">
        <v>39</v>
      </c>
      <c r="H59" s="30" t="s">
        <v>40</v>
      </c>
      <c r="I59" s="30" t="s">
        <v>41</v>
      </c>
      <c r="J59" s="31" t="s">
        <v>42</v>
      </c>
    </row>
    <row r="60" spans="6:11" ht="18.75">
      <c r="G60" s="32" t="s">
        <v>17</v>
      </c>
      <c r="H60" s="33">
        <v>240</v>
      </c>
      <c r="I60" s="33">
        <v>240</v>
      </c>
      <c r="J60" s="34">
        <v>45.62</v>
      </c>
    </row>
    <row r="61" spans="6:11" ht="18.75">
      <c r="G61" s="32" t="s">
        <v>47</v>
      </c>
      <c r="H61" s="33">
        <v>117</v>
      </c>
      <c r="I61" s="33">
        <v>357</v>
      </c>
      <c r="J61" s="34">
        <v>67.87</v>
      </c>
    </row>
    <row r="62" spans="6:11" ht="18.75">
      <c r="G62" s="32" t="s">
        <v>16</v>
      </c>
      <c r="H62" s="33">
        <v>74</v>
      </c>
      <c r="I62" s="33">
        <v>431</v>
      </c>
      <c r="J62" s="34">
        <v>81.260000000000005</v>
      </c>
    </row>
    <row r="63" spans="6:11" ht="18.75">
      <c r="G63" s="32" t="s">
        <v>44</v>
      </c>
      <c r="H63" s="33">
        <v>53</v>
      </c>
      <c r="I63" s="33">
        <v>484</v>
      </c>
      <c r="J63" s="34">
        <v>92.01</v>
      </c>
    </row>
    <row r="64" spans="6:11" ht="19.5" thickBot="1">
      <c r="G64" s="35" t="s">
        <v>15</v>
      </c>
      <c r="H64" s="33">
        <v>24</v>
      </c>
      <c r="I64" s="33">
        <v>508</v>
      </c>
      <c r="J64" s="34">
        <v>96.57</v>
      </c>
    </row>
    <row r="65" spans="7:10" ht="18.75">
      <c r="G65" s="45" t="s">
        <v>43</v>
      </c>
      <c r="H65" s="44">
        <v>18</v>
      </c>
      <c r="I65" s="44">
        <v>526</v>
      </c>
      <c r="J65" s="46">
        <v>100</v>
      </c>
    </row>
    <row r="66" spans="7:10" ht="19.5" thickBot="1">
      <c r="G66" s="35"/>
      <c r="H66" s="36"/>
      <c r="I66" s="36"/>
      <c r="J66" s="47"/>
    </row>
  </sheetData>
  <mergeCells count="38">
    <mergeCell ref="A1:Q1"/>
    <mergeCell ref="T1:AJ1"/>
    <mergeCell ref="A2:Q2"/>
    <mergeCell ref="T2:AJ2"/>
    <mergeCell ref="A3:A5"/>
    <mergeCell ref="B3:B5"/>
    <mergeCell ref="C3:C5"/>
    <mergeCell ref="D3:D5"/>
    <mergeCell ref="E3:Q3"/>
    <mergeCell ref="T3:T5"/>
    <mergeCell ref="U3:U5"/>
    <mergeCell ref="V3:V5"/>
    <mergeCell ref="W3:W5"/>
    <mergeCell ref="X3:AJ3"/>
    <mergeCell ref="E4:H4"/>
    <mergeCell ref="I4:M4"/>
    <mergeCell ref="N4:Q4"/>
    <mergeCell ref="X4:AA4"/>
    <mergeCell ref="AB4:AF4"/>
    <mergeCell ref="AG4:AJ4"/>
    <mergeCell ref="E38:H38"/>
    <mergeCell ref="X38:AA38"/>
    <mergeCell ref="G58:J58"/>
    <mergeCell ref="Y39:Y41"/>
    <mergeCell ref="Z39:Z41"/>
    <mergeCell ref="AA39:AA41"/>
    <mergeCell ref="E39:E41"/>
    <mergeCell ref="F39:F41"/>
    <mergeCell ref="G39:G41"/>
    <mergeCell ref="H39:H41"/>
    <mergeCell ref="X39:X41"/>
    <mergeCell ref="F49:K49"/>
    <mergeCell ref="F50:F51"/>
    <mergeCell ref="G50:G51"/>
    <mergeCell ref="H50:H51"/>
    <mergeCell ref="I50:I51"/>
    <mergeCell ref="J50:J51"/>
    <mergeCell ref="K50:K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</vt:lpstr>
      <vt:lpstr>oct</vt:lpstr>
      <vt:lpstr>Nov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2022-12-12T03:35:18Z</dcterms:modified>
</cp:coreProperties>
</file>