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Nasze\"/>
    </mc:Choice>
  </mc:AlternateContent>
  <xr:revisionPtr revIDLastSave="0" documentId="8_{03D329AE-6383-40C2-B313-F966D434875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54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2" l="1"/>
  <c r="AE7" i="2"/>
  <c r="Y7" i="2"/>
  <c r="AD7" i="2"/>
  <c r="AB7" i="2"/>
  <c r="Z29" i="1"/>
  <c r="AB26" i="1"/>
  <c r="AB25" i="1"/>
  <c r="AB24" i="1"/>
  <c r="AA26" i="1"/>
  <c r="H26" i="1"/>
  <c r="H25" i="1"/>
  <c r="AA25" i="1"/>
  <c r="AA24" i="1"/>
  <c r="Z26" i="1"/>
  <c r="Z25" i="1"/>
  <c r="Z24" i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K83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/>
  <c r="L27" i="3"/>
  <c r="F27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/>
  <c r="G25" i="2"/>
  <c r="N44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W7" i="2"/>
  <c r="U7" i="2"/>
  <c r="O7" i="2"/>
  <c r="O11" i="2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G26" i="1"/>
  <c r="F26" i="1"/>
  <c r="Q25" i="1"/>
  <c r="P25" i="1"/>
  <c r="K25" i="1"/>
  <c r="J25" i="1"/>
  <c r="I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/>
  <c r="G8" i="2"/>
  <c r="G9" i="2"/>
  <c r="L83" i="4"/>
  <c r="L33" i="3"/>
  <c r="L35" i="3"/>
  <c r="N43" i="2"/>
  <c r="N45" i="2"/>
  <c r="X27" i="3"/>
  <c r="G17" i="4"/>
  <c r="G16" i="4"/>
  <c r="I16" i="4"/>
  <c r="H16" i="4"/>
  <c r="I17" i="4"/>
  <c r="R21" i="3"/>
  <c r="R30" i="3"/>
</calcChain>
</file>

<file path=xl/connections.xml><?xml version="1.0" encoding="utf-8"?>
<connections xmlns="http://schemas.openxmlformats.org/spreadsheetml/2006/main">
  <connection id="1" name="W054152" type="6" refreshedVersion="4" background="1" saveData="1">
    <textPr prompt="0" codePage="850" sourceFile="C:\2018_GMC\2etap_15C1\RUN_15C1\Wfiles\152\W054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<sst xmlns="http://schemas.openxmlformats.org/spreadsheetml/2006/main" count="561" uniqueCount="405">
  <si>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</si>
  <si>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</si>
  <si>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</si>
  <si>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</si>
  <si>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</si>
  <si>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</si>
  <si>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</si>
  <si>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</si>
  <si>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</si>
  <si>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</si>
  <si>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</si>
  <si>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</si>
  <si>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</si>
  <si>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</si>
  <si>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</si>
  <si>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</si>
  <si>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</si>
  <si>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</si>
  <si>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</si>
  <si>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</si>
  <si>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</si>
  <si>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</si>
  <si>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</si>
  <si>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</si>
  <si>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</si>
  <si>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</si>
  <si>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</si>
  <si>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</si>
  <si>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</si>
  <si>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</si>
  <si>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</si>
  <si>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</si>
  <si>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</si>
  <si>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</si>
  <si>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</si>
  <si>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</si>
  <si>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</si>
  <si>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</si>
  <si>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</si>
  <si>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</si>
  <si>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</si>
  <si>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</si>
  <si>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</si>
  <si>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</si>
  <si>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</si>
  <si>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</si>
  <si>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</si>
  <si>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</si>
  <si>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</si>
  <si>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</si>
  <si>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</si>
  <si>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</si>
  <si>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</si>
  <si>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</si>
  <si>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</si>
  <si>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</si>
  <si>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</si>
  <si>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</si>
  <si>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</si>
  <si>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</si>
  <si>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</si>
  <si>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</si>
  <si>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</si>
  <si>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</si>
  <si>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</si>
  <si>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</si>
  <si>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</si>
  <si>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</si>
  <si>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</si>
  <si>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</si>
  <si>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</si>
  <si>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</si>
  <si>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</si>
  <si>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</si>
  <si>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</si>
  <si>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</si>
  <si>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</si>
  <si>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</si>
  <si>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</si>
  <si>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</si>
  <si>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</si>
  <si>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</si>
  <si>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</si>
  <si>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</si>
  <si>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</si>
  <si>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</si>
  <si>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</si>
  <si>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</si>
  <si>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</si>
  <si>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</si>
  <si>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</si>
  <si>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</si>
  <si>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</si>
  <si>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</si>
  <si>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</si>
  <si>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</si>
  <si>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</si>
  <si>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</si>
  <si>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</si>
  <si>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</si>
  <si>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</si>
  <si>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</si>
  <si>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</si>
  <si>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</si>
  <si>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</si>
  <si>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</si>
  <si>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</si>
  <si>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</si>
  <si>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</si>
  <si>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</si>
  <si>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</si>
  <si>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</si>
  <si>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</si>
  <si>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</si>
  <si>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</si>
  <si>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</si>
  <si>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</si>
  <si>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</si>
  <si>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</si>
  <si>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</si>
  <si>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</si>
  <si>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</si>
  <si>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</si>
  <si>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</si>
  <si>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</si>
  <si>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</si>
  <si>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</si>
  <si>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</si>
  <si>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</si>
  <si>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</si>
  <si>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</si>
  <si>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</si>
  <si>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</si>
  <si>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</si>
  <si>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</si>
  <si>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</si>
  <si>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</si>
  <si>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</si>
  <si>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</si>
  <si>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</si>
  <si>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</si>
  <si>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</si>
  <si>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</si>
  <si>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</si>
  <si>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</si>
  <si>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</si>
  <si>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</si>
  <si>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</si>
  <si>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</si>
  <si>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</si>
  <si>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</si>
  <si>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</si>
  <si>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</si>
  <si>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</si>
  <si>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</si>
  <si>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</si>
  <si>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</si>
  <si>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</si>
  <si>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</si>
  <si>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</si>
  <si>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</si>
  <si>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</si>
  <si>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</si>
  <si>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</si>
  <si>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</si>
  <si>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</si>
  <si>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</si>
  <si>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</si>
  <si>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</si>
  <si>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</si>
  <si>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</si>
  <si>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</si>
  <si>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</si>
  <si>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</si>
  <si>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</si>
  <si>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</si>
  <si>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</si>
  <si>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</si>
  <si>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</si>
  <si>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</si>
  <si>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</si>
  <si>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</si>
  <si>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</si>
  <si>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</si>
  <si>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</si>
  <si>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</si>
  <si>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</si>
  <si>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</si>
  <si>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</si>
  <si>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</si>
  <si>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</si>
  <si>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</si>
  <si>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</si>
  <si>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</si>
  <si>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</si>
  <si>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</si>
  <si>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</si>
  <si>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</si>
  <si>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</si>
  <si>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</si>
  <si>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</si>
  <si>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</si>
  <si>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</si>
  <si>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</si>
  <si>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</si>
  <si>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</si>
  <si>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</si>
  <si>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</si>
  <si>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</si>
  <si>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</si>
  <si>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</si>
  <si>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</si>
  <si>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</si>
  <si>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</si>
  <si>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</si>
  <si>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</si>
  <si>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</si>
  <si>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</si>
  <si>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</si>
  <si>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</si>
  <si>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</si>
  <si>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</si>
  <si>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</si>
  <si>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</si>
  <si>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</si>
  <si>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</si>
  <si>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</si>
  <si>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</si>
  <si>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</si>
  <si>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</si>
  <si>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</si>
  <si>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</si>
  <si>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</si>
  <si>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</si>
  <si>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</si>
  <si>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</si>
  <si>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</si>
  <si>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</si>
  <si>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</si>
  <si>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</si>
  <si>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</si>
  <si>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</si>
  <si>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</si>
  <si>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</si>
  <si>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</si>
  <si>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</si>
  <si>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</si>
  <si>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</si>
  <si>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</si>
  <si>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</si>
  <si>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</si>
  <si>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</si>
  <si>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</si>
  <si>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</si>
  <si>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</si>
  <si>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</si>
  <si>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</si>
  <si>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</si>
  <si>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</si>
  <si>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</si>
  <si>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</si>
  <si>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</si>
  <si>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</si>
  <si>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</si>
  <si>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</si>
  <si>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</si>
  <si>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</si>
  <si>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</si>
  <si>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</si>
  <si>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</si>
  <si>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</si>
  <si>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</si>
  <si>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</si>
  <si>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</si>
  <si>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</si>
  <si>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</si>
  <si>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</si>
  <si>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</si>
  <si>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</si>
  <si>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</si>
  <si>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</si>
  <si>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</si>
  <si>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</si>
  <si>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</si>
  <si>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</si>
  <si>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</si>
  <si>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</si>
  <si>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</si>
  <si>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</si>
  <si>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</si>
  <si>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</si>
  <si>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</si>
  <si>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</si>
  <si>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</si>
  <si>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</si>
  <si>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</si>
  <si>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</si>
  <si>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</si>
  <si>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</si>
  <si>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</si>
  <si>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</si>
  <si>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</si>
  <si>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</si>
  <si>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</si>
  <si>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</si>
  <si>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</si>
  <si>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</si>
  <si>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</si>
  <si>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</si>
  <si>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</si>
  <si>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</si>
  <si>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</si>
  <si>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</si>
  <si>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</si>
  <si>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</si>
  <si>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</si>
  <si>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</si>
  <si>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</si>
  <si>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</si>
  <si>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</si>
  <si>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</si>
  <si>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</si>
  <si>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</si>
  <si>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</si>
  <si>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</si>
  <si>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</si>
  <si>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</si>
  <si>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</si>
  <si>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</si>
  <si>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</si>
  <si>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</si>
  <si>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</si>
  <si>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</si>
  <si>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</si>
  <si>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</si>
  <si>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</si>
  <si>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</si>
  <si>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</si>
  <si>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</si>
  <si>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</si>
  <si>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</si>
  <si>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</si>
  <si>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</si>
  <si>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</si>
  <si>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2.79</t>
  </si>
  <si>
    <t xml:space="preserve">   2.63</t>
  </si>
  <si>
    <t xml:space="preserve">   1.73</t>
  </si>
  <si>
    <t>Minor</t>
  </si>
  <si>
    <t xml:space="preserve"> 93.7</t>
  </si>
  <si>
    <t xml:space="preserve">  4.9</t>
  </si>
  <si>
    <t xml:space="preserve">  1.0</t>
  </si>
  <si>
    <t xml:space="preserve">  2.7</t>
  </si>
  <si>
    <t xml:space="preserve">  6.0</t>
  </si>
  <si>
    <t xml:space="preserve">  1.4</t>
  </si>
  <si>
    <t xml:space="preserve">  3.0</t>
  </si>
  <si>
    <t xml:space="preserve">  8.4</t>
  </si>
  <si>
    <t xml:space="preserve">  2.4</t>
  </si>
  <si>
    <t xml:space="preserve">  5.4</t>
  </si>
  <si>
    <t xml:space="preserve">  4.4</t>
  </si>
  <si>
    <t xml:space="preserve">  3.1</t>
  </si>
  <si>
    <t xml:space="preserve">  6.1</t>
  </si>
  <si>
    <t xml:space="preserve">  2.0</t>
  </si>
  <si>
    <t xml:space="preserve">  8.6</t>
  </si>
  <si>
    <t xml:space="preserve">  2.8</t>
  </si>
  <si>
    <t xml:space="preserve">  5.1</t>
  </si>
  <si>
    <t xml:space="preserve">  1.1</t>
  </si>
  <si>
    <t xml:space="preserve">  6.8</t>
  </si>
  <si>
    <t xml:space="preserve">  4.0</t>
  </si>
  <si>
    <t xml:space="preserve">  9.6</t>
  </si>
  <si>
    <t xml:space="preserve">  5.7</t>
  </si>
  <si>
    <t xml:space="preserve">  6.4</t>
  </si>
  <si>
    <t xml:space="preserve"> 10.7</t>
  </si>
  <si>
    <t xml:space="preserve">  7.5</t>
  </si>
  <si>
    <t xml:space="preserve">  1.8</t>
  </si>
  <si>
    <t xml:space="preserve"> 10.2</t>
  </si>
  <si>
    <t xml:space="preserve">  6.2</t>
  </si>
  <si>
    <t xml:space="preserve">  7.4</t>
  </si>
  <si>
    <t xml:space="preserve">  1.3</t>
  </si>
  <si>
    <t xml:space="preserve">  6.9</t>
  </si>
  <si>
    <t xml:space="preserve">  7.6</t>
  </si>
  <si>
    <t xml:space="preserve">  2.2</t>
  </si>
  <si>
    <t xml:space="preserve">  2.6</t>
  </si>
  <si>
    <t xml:space="preserve">  8.5</t>
  </si>
  <si>
    <t xml:space="preserve">  5.6</t>
  </si>
  <si>
    <t xml:space="preserve">  1.2</t>
  </si>
  <si>
    <t xml:space="preserve">  6.6</t>
  </si>
  <si>
    <t xml:space="preserve">  1.9</t>
  </si>
  <si>
    <t xml:space="preserve">  8.1</t>
  </si>
  <si>
    <t xml:space="preserve">  8.9</t>
  </si>
  <si>
    <t xml:space="preserve">  2.5</t>
  </si>
  <si>
    <t xml:space="preserve">  9.8</t>
  </si>
  <si>
    <t xml:space="preserve">  4.1</t>
  </si>
  <si>
    <t xml:space="preserve">  3.4</t>
  </si>
  <si>
    <t xml:space="preserve">  4.3</t>
  </si>
  <si>
    <t xml:space="preserve">  7.1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</si>
  <si>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</si>
  <si>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</si>
  <si>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</si>
  <si>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</si>
  <si>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</si>
  <si>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</si>
  <si>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</si>
  <si>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</si>
  <si>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Krzysztof Rapacz</t>
  </si>
  <si>
    <t>GK PGE/High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</si>
</sst>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54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showGridLines="0" tabSelected="1" workbookViewId="0">
      <selection activeCell="P24" sqref="P2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PGE/High Voltage</v>
      </c>
    </row>
    <row r="5" spans="2:25" ht="17.399999999999999">
      <c r="B5" t="str">
        <f>W!A863</f>
        <v xml:space="preserve"> </v>
      </c>
      <c r="H5" s="4" t="s">
        <v>285</v>
      </c>
      <c r="J5" s="5"/>
      <c r="K5" s="5"/>
      <c r="L5" s="144">
        <f>W!$A1</f>
        <v>5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 xml:space="preserve"> 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65</v>
      </c>
      <c r="F14" s="44">
        <f>W!A11</f>
        <v>30</v>
      </c>
      <c r="G14" s="45"/>
      <c r="H14" s="44">
        <f>W!A14</f>
        <v>22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5</v>
      </c>
      <c r="G15" s="51"/>
      <c r="H15" s="44">
        <f>W!A15</f>
        <v>6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9</v>
      </c>
      <c r="X15" s="54"/>
      <c r="Y15" s="24"/>
    </row>
    <row r="16" spans="2:25">
      <c r="B16" s="11"/>
      <c r="C16" s="19"/>
      <c r="D16" s="19" t="s">
        <v>3</v>
      </c>
      <c r="E16" s="56">
        <f>W!A9</f>
        <v>70</v>
      </c>
      <c r="F16" s="57">
        <f>W!A13</f>
        <v>30</v>
      </c>
      <c r="G16" s="58"/>
      <c r="H16" s="57">
        <f>W!A16</f>
        <v>18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6</v>
      </c>
      <c r="X16" s="59"/>
      <c r="Y16" s="24"/>
    </row>
    <row r="17" spans="2:29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9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9">
      <c r="B19" s="11"/>
      <c r="C19" s="18"/>
      <c r="D19" s="19" t="s">
        <v>27</v>
      </c>
      <c r="E19" s="19"/>
      <c r="F19" s="47">
        <f>W!A21</f>
        <v>339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849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9">
      <c r="B20" s="11"/>
      <c r="C20" s="19"/>
      <c r="D20" s="19" t="s">
        <v>2</v>
      </c>
      <c r="E20" s="19"/>
      <c r="F20" s="53">
        <f>W!A22</f>
        <v>349</v>
      </c>
      <c r="G20" s="54">
        <f>W!B22</f>
        <v>0</v>
      </c>
      <c r="H20" s="44">
        <f>W!A25</f>
        <v>519</v>
      </c>
      <c r="I20" s="54">
        <f>W!B25</f>
        <v>0</v>
      </c>
      <c r="J20" s="44">
        <f>W!A28</f>
        <v>849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9">
      <c r="B21" s="11"/>
      <c r="C21" s="19"/>
      <c r="D21" s="19" t="s">
        <v>3</v>
      </c>
      <c r="E21" s="19"/>
      <c r="F21" s="41">
        <f>W!A23</f>
        <v>349</v>
      </c>
      <c r="G21" s="59">
        <f>W!B23</f>
        <v>0</v>
      </c>
      <c r="H21" s="57">
        <f>W!A26</f>
        <v>539</v>
      </c>
      <c r="I21" s="59">
        <f>W!B26</f>
        <v>0</v>
      </c>
      <c r="J21" s="57">
        <f>W!A29</f>
        <v>859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9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9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9">
      <c r="B24" s="11"/>
      <c r="C24" s="19"/>
      <c r="D24" s="19" t="s">
        <v>307</v>
      </c>
      <c r="E24" s="19"/>
      <c r="F24" s="47">
        <f>W!A31</f>
        <v>1550</v>
      </c>
      <c r="G24" s="48" t="str">
        <f>W!B31</f>
        <v>*</v>
      </c>
      <c r="H24" s="63">
        <f>W!A34</f>
        <v>909</v>
      </c>
      <c r="I24" s="48">
        <f>W!B34</f>
        <v>0</v>
      </c>
      <c r="J24" s="63">
        <f>W!A37</f>
        <v>118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29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  <c r="Z24">
        <f>F24*F31/60</f>
        <v>2841.6666666666665</v>
      </c>
      <c r="AA24">
        <f>H24*H31/60</f>
        <v>2499.75</v>
      </c>
      <c r="AB24">
        <f>J24*J31/60</f>
        <v>649</v>
      </c>
      <c r="AC24">
        <v>349</v>
      </c>
    </row>
    <row r="25" spans="2:29">
      <c r="B25" s="11"/>
      <c r="C25" s="203" t="s">
        <v>310</v>
      </c>
      <c r="D25" s="19" t="s">
        <v>311</v>
      </c>
      <c r="E25" s="19"/>
      <c r="F25" s="53">
        <f>W!A32</f>
        <v>240</v>
      </c>
      <c r="G25" s="54">
        <f>W!B32</f>
        <v>0</v>
      </c>
      <c r="H25" s="44">
        <f>W!A35</f>
        <v>141</v>
      </c>
      <c r="I25" s="54">
        <f>W!B35</f>
        <v>0</v>
      </c>
      <c r="J25" s="44">
        <f>W!A38</f>
        <v>60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  <c r="Z25">
        <f>F25*F31/60</f>
        <v>440</v>
      </c>
      <c r="AA25">
        <f>H25*H31/60</f>
        <v>387.75</v>
      </c>
      <c r="AB25">
        <f>J25*J31/60</f>
        <v>330</v>
      </c>
    </row>
    <row r="26" spans="2:29">
      <c r="B26" s="11"/>
      <c r="C26" s="204" t="s">
        <v>313</v>
      </c>
      <c r="D26" s="19" t="s">
        <v>314</v>
      </c>
      <c r="E26" s="19"/>
      <c r="F26" s="41">
        <f>W!A33</f>
        <v>1050</v>
      </c>
      <c r="G26" s="59">
        <f>W!B33</f>
        <v>0</v>
      </c>
      <c r="H26" s="57">
        <f>W!A36</f>
        <v>526</v>
      </c>
      <c r="I26" s="59">
        <f>W!B36</f>
        <v>0</v>
      </c>
      <c r="J26" s="41">
        <f>W!A39</f>
        <v>210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  <c r="Z26">
        <f>F26*F31/60</f>
        <v>1925</v>
      </c>
      <c r="AA26">
        <f>H26*H31/60</f>
        <v>1446.5</v>
      </c>
      <c r="AB26">
        <f>J26*J31/60</f>
        <v>1155</v>
      </c>
    </row>
    <row r="27" spans="2:29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9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9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300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  <c r="Z29">
        <f>21*420</f>
        <v>8820</v>
      </c>
    </row>
    <row r="30" spans="2:29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9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9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9999</v>
      </c>
      <c r="G35" s="87">
        <f>W!B54</f>
        <v>0</v>
      </c>
      <c r="H35" s="36">
        <f>W!A55</f>
        <v>9999</v>
      </c>
      <c r="I35" s="87">
        <f>W!B55</f>
        <v>0</v>
      </c>
      <c r="J35" s="36">
        <f>W!A56</f>
        <v>3900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AF8" sqref="AF8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5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2839</v>
      </c>
      <c r="V6" s="188"/>
      <c r="W6" s="44">
        <f>W!A109</f>
        <v>1576</v>
      </c>
      <c r="X6" s="28"/>
      <c r="Y6" s="53">
        <f>W!A110</f>
        <v>388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2911</v>
      </c>
      <c r="V7" s="188"/>
      <c r="W7" s="44">
        <f>W!A112</f>
        <v>1616</v>
      </c>
      <c r="X7" s="28"/>
      <c r="Y7" s="53">
        <f>W!A113</f>
        <v>398</v>
      </c>
      <c r="Z7" s="28"/>
      <c r="AA7" s="24"/>
      <c r="AB7" s="18">
        <f>U7*'Your decisions'!F31/60</f>
        <v>5336.833333333333</v>
      </c>
      <c r="AC7" s="19"/>
      <c r="AD7" s="19">
        <f>W7*'Your decisions'!H31/60</f>
        <v>4444</v>
      </c>
      <c r="AE7" s="19">
        <f>Y7*'Your decisions'!J31/60</f>
        <v>2189</v>
      </c>
      <c r="AF7" s="44">
        <f>SUM(AB7:AE7)</f>
        <v>11969.833333333332</v>
      </c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29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72</v>
      </c>
      <c r="V8" s="188"/>
      <c r="W8" s="44">
        <f>W!A115</f>
        <v>40</v>
      </c>
      <c r="X8" s="28"/>
      <c r="Y8" s="53">
        <f>W!A116</f>
        <v>10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39</v>
      </c>
      <c r="P12" s="24"/>
      <c r="R12" s="129"/>
      <c r="S12" s="28" t="s">
        <v>224</v>
      </c>
      <c r="T12" s="19"/>
      <c r="U12" s="53">
        <f>W!A121</f>
        <v>1549</v>
      </c>
      <c r="V12" s="188"/>
      <c r="W12" s="53">
        <f>W!A124</f>
        <v>909</v>
      </c>
      <c r="X12" s="28"/>
      <c r="Y12" s="53">
        <f>W!A127</f>
        <v>118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240</v>
      </c>
      <c r="V13" s="188"/>
      <c r="W13" s="53">
        <f>W!A125</f>
        <v>141</v>
      </c>
      <c r="X13" s="28"/>
      <c r="Y13" s="53">
        <f>W!A128</f>
        <v>60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1900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1050</v>
      </c>
      <c r="V14" s="188"/>
      <c r="W14" s="53">
        <f>W!A126</f>
        <v>526</v>
      </c>
      <c r="X14" s="28"/>
      <c r="Y14" s="53">
        <f>W!A129</f>
        <v>210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-1900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128</v>
      </c>
      <c r="P17" s="190">
        <f>W!B307</f>
        <v>0</v>
      </c>
      <c r="R17" s="129"/>
      <c r="S17" s="19" t="s">
        <v>235</v>
      </c>
      <c r="T17" s="19"/>
      <c r="U17" s="53">
        <f>W!A131</f>
        <v>1386</v>
      </c>
      <c r="V17" s="188"/>
      <c r="W17" s="53">
        <f>W!A134</f>
        <v>850</v>
      </c>
      <c r="X17" s="28"/>
      <c r="Y17" s="53">
        <f>W!A137</f>
        <v>294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11969</v>
      </c>
      <c r="P18" s="24"/>
      <c r="R18" s="129"/>
      <c r="S18" s="101" t="s">
        <v>238</v>
      </c>
      <c r="T18" s="19"/>
      <c r="U18" s="53">
        <f>W!A132</f>
        <v>133</v>
      </c>
      <c r="V18" s="188"/>
      <c r="W18" s="53">
        <f>W!A135</f>
        <v>116</v>
      </c>
      <c r="X18" s="28"/>
      <c r="Y18" s="53">
        <f>W!A138</f>
        <v>39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1009</v>
      </c>
      <c r="V19" s="188"/>
      <c r="W19" s="53">
        <f>W!A136</f>
        <v>574</v>
      </c>
      <c r="X19" s="28"/>
      <c r="Y19" s="53">
        <f>W!A139</f>
        <v>236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1386</v>
      </c>
      <c r="V22" s="188"/>
      <c r="W22" s="53">
        <f>W!A144</f>
        <v>850</v>
      </c>
      <c r="X22" s="28"/>
      <c r="Y22" s="53">
        <f>W!A147</f>
        <v>294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135</v>
      </c>
      <c r="V23" s="188"/>
      <c r="W23" s="53">
        <f>W!A145</f>
        <v>123</v>
      </c>
      <c r="X23" s="28"/>
      <c r="Y23" s="53">
        <f>W!A148</f>
        <v>39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1009</v>
      </c>
      <c r="V24" s="188"/>
      <c r="W24" s="53">
        <f>W!A146</f>
        <v>533</v>
      </c>
      <c r="X24" s="28"/>
      <c r="Y24" s="53">
        <f>W!A149</f>
        <v>235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6109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4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6145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163</v>
      </c>
      <c r="V31" s="188"/>
      <c r="W31" s="53">
        <f>W!A164</f>
        <v>91</v>
      </c>
      <c r="X31" s="28"/>
      <c r="Y31" s="53">
        <f>W!A167</f>
        <v>26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105</v>
      </c>
      <c r="V32" s="188"/>
      <c r="W32" s="53">
        <f>W!A165</f>
        <v>18</v>
      </c>
      <c r="X32" s="28"/>
      <c r="Y32" s="53">
        <f>W!A168</f>
        <v>33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41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7337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39138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9999</v>
      </c>
      <c r="V43" s="188"/>
      <c r="W43" s="53">
        <f>W!A55</f>
        <v>9999</v>
      </c>
      <c r="X43" s="28"/>
      <c r="Y43" s="53">
        <f>W!A56</f>
        <v>3900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25.283959999999997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173</v>
      </c>
      <c r="H45" s="24"/>
      <c r="I45" s="19"/>
      <c r="J45" s="129"/>
      <c r="K45" s="18" t="s">
        <v>281</v>
      </c>
      <c r="N45" s="201">
        <f>N43+N44</f>
        <v>32.883959999999995</v>
      </c>
      <c r="P45" s="24"/>
      <c r="R45" s="129"/>
      <c r="S45" s="85" t="s">
        <v>282</v>
      </c>
      <c r="T45" s="19"/>
      <c r="U45" s="53">
        <f>W!A187</f>
        <v>9999</v>
      </c>
      <c r="V45" s="188"/>
      <c r="W45" s="44">
        <f>W!A188</f>
        <v>9999</v>
      </c>
      <c r="X45" s="28"/>
      <c r="Y45" s="53">
        <f>W!A189</f>
        <v>3900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L30" sqref="L30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5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306000</v>
      </c>
      <c r="G8" s="171"/>
      <c r="H8" s="112"/>
      <c r="I8" s="112" t="s">
        <v>103</v>
      </c>
      <c r="J8" s="112"/>
      <c r="K8" s="112"/>
      <c r="L8" s="173">
        <f>W!A241</f>
        <v>2149806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62476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2001855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30237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255194</v>
      </c>
      <c r="G11" s="171"/>
      <c r="H11" s="112"/>
      <c r="I11" s="175" t="s">
        <v>114</v>
      </c>
      <c r="L11" s="173">
        <f>W!A243</f>
        <v>3620835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3575455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21560</v>
      </c>
      <c r="G12" s="171"/>
      <c r="H12" s="112"/>
      <c r="I12" s="112" t="s">
        <v>118</v>
      </c>
      <c r="J12" s="112"/>
      <c r="K12" s="112"/>
      <c r="L12" s="173">
        <f>W!A244</f>
        <v>268291</v>
      </c>
      <c r="M12" s="171"/>
      <c r="N12" s="112"/>
      <c r="O12" s="112" t="s">
        <v>119</v>
      </c>
      <c r="P12" s="112"/>
      <c r="Q12" s="112"/>
      <c r="R12" s="173">
        <f>SUM(R9:R11)</f>
        <v>1494100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105176</v>
      </c>
      <c r="M13" s="171"/>
      <c r="N13" s="112"/>
      <c r="S13" s="171"/>
      <c r="T13" s="112"/>
      <c r="U13" s="175" t="s">
        <v>123</v>
      </c>
      <c r="X13" s="174">
        <f>X9+X10-X11-X12</f>
        <v>-1573600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372422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172255</v>
      </c>
      <c r="M15" s="171"/>
      <c r="N15" s="112"/>
      <c r="O15" s="112" t="s">
        <v>129</v>
      </c>
      <c r="P15" s="112"/>
      <c r="Q15" s="112"/>
      <c r="R15" s="173">
        <f>W!A265</f>
        <v>82013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89000</v>
      </c>
      <c r="G16" s="171"/>
      <c r="H16" s="112"/>
      <c r="I16" s="112" t="s">
        <v>132</v>
      </c>
      <c r="J16" s="112"/>
      <c r="K16" s="112"/>
      <c r="L16" s="173">
        <f>W!A248</f>
        <v>4925</v>
      </c>
      <c r="M16" s="171"/>
      <c r="N16" s="112"/>
      <c r="O16" s="175" t="s">
        <v>133</v>
      </c>
      <c r="R16" s="173">
        <f>W!A266</f>
        <v>3620835</v>
      </c>
      <c r="S16" s="171"/>
      <c r="T16" s="112"/>
      <c r="U16" s="112" t="s">
        <v>134</v>
      </c>
      <c r="V16" s="112"/>
      <c r="W16" s="112"/>
      <c r="X16" s="173">
        <f>W!A225</f>
        <v>755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8200</v>
      </c>
      <c r="G17" s="171"/>
      <c r="H17" s="112"/>
      <c r="I17" s="112" t="s">
        <v>136</v>
      </c>
      <c r="L17" s="173">
        <f>W!A249</f>
        <v>43300</v>
      </c>
      <c r="M17" s="171"/>
      <c r="N17" s="112"/>
      <c r="O17" s="112" t="s">
        <v>137</v>
      </c>
      <c r="P17" s="112"/>
      <c r="Q17" s="112"/>
      <c r="R17" s="173">
        <f>W!A267</f>
        <v>11021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11654</v>
      </c>
      <c r="G18" s="171"/>
      <c r="H18" s="112"/>
      <c r="I18" s="118" t="s">
        <v>140</v>
      </c>
      <c r="J18" s="112"/>
      <c r="K18" s="112"/>
      <c r="L18" s="177">
        <f>W!A250</f>
        <v>3713869</v>
      </c>
      <c r="M18" s="171"/>
      <c r="N18" s="112"/>
      <c r="O18" s="112" t="s">
        <v>141</v>
      </c>
      <c r="P18" s="112"/>
      <c r="Q18" s="112"/>
      <c r="R18" s="173">
        <f>W!A268</f>
        <v>931134</v>
      </c>
      <c r="S18" s="171"/>
      <c r="T18" s="112"/>
      <c r="U18" s="112" t="s">
        <v>142</v>
      </c>
      <c r="V18" s="112"/>
      <c r="W18" s="112"/>
      <c r="X18" s="177">
        <f>W!A227</f>
        <v>150000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1009724</v>
      </c>
      <c r="M19" s="171"/>
      <c r="N19" s="112"/>
      <c r="O19" s="112" t="s">
        <v>145</v>
      </c>
      <c r="P19" s="112"/>
      <c r="Q19" s="112"/>
      <c r="R19" s="177">
        <f>W!A269</f>
        <v>151000</v>
      </c>
      <c r="S19" s="171"/>
      <c r="T19" s="112"/>
      <c r="U19" s="175" t="s">
        <v>146</v>
      </c>
      <c r="X19" s="174">
        <f>X16+X17-X18</f>
        <v>-149245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4604</v>
      </c>
      <c r="G20" s="171"/>
      <c r="H20" s="112"/>
      <c r="I20" s="112" t="s">
        <v>148</v>
      </c>
      <c r="J20" s="112"/>
      <c r="K20" s="112"/>
      <c r="L20" s="173">
        <f>W!A252</f>
        <v>1140082</v>
      </c>
      <c r="M20" s="171"/>
      <c r="N20" s="112"/>
      <c r="O20" s="175" t="s">
        <v>149</v>
      </c>
      <c r="R20" s="180">
        <f>SUM(R15:R19)</f>
        <v>4796003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1062280</v>
      </c>
      <c r="M21" s="171"/>
      <c r="N21" s="112"/>
      <c r="O21" s="112" t="s">
        <v>152</v>
      </c>
      <c r="P21" s="112"/>
      <c r="Q21" s="112"/>
      <c r="R21" s="173">
        <f>R12+R20</f>
        <v>6290103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333959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11315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1062280</v>
      </c>
      <c r="G24" s="171"/>
      <c r="H24" s="112"/>
      <c r="I24" s="175" t="s">
        <v>160</v>
      </c>
      <c r="L24" s="173">
        <f>L20-L21+L22-L23</f>
        <v>51032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755</v>
      </c>
      <c r="M25" s="171"/>
      <c r="N25" s="112"/>
      <c r="O25" s="178" t="s">
        <v>164</v>
      </c>
      <c r="P25" s="112"/>
      <c r="Q25" s="112"/>
      <c r="R25" s="173">
        <f>W!A272</f>
        <v>2358257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3889</v>
      </c>
      <c r="M26" s="171"/>
      <c r="N26" s="112"/>
      <c r="O26" s="112" t="s">
        <v>167</v>
      </c>
      <c r="P26" s="112"/>
      <c r="Q26" s="112"/>
      <c r="R26" s="177">
        <f>W!A273</f>
        <v>521762</v>
      </c>
      <c r="S26" s="171"/>
      <c r="T26" s="112"/>
      <c r="U26" s="112" t="s">
        <v>168</v>
      </c>
      <c r="V26" s="112"/>
      <c r="W26" s="112"/>
      <c r="X26" s="177">
        <f>W!A232</f>
        <v>3889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47898</v>
      </c>
      <c r="G27" s="171"/>
      <c r="H27" s="112"/>
      <c r="I27" s="175" t="s">
        <v>170</v>
      </c>
      <c r="J27" s="112"/>
      <c r="K27" s="112"/>
      <c r="L27" s="174">
        <f>L24+L25-L26</f>
        <v>47898</v>
      </c>
      <c r="M27" s="171"/>
      <c r="N27" s="112"/>
      <c r="O27" s="118" t="s">
        <v>171</v>
      </c>
      <c r="P27" s="112"/>
      <c r="Q27" s="112"/>
      <c r="R27" s="173">
        <f>SUM(R24:R26)</f>
        <v>2880019</v>
      </c>
      <c r="S27" s="171"/>
      <c r="T27" s="112"/>
      <c r="U27" s="175" t="s">
        <v>172</v>
      </c>
      <c r="X27" s="174">
        <f>X22-X23-X24+X25-X26</f>
        <v>300070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106125</v>
      </c>
      <c r="G29" s="171"/>
      <c r="H29" s="112"/>
      <c r="I29" s="112" t="s">
        <v>177</v>
      </c>
      <c r="J29" s="112"/>
      <c r="K29" s="112"/>
      <c r="L29" s="173">
        <f>W!A256</f>
        <v>47898</v>
      </c>
      <c r="M29" s="171"/>
      <c r="N29" s="112"/>
      <c r="S29" s="171"/>
      <c r="U29" s="181" t="s">
        <v>178</v>
      </c>
      <c r="V29" s="112"/>
      <c r="W29" s="112"/>
      <c r="X29" s="174">
        <f>W!A233</f>
        <v>-1422775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1.4514545454545456</v>
      </c>
      <c r="M30" s="171"/>
      <c r="N30" s="112"/>
      <c r="O30" s="112" t="s">
        <v>180</v>
      </c>
      <c r="P30" s="112"/>
      <c r="Q30" s="112"/>
      <c r="R30" s="173">
        <f>R21-R27-R28</f>
        <v>3410084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-370762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17898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1507259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562000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76125</v>
      </c>
      <c r="M35" s="171"/>
      <c r="O35" s="112" t="s">
        <v>194</v>
      </c>
      <c r="P35" s="112"/>
      <c r="Q35" s="112"/>
      <c r="R35" s="177">
        <f>R36-R33-R34</f>
        <v>76125</v>
      </c>
      <c r="S35" s="171"/>
      <c r="U35" s="112" t="s">
        <v>195</v>
      </c>
      <c r="V35" s="112"/>
      <c r="W35" s="112"/>
      <c r="X35" s="174">
        <f>W!A239</f>
        <v>1248000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3410084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19" workbookViewId="0">
      <selection activeCell="L34" sqref="L34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5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106.71</v>
      </c>
      <c r="G35" s="138">
        <f>W!A542/100</f>
        <v>105.03</v>
      </c>
      <c r="H35" s="138">
        <f>W!A562/100</f>
        <v>106.66</v>
      </c>
      <c r="I35" s="138">
        <f>W!A582/100</f>
        <v>109.71</v>
      </c>
      <c r="J35" s="138">
        <f>W!A602/100</f>
        <v>117.53</v>
      </c>
      <c r="K35" s="138">
        <f>W!A622/100</f>
        <v>115.3</v>
      </c>
      <c r="L35" s="138">
        <f>W!A642/100</f>
        <v>108.18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3201300</v>
      </c>
      <c r="G36" s="138">
        <f>W!A543</f>
        <v>3150900</v>
      </c>
      <c r="H36" s="138">
        <f>W!A563</f>
        <v>3199800</v>
      </c>
      <c r="I36" s="138">
        <f>W!A583</f>
        <v>3620430</v>
      </c>
      <c r="J36" s="138">
        <f>W!A603</f>
        <v>3878490</v>
      </c>
      <c r="K36" s="138">
        <f>W!A623</f>
        <v>3459000</v>
      </c>
      <c r="L36" s="138">
        <f>W!A643</f>
        <v>3245400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1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3231449</v>
      </c>
      <c r="G39" s="138">
        <f>W!A545</f>
        <v>3150900</v>
      </c>
      <c r="H39" s="138">
        <f>W!A565</f>
        <v>3199800</v>
      </c>
      <c r="I39" s="138">
        <f>W!A585</f>
        <v>3314952</v>
      </c>
      <c r="J39" s="138">
        <f>W!A605</f>
        <v>3573012</v>
      </c>
      <c r="K39" s="138">
        <f>W!A625</f>
        <v>3459000</v>
      </c>
      <c r="L39" s="138">
        <f>W!A645</f>
        <v>3245400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339</v>
      </c>
      <c r="J43" s="138">
        <f>W!A606</f>
        <v>325</v>
      </c>
      <c r="K43" s="138">
        <f>W!A626</f>
        <v>323</v>
      </c>
      <c r="L43" s="138">
        <f>W!A646</f>
        <v>320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335</v>
      </c>
      <c r="I44" s="138">
        <f>W!A587</f>
        <v>349</v>
      </c>
      <c r="J44" s="138">
        <f>W!A607</f>
        <v>335</v>
      </c>
      <c r="K44" s="138">
        <f>W!A627</f>
        <v>335</v>
      </c>
      <c r="L44" s="138">
        <f>W!A647</f>
        <v>330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370</v>
      </c>
      <c r="I45" s="138">
        <f>W!A588</f>
        <v>349</v>
      </c>
      <c r="J45" s="138">
        <f>W!A608</f>
        <v>375</v>
      </c>
      <c r="K45" s="138">
        <f>W!A628</f>
        <v>356</v>
      </c>
      <c r="L45" s="138">
        <f>W!A648</f>
        <v>365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488</v>
      </c>
      <c r="I46" s="138">
        <f>W!A589</f>
        <v>509</v>
      </c>
      <c r="J46" s="138">
        <f>W!A609</f>
        <v>490</v>
      </c>
      <c r="K46" s="138">
        <f>W!A629</f>
        <v>486</v>
      </c>
      <c r="L46" s="138">
        <f>W!A649</f>
        <v>480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488</v>
      </c>
      <c r="I47" s="138">
        <f>W!A590</f>
        <v>519</v>
      </c>
      <c r="J47" s="138">
        <f>W!A610</f>
        <v>490</v>
      </c>
      <c r="K47" s="138">
        <f>W!A630</f>
        <v>491</v>
      </c>
      <c r="L47" s="138">
        <f>W!A650</f>
        <v>480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585</v>
      </c>
      <c r="G48" s="138">
        <f>W!A551</f>
        <v>585</v>
      </c>
      <c r="H48" s="138">
        <f>W!A571</f>
        <v>535</v>
      </c>
      <c r="I48" s="138">
        <f>W!A591</f>
        <v>539</v>
      </c>
      <c r="J48" s="138">
        <f>W!A611</f>
        <v>585</v>
      </c>
      <c r="K48" s="138">
        <f>W!A631</f>
        <v>558</v>
      </c>
      <c r="L48" s="138">
        <f>W!A651</f>
        <v>580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690</v>
      </c>
      <c r="H49" s="138">
        <f>W!A572</f>
        <v>689</v>
      </c>
      <c r="I49" s="138">
        <f>W!A592</f>
        <v>849</v>
      </c>
      <c r="J49" s="138">
        <f>W!A612</f>
        <v>690</v>
      </c>
      <c r="K49" s="138">
        <f>W!A632</f>
        <v>689</v>
      </c>
      <c r="L49" s="138">
        <f>W!A652</f>
        <v>690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720</v>
      </c>
      <c r="I50" s="138">
        <f>W!A593</f>
        <v>849</v>
      </c>
      <c r="J50" s="138">
        <f>W!A613</f>
        <v>725</v>
      </c>
      <c r="K50" s="138">
        <f>W!A633</f>
        <v>725</v>
      </c>
      <c r="L50" s="138">
        <f>W!A653</f>
        <v>730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855</v>
      </c>
      <c r="H51" s="138">
        <f>W!A574</f>
        <v>800</v>
      </c>
      <c r="I51" s="138">
        <f>W!A594</f>
        <v>859</v>
      </c>
      <c r="J51" s="138">
        <f>W!A614</f>
        <v>855</v>
      </c>
      <c r="K51" s="138">
        <f>W!A634</f>
        <v>817</v>
      </c>
      <c r="L51" s="138">
        <f>W!A654</f>
        <v>860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69</v>
      </c>
      <c r="J53" s="138">
        <f>W!A615</f>
        <v>69</v>
      </c>
      <c r="K53" s="138">
        <f>W!A635</f>
        <v>69</v>
      </c>
      <c r="L53" s="138">
        <f>W!A655</f>
        <v>53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1220</v>
      </c>
      <c r="G54" s="138">
        <f>W!A556</f>
        <v>1250</v>
      </c>
      <c r="H54" s="138">
        <f>W!A576</f>
        <v>1205</v>
      </c>
      <c r="I54" s="138">
        <f>W!A596</f>
        <v>1210</v>
      </c>
      <c r="J54" s="138">
        <f>W!A616</f>
        <v>1200</v>
      </c>
      <c r="K54" s="138">
        <f>W!A636</f>
        <v>1212</v>
      </c>
      <c r="L54" s="138">
        <f>W!A656</f>
        <v>1250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5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2004100</v>
      </c>
      <c r="H67" s="138">
        <f>W!A742</f>
        <v>1644100</v>
      </c>
      <c r="I67" s="138">
        <f>W!A762</f>
        <v>1494100</v>
      </c>
      <c r="J67" s="138">
        <f>W!A782</f>
        <v>1494100</v>
      </c>
      <c r="K67" s="138">
        <f>W!A802</f>
        <v>1369100</v>
      </c>
      <c r="L67" s="138">
        <f>W!A822</f>
        <v>1686600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309771</v>
      </c>
      <c r="G68" s="138">
        <f>W!A723</f>
        <v>921732</v>
      </c>
      <c r="H68" s="138">
        <f>W!A743</f>
        <v>228429</v>
      </c>
      <c r="I68" s="138">
        <f>W!A763</f>
        <v>3713869</v>
      </c>
      <c r="J68" s="138">
        <f>W!A783</f>
        <v>881278</v>
      </c>
      <c r="K68" s="138">
        <f>W!A803</f>
        <v>925915</v>
      </c>
      <c r="L68" s="138">
        <f>W!A823</f>
        <v>199053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816848</v>
      </c>
      <c r="G69" s="138">
        <f>W!A724</f>
        <v>829369</v>
      </c>
      <c r="H69" s="138">
        <f>W!A744</f>
        <v>906827</v>
      </c>
      <c r="I69" s="138">
        <f>W!A764</f>
        <v>931134</v>
      </c>
      <c r="J69" s="138">
        <f>W!A784</f>
        <v>992591</v>
      </c>
      <c r="K69" s="138">
        <f>W!A804</f>
        <v>894029</v>
      </c>
      <c r="L69" s="138">
        <f>W!A824</f>
        <v>757035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950000</v>
      </c>
      <c r="H70" s="138">
        <f>W!A745</f>
        <v>816828</v>
      </c>
      <c r="I70" s="138">
        <f>W!A765</f>
        <v>151000</v>
      </c>
      <c r="J70" s="138">
        <f>W!A785</f>
        <v>933353</v>
      </c>
      <c r="K70" s="138">
        <f>W!A805</f>
        <v>864440</v>
      </c>
      <c r="L70" s="138">
        <f>W!A825</f>
        <v>885985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383630</v>
      </c>
      <c r="G74" s="138">
        <f>W!A729</f>
        <v>783803</v>
      </c>
      <c r="H74" s="138">
        <f>W!A749</f>
        <v>432366</v>
      </c>
      <c r="I74" s="138">
        <f>W!A769</f>
        <v>2358257</v>
      </c>
      <c r="J74" s="138">
        <f>W!A789</f>
        <v>839478</v>
      </c>
      <c r="K74" s="138">
        <f>W!A809</f>
        <v>856400</v>
      </c>
      <c r="L74" s="138">
        <f>W!A829</f>
        <v>367483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27641</v>
      </c>
      <c r="G75" s="138">
        <f>W!A730</f>
        <v>811921</v>
      </c>
      <c r="H75" s="138">
        <f>W!A750</f>
        <v>0</v>
      </c>
      <c r="I75" s="138">
        <f>W!A770</f>
        <v>521762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3300000</v>
      </c>
      <c r="J80" s="138">
        <f>W!A794</f>
        <v>3300000</v>
      </c>
      <c r="K80" s="138">
        <f>W!A814</f>
        <v>3000000</v>
      </c>
      <c r="L80" s="138">
        <f>W!A834</f>
        <v>3000000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33959</v>
      </c>
      <c r="J81" s="138">
        <f>W!A795</f>
        <v>33959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209448</v>
      </c>
      <c r="G82" s="138">
        <f>W!A736</f>
        <v>109477</v>
      </c>
      <c r="H82" s="138">
        <f>W!A756</f>
        <v>163818</v>
      </c>
      <c r="I82" s="138">
        <f>W!A776</f>
        <v>76125</v>
      </c>
      <c r="J82" s="138">
        <f>W!A796</f>
        <v>127885</v>
      </c>
      <c r="K82" s="138">
        <f>W!A816</f>
        <v>197084</v>
      </c>
      <c r="L82" s="138">
        <f>W!A836</f>
        <v>161190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3209448</v>
      </c>
      <c r="G83" s="138">
        <f t="shared" si="0"/>
        <v>3109477</v>
      </c>
      <c r="H83" s="138">
        <f t="shared" si="0"/>
        <v>3163818</v>
      </c>
      <c r="I83" s="138">
        <f t="shared" si="0"/>
        <v>3410084</v>
      </c>
      <c r="J83" s="138">
        <f t="shared" si="0"/>
        <v>3461844</v>
      </c>
      <c r="K83" s="138">
        <f t="shared" si="0"/>
        <v>3197084</v>
      </c>
      <c r="L83" s="138">
        <f t="shared" si="0"/>
        <v>3161190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4.9</v>
      </c>
      <c r="G91" s="61" t="str">
        <f>W!A342</f>
        <v xml:space="preserve">  4.4</v>
      </c>
      <c r="H91" s="61" t="str">
        <f>W!A352</f>
        <v xml:space="preserve">  5.1</v>
      </c>
      <c r="I91" s="61" t="str">
        <f>W!A362</f>
        <v xml:space="preserve">  6.4</v>
      </c>
      <c r="J91" s="61" t="str">
        <f>W!A372</f>
        <v xml:space="preserve">  7.4</v>
      </c>
      <c r="K91" s="61" t="str">
        <f>W!A382</f>
        <v xml:space="preserve">  5.6</v>
      </c>
      <c r="L91" s="61" t="str">
        <f>W!A392</f>
        <v xml:space="preserve">  4.1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1.0</v>
      </c>
      <c r="G92" s="61" t="str">
        <f>W!A343</f>
        <v xml:space="preserve">  1.0</v>
      </c>
      <c r="H92" s="61" t="str">
        <f>W!A353</f>
        <v xml:space="preserve">  1.1</v>
      </c>
      <c r="I92" s="61" t="str">
        <f>W!A363</f>
        <v xml:space="preserve">  1.0</v>
      </c>
      <c r="J92" s="61" t="str">
        <f>W!A373</f>
        <v xml:space="preserve">  1.3</v>
      </c>
      <c r="K92" s="61" t="str">
        <f>W!A383</f>
        <v xml:space="preserve">  1.2</v>
      </c>
      <c r="L92" s="61" t="str">
        <f>W!A393</f>
        <v xml:space="preserve">  1.2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2.7</v>
      </c>
      <c r="G93" s="61" t="str">
        <f>W!A344</f>
        <v xml:space="preserve">  3.1</v>
      </c>
      <c r="H93" s="61" t="str">
        <f>W!A354</f>
        <v xml:space="preserve">  2.8</v>
      </c>
      <c r="I93" s="61" t="str">
        <f>W!A364</f>
        <v xml:space="preserve"> 10.7</v>
      </c>
      <c r="J93" s="61" t="str">
        <f>W!A374</f>
        <v xml:space="preserve">  6.9</v>
      </c>
      <c r="K93" s="61" t="str">
        <f>W!A384</f>
        <v xml:space="preserve">  6.6</v>
      </c>
      <c r="L93" s="61" t="str">
        <f>W!A394</f>
        <v xml:space="preserve">  3.4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6.0</v>
      </c>
      <c r="G94" s="61" t="str">
        <f>W!A345</f>
        <v xml:space="preserve">  6.1</v>
      </c>
      <c r="H94" s="61" t="str">
        <f>W!A355</f>
        <v xml:space="preserve">  6.8</v>
      </c>
      <c r="I94" s="61" t="str">
        <f>W!A365</f>
        <v xml:space="preserve">  7.5</v>
      </c>
      <c r="J94" s="61" t="str">
        <f>W!A375</f>
        <v xml:space="preserve">  7.6</v>
      </c>
      <c r="K94" s="61" t="str">
        <f>W!A385</f>
        <v xml:space="preserve">  6.4</v>
      </c>
      <c r="L94" s="61" t="str">
        <f>W!A395</f>
        <v xml:space="preserve">  6.0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1.4</v>
      </c>
      <c r="G95" s="61" t="str">
        <f>W!A346</f>
        <v xml:space="preserve">  2.0</v>
      </c>
      <c r="H95" s="61" t="str">
        <f>W!A356</f>
        <v xml:space="preserve">  2.0</v>
      </c>
      <c r="I95" s="61" t="str">
        <f>W!A366</f>
        <v xml:space="preserve">  1.8</v>
      </c>
      <c r="J95" s="61" t="str">
        <f>W!A376</f>
        <v xml:space="preserve">  2.2</v>
      </c>
      <c r="K95" s="61" t="str">
        <f>W!A386</f>
        <v xml:space="preserve">  1.9</v>
      </c>
      <c r="L95" s="61" t="str">
        <f>W!A396</f>
        <v xml:space="preserve">  2.2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3.0</v>
      </c>
      <c r="G96" s="61" t="str">
        <f>W!A347</f>
        <v xml:space="preserve">  4.4</v>
      </c>
      <c r="H96" s="61" t="str">
        <f>W!A357</f>
        <v xml:space="preserve">  4.0</v>
      </c>
      <c r="I96" s="61" t="str">
        <f>W!A367</f>
        <v xml:space="preserve"> 10.2</v>
      </c>
      <c r="J96" s="61" t="str">
        <f>W!A377</f>
        <v xml:space="preserve">  7.5</v>
      </c>
      <c r="K96" s="61" t="str">
        <f>W!A387</f>
        <v xml:space="preserve">  8.1</v>
      </c>
      <c r="L96" s="61" t="str">
        <f>W!A397</f>
        <v xml:space="preserve">  6.2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8.4</v>
      </c>
      <c r="G97" s="61" t="str">
        <f>W!A348</f>
        <v xml:space="preserve">  8.6</v>
      </c>
      <c r="H97" s="61" t="str">
        <f>W!A358</f>
        <v xml:space="preserve">  9.6</v>
      </c>
      <c r="I97" s="61" t="str">
        <f>W!A368</f>
        <v xml:space="preserve">  6.2</v>
      </c>
      <c r="J97" s="61" t="str">
        <f>W!A378</f>
        <v xml:space="preserve">  7.4</v>
      </c>
      <c r="K97" s="61" t="str">
        <f>W!A388</f>
        <v xml:space="preserve">  8.9</v>
      </c>
      <c r="L97" s="61" t="str">
        <f>W!A398</f>
        <v xml:space="preserve">  4.3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2.4</v>
      </c>
      <c r="G98" s="61" t="str">
        <f>W!A349</f>
        <v xml:space="preserve">  2.8</v>
      </c>
      <c r="H98" s="61" t="str">
        <f>W!A359</f>
        <v xml:space="preserve">  2.7</v>
      </c>
      <c r="I98" s="61" t="str">
        <f>W!A369</f>
        <v xml:space="preserve">  1.4</v>
      </c>
      <c r="J98" s="61" t="str">
        <f>W!A379</f>
        <v xml:space="preserve">  2.6</v>
      </c>
      <c r="K98" s="61" t="str">
        <f>W!A389</f>
        <v xml:space="preserve">  2.5</v>
      </c>
      <c r="L98" s="61" t="str">
        <f>W!A399</f>
        <v xml:space="preserve">  2.4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5.4</v>
      </c>
      <c r="G99" s="61" t="str">
        <f>W!A350</f>
        <v xml:space="preserve">  5.1</v>
      </c>
      <c r="H99" s="61" t="str">
        <f>W!A360</f>
        <v xml:space="preserve">  5.7</v>
      </c>
      <c r="I99" s="61" t="str">
        <f>W!A370</f>
        <v xml:space="preserve"> 10.2</v>
      </c>
      <c r="J99" s="61" t="str">
        <f>W!A380</f>
        <v xml:space="preserve">  8.5</v>
      </c>
      <c r="K99" s="61" t="str">
        <f>W!A390</f>
        <v xml:space="preserve">  9.8</v>
      </c>
      <c r="L99" s="61" t="str">
        <f>W!A400</f>
        <v xml:space="preserve">  7.1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93000</v>
      </c>
      <c r="G104" s="138">
        <f>W!A429</f>
        <v>159000</v>
      </c>
      <c r="H104" s="138">
        <f>W!A436</f>
        <v>154000</v>
      </c>
      <c r="I104" s="138">
        <f>W!A443</f>
        <v>306000</v>
      </c>
      <c r="J104" s="138">
        <f>W!A450</f>
        <v>216000</v>
      </c>
      <c r="K104" s="138">
        <f>W!A457</f>
        <v>195000</v>
      </c>
      <c r="L104" s="138">
        <f>W!A464</f>
        <v>116000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90000</v>
      </c>
      <c r="H105" s="138">
        <f>W!A437</f>
        <v>70000</v>
      </c>
      <c r="I105" s="138">
        <f>W!A444</f>
        <v>70000</v>
      </c>
      <c r="J105" s="138">
        <f>W!A451</f>
        <v>70000</v>
      </c>
      <c r="K105" s="138">
        <f>W!A458</f>
        <v>74000</v>
      </c>
      <c r="L105" s="138">
        <f>W!A465</f>
        <v>65000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 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conditionalFormatting sqref="F68:L68">
    <cfRule type="top10" dxfId="1" priority="2" stopIfTrue="1" percent="1" rank="10"/>
  </conditionalFormatting>
  <conditionalFormatting sqref="F82:L82">
    <cfRule type="top10" dxfId="0" priority="1" stopIfTrue="1" percent="1" bottom="1" rank="10"/>
  </conditionalFormatting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5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65</v>
      </c>
    </row>
    <row r="8" spans="1:1">
      <c r="A8">
        <v>25</v>
      </c>
    </row>
    <row r="9" spans="1:1">
      <c r="A9">
        <v>70</v>
      </c>
    </row>
    <row r="10" spans="1:1">
      <c r="A10">
        <v>0</v>
      </c>
    </row>
    <row r="11" spans="1:1">
      <c r="A11">
        <v>30</v>
      </c>
    </row>
    <row r="12" spans="1:1">
      <c r="A12">
        <v>5</v>
      </c>
    </row>
    <row r="13" spans="1:1">
      <c r="A13">
        <v>30</v>
      </c>
    </row>
    <row r="14" spans="1:1">
      <c r="A14">
        <v>22</v>
      </c>
    </row>
    <row r="15" spans="1:1">
      <c r="A15">
        <v>6</v>
      </c>
    </row>
    <row r="16" spans="1:1">
      <c r="A16">
        <v>18</v>
      </c>
    </row>
    <row r="17" spans="1:2">
      <c r="A17">
        <v>15</v>
      </c>
    </row>
    <row r="18" spans="1:2">
      <c r="A18">
        <v>5</v>
      </c>
    </row>
    <row r="19" spans="1:2">
      <c r="A19">
        <v>15</v>
      </c>
    </row>
    <row r="20" spans="1:2">
      <c r="A20">
        <v>0</v>
      </c>
    </row>
    <row r="21" spans="1:2">
      <c r="A21">
        <v>339</v>
      </c>
    </row>
    <row r="22" spans="1:2">
      <c r="A22">
        <v>349</v>
      </c>
    </row>
    <row r="23" spans="1:2">
      <c r="A23">
        <v>349</v>
      </c>
    </row>
    <row r="24" spans="1:2">
      <c r="A24">
        <v>509</v>
      </c>
    </row>
    <row r="25" spans="1:2">
      <c r="A25">
        <v>519</v>
      </c>
    </row>
    <row r="26" spans="1:2">
      <c r="A26">
        <v>539</v>
      </c>
    </row>
    <row r="27" spans="1:2">
      <c r="A27">
        <v>849</v>
      </c>
    </row>
    <row r="28" spans="1:2">
      <c r="A28">
        <v>849</v>
      </c>
    </row>
    <row r="29" spans="1:2">
      <c r="A29">
        <v>859</v>
      </c>
    </row>
    <row r="30" spans="1:2">
      <c r="A30">
        <v>0</v>
      </c>
    </row>
    <row r="31" spans="1:2">
      <c r="A31">
        <v>1550</v>
      </c>
      <c r="B31" s="133" t="s">
        <v>343</v>
      </c>
    </row>
    <row r="32" spans="1:2">
      <c r="A32">
        <v>240</v>
      </c>
    </row>
    <row r="33" spans="1:1">
      <c r="A33">
        <v>1050</v>
      </c>
    </row>
    <row r="34" spans="1:1">
      <c r="A34">
        <v>909</v>
      </c>
    </row>
    <row r="35" spans="1:1">
      <c r="A35">
        <v>141</v>
      </c>
    </row>
    <row r="36" spans="1:1">
      <c r="A36">
        <v>526</v>
      </c>
    </row>
    <row r="37" spans="1:1">
      <c r="A37">
        <v>118</v>
      </c>
    </row>
    <row r="38" spans="1:1">
      <c r="A38">
        <v>60</v>
      </c>
    </row>
    <row r="39" spans="1:1">
      <c r="A39">
        <v>210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25</v>
      </c>
    </row>
    <row r="46" spans="1:1">
      <c r="A46">
        <v>15</v>
      </c>
    </row>
    <row r="47" spans="1:1">
      <c r="A47">
        <v>110</v>
      </c>
    </row>
    <row r="48" spans="1:1">
      <c r="A48">
        <v>165</v>
      </c>
    </row>
    <row r="49" spans="1:2">
      <c r="A49">
        <v>330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9999</v>
      </c>
    </row>
    <row r="55" spans="1:2">
      <c r="A55">
        <v>9999</v>
      </c>
    </row>
    <row r="56" spans="1:2">
      <c r="A56">
        <v>3900</v>
      </c>
    </row>
    <row r="57" spans="1:2">
      <c r="A57">
        <v>6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12</v>
      </c>
    </row>
    <row r="63" spans="1:2">
      <c r="A63">
        <v>11</v>
      </c>
    </row>
    <row r="64" spans="1:2">
      <c r="A64">
        <v>5</v>
      </c>
    </row>
    <row r="65" spans="1:1">
      <c r="A65">
        <v>12</v>
      </c>
    </row>
    <row r="66" spans="1:1">
      <c r="A66">
        <v>9</v>
      </c>
    </row>
    <row r="67" spans="1:1">
      <c r="A67">
        <v>0</v>
      </c>
    </row>
    <row r="68" spans="1:1">
      <c r="A68">
        <v>12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3</v>
      </c>
    </row>
    <row r="77" spans="1:1">
      <c r="A77">
        <v>15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29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140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300</v>
      </c>
    </row>
    <row r="92" spans="1:1">
      <c r="A92">
        <v>1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2839</v>
      </c>
    </row>
    <row r="109" spans="1:1">
      <c r="A109">
        <v>1576</v>
      </c>
    </row>
    <row r="110" spans="1:1">
      <c r="A110">
        <v>388</v>
      </c>
    </row>
    <row r="111" spans="1:1">
      <c r="A111">
        <v>2911</v>
      </c>
    </row>
    <row r="112" spans="1:1">
      <c r="A112">
        <v>1616</v>
      </c>
    </row>
    <row r="113" spans="1:1">
      <c r="A113">
        <v>398</v>
      </c>
    </row>
    <row r="114" spans="1:1">
      <c r="A114">
        <v>72</v>
      </c>
    </row>
    <row r="115" spans="1:1">
      <c r="A115">
        <v>40</v>
      </c>
    </row>
    <row r="116" spans="1:1">
      <c r="A116">
        <v>10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1549</v>
      </c>
    </row>
    <row r="122" spans="1:1">
      <c r="A122">
        <v>240</v>
      </c>
    </row>
    <row r="123" spans="1:1">
      <c r="A123">
        <v>1050</v>
      </c>
    </row>
    <row r="124" spans="1:1">
      <c r="A124">
        <v>909</v>
      </c>
    </row>
    <row r="125" spans="1:1">
      <c r="A125">
        <v>141</v>
      </c>
    </row>
    <row r="126" spans="1:1">
      <c r="A126">
        <v>526</v>
      </c>
    </row>
    <row r="127" spans="1:1">
      <c r="A127">
        <v>118</v>
      </c>
    </row>
    <row r="128" spans="1:1">
      <c r="A128">
        <v>60</v>
      </c>
    </row>
    <row r="129" spans="1:1">
      <c r="A129">
        <v>210</v>
      </c>
    </row>
    <row r="130" spans="1:1">
      <c r="A130">
        <v>999</v>
      </c>
    </row>
    <row r="131" spans="1:1">
      <c r="A131">
        <v>1386</v>
      </c>
    </row>
    <row r="132" spans="1:1">
      <c r="A132">
        <v>133</v>
      </c>
    </row>
    <row r="133" spans="1:1">
      <c r="A133">
        <v>1009</v>
      </c>
    </row>
    <row r="134" spans="1:1">
      <c r="A134">
        <v>850</v>
      </c>
    </row>
    <row r="135" spans="1:1">
      <c r="A135">
        <v>116</v>
      </c>
    </row>
    <row r="136" spans="1:1">
      <c r="A136">
        <v>574</v>
      </c>
    </row>
    <row r="137" spans="1:1">
      <c r="A137">
        <v>294</v>
      </c>
    </row>
    <row r="138" spans="1:1">
      <c r="A138">
        <v>39</v>
      </c>
    </row>
    <row r="139" spans="1:1">
      <c r="A139">
        <v>236</v>
      </c>
    </row>
    <row r="140" spans="1:1">
      <c r="A140">
        <v>999</v>
      </c>
    </row>
    <row r="141" spans="1:1">
      <c r="A141">
        <v>1386</v>
      </c>
    </row>
    <row r="142" spans="1:1">
      <c r="A142">
        <v>135</v>
      </c>
    </row>
    <row r="143" spans="1:1">
      <c r="A143">
        <v>1009</v>
      </c>
    </row>
    <row r="144" spans="1:1">
      <c r="A144">
        <v>850</v>
      </c>
    </row>
    <row r="145" spans="1:1">
      <c r="A145">
        <v>123</v>
      </c>
    </row>
    <row r="146" spans="1:1">
      <c r="A146">
        <v>533</v>
      </c>
    </row>
    <row r="147" spans="1:1">
      <c r="A147">
        <v>294</v>
      </c>
    </row>
    <row r="148" spans="1:1">
      <c r="A148">
        <v>39</v>
      </c>
    </row>
    <row r="149" spans="1:1">
      <c r="A149">
        <v>235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163</v>
      </c>
    </row>
    <row r="162" spans="1:1">
      <c r="A162">
        <v>105</v>
      </c>
    </row>
    <row r="163" spans="1:1">
      <c r="A163">
        <v>41</v>
      </c>
    </row>
    <row r="164" spans="1:1">
      <c r="A164">
        <v>91</v>
      </c>
    </row>
    <row r="165" spans="1:1">
      <c r="A165">
        <v>18</v>
      </c>
    </row>
    <row r="166" spans="1:1">
      <c r="A166">
        <v>0</v>
      </c>
    </row>
    <row r="167" spans="1:1">
      <c r="A167">
        <v>26</v>
      </c>
    </row>
    <row r="168" spans="1:1">
      <c r="A168">
        <v>33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9999</v>
      </c>
    </row>
    <row r="188" spans="1:1">
      <c r="A188">
        <v>9999</v>
      </c>
    </row>
    <row r="189" spans="1:1">
      <c r="A189">
        <v>3900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39</v>
      </c>
    </row>
    <row r="199" spans="1:1">
      <c r="A199">
        <v>999</v>
      </c>
    </row>
    <row r="200" spans="1:1">
      <c r="A200">
        <v>999</v>
      </c>
    </row>
    <row r="201" spans="1:1">
      <c r="A201">
        <v>306000</v>
      </c>
    </row>
    <row r="202" spans="1:1">
      <c r="A202">
        <v>62476</v>
      </c>
    </row>
    <row r="203" spans="1:1">
      <c r="A203">
        <v>30237</v>
      </c>
    </row>
    <row r="204" spans="1:1">
      <c r="A204">
        <v>255194</v>
      </c>
    </row>
    <row r="205" spans="1:1">
      <c r="A205">
        <v>21560</v>
      </c>
    </row>
    <row r="206" spans="1:1">
      <c r="A206">
        <v>9540</v>
      </c>
    </row>
    <row r="207" spans="1:1">
      <c r="A207">
        <v>70000</v>
      </c>
    </row>
    <row r="208" spans="1:1">
      <c r="A208">
        <v>30000</v>
      </c>
    </row>
    <row r="209" spans="1:1">
      <c r="A209">
        <v>89000</v>
      </c>
    </row>
    <row r="210" spans="1:1">
      <c r="A210">
        <v>8200</v>
      </c>
    </row>
    <row r="211" spans="1:1">
      <c r="A211">
        <v>11654</v>
      </c>
    </row>
    <row r="212" spans="1:1">
      <c r="A212">
        <v>12500</v>
      </c>
    </row>
    <row r="213" spans="1:1">
      <c r="A213">
        <v>4604</v>
      </c>
    </row>
    <row r="214" spans="1:1">
      <c r="A214">
        <v>0</v>
      </c>
    </row>
    <row r="215" spans="1:1">
      <c r="A215">
        <v>140000</v>
      </c>
    </row>
    <row r="216" spans="1:1">
      <c r="A216">
        <v>11315</v>
      </c>
    </row>
    <row r="217" spans="1:1">
      <c r="A217">
        <v>1062280</v>
      </c>
    </row>
    <row r="218" spans="1:1">
      <c r="A218">
        <v>2001855</v>
      </c>
    </row>
    <row r="219" spans="1:1">
      <c r="A219">
        <v>0</v>
      </c>
    </row>
    <row r="220" spans="1:1">
      <c r="A220">
        <v>1507259</v>
      </c>
    </row>
    <row r="221" spans="1:1">
      <c r="A221">
        <v>2001855</v>
      </c>
    </row>
    <row r="222" spans="1:1">
      <c r="A222">
        <v>0</v>
      </c>
    </row>
    <row r="223" spans="1:1">
      <c r="A223">
        <v>3575455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150000</v>
      </c>
    </row>
    <row r="228" spans="1:1">
      <c r="A228">
        <v>333959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3889</v>
      </c>
    </row>
    <row r="233" spans="1:1">
      <c r="A233">
        <v>-1422775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562000</v>
      </c>
    </row>
    <row r="239" spans="1:1">
      <c r="A239">
        <v>1248000</v>
      </c>
    </row>
    <row r="240" spans="1:1">
      <c r="A240">
        <v>58227</v>
      </c>
    </row>
    <row r="241" spans="1:1">
      <c r="A241">
        <v>2149806</v>
      </c>
    </row>
    <row r="242" spans="1:1">
      <c r="A242">
        <v>136389</v>
      </c>
    </row>
    <row r="243" spans="1:1">
      <c r="A243">
        <v>3620835</v>
      </c>
    </row>
    <row r="244" spans="1:1">
      <c r="A244">
        <v>268291</v>
      </c>
    </row>
    <row r="245" spans="1:1">
      <c r="A245">
        <v>105176</v>
      </c>
    </row>
    <row r="246" spans="1:1">
      <c r="A246">
        <v>372422</v>
      </c>
    </row>
    <row r="247" spans="1:1">
      <c r="A247">
        <v>172255</v>
      </c>
    </row>
    <row r="248" spans="1:1">
      <c r="A248">
        <v>4925</v>
      </c>
    </row>
    <row r="249" spans="1:1">
      <c r="A249">
        <v>43300</v>
      </c>
    </row>
    <row r="250" spans="1:1">
      <c r="A250">
        <v>3713869</v>
      </c>
    </row>
    <row r="251" spans="1:1">
      <c r="A251">
        <v>1009724</v>
      </c>
    </row>
    <row r="252" spans="1:1">
      <c r="A252">
        <v>1140082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47898</v>
      </c>
    </row>
    <row r="257" spans="1:1">
      <c r="A257">
        <v>106125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82013</v>
      </c>
    </row>
    <row r="266" spans="1:1">
      <c r="A266">
        <v>3620835</v>
      </c>
    </row>
    <row r="267" spans="1:1">
      <c r="A267">
        <v>11021</v>
      </c>
    </row>
    <row r="268" spans="1:1">
      <c r="A268">
        <v>931134</v>
      </c>
    </row>
    <row r="269" spans="1:1">
      <c r="A269">
        <v>151000</v>
      </c>
    </row>
    <row r="270" spans="1:1">
      <c r="A270">
        <v>151000</v>
      </c>
    </row>
    <row r="271" spans="1:1">
      <c r="A271">
        <v>0</v>
      </c>
    </row>
    <row r="272" spans="1:1">
      <c r="A272">
        <v>2358257</v>
      </c>
    </row>
    <row r="273" spans="1:1">
      <c r="A273">
        <v>521762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3410084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1900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88</v>
      </c>
    </row>
    <row r="303" spans="1:1">
      <c r="A303">
        <v>6109</v>
      </c>
    </row>
    <row r="304" spans="1:1">
      <c r="A304" t="s">
        <v>348</v>
      </c>
    </row>
    <row r="305" spans="1:1">
      <c r="A305">
        <v>12096</v>
      </c>
    </row>
    <row r="306" spans="1:1">
      <c r="A306">
        <v>128</v>
      </c>
    </row>
    <row r="307" spans="1:1">
      <c r="A307">
        <v>11969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145</v>
      </c>
    </row>
    <row r="313" spans="1:1">
      <c r="A313">
        <v>0</v>
      </c>
    </row>
    <row r="314" spans="1:1">
      <c r="A314">
        <v>0</v>
      </c>
    </row>
    <row r="315" spans="1:1">
      <c r="A315">
        <v>7337</v>
      </c>
    </row>
    <row r="316" spans="1:1">
      <c r="A316">
        <v>276</v>
      </c>
    </row>
    <row r="317" spans="1:1">
      <c r="A317">
        <v>0</v>
      </c>
    </row>
    <row r="318" spans="1:1">
      <c r="A318">
        <v>15</v>
      </c>
    </row>
    <row r="319" spans="1:1">
      <c r="A319">
        <v>39138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5</v>
      </c>
    </row>
    <row r="328" spans="1:1">
      <c r="A328">
        <v>15</v>
      </c>
    </row>
    <row r="329" spans="1:1">
      <c r="A329">
        <v>173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350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358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364</v>
      </c>
    </row>
    <row r="353" spans="1:1">
      <c r="A353" t="s">
        <v>365</v>
      </c>
    </row>
    <row r="354" spans="1:1">
      <c r="A354" t="s">
        <v>363</v>
      </c>
    </row>
    <row r="355" spans="1:1">
      <c r="A355" t="s">
        <v>366</v>
      </c>
    </row>
    <row r="356" spans="1:1">
      <c r="A356" t="s">
        <v>361</v>
      </c>
    </row>
    <row r="357" spans="1:1">
      <c r="A357" t="s">
        <v>367</v>
      </c>
    </row>
    <row r="358" spans="1:1">
      <c r="A358" t="s">
        <v>368</v>
      </c>
    </row>
    <row r="359" spans="1:1">
      <c r="A359" t="s">
        <v>351</v>
      </c>
    </row>
    <row r="360" spans="1:1">
      <c r="A360" t="s">
        <v>369</v>
      </c>
    </row>
    <row r="361" spans="1:1">
      <c r="A361">
        <v>4</v>
      </c>
    </row>
    <row r="362" spans="1:1">
      <c r="A362" t="s">
        <v>370</v>
      </c>
    </row>
    <row r="363" spans="1:1">
      <c r="A363" t="s">
        <v>350</v>
      </c>
    </row>
    <row r="364" spans="1:1">
      <c r="A364" t="s">
        <v>371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353</v>
      </c>
    </row>
    <row r="370" spans="1:1">
      <c r="A370" t="s">
        <v>374</v>
      </c>
    </row>
    <row r="371" spans="1:1">
      <c r="A371">
        <v>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372</v>
      </c>
    </row>
    <row r="378" spans="1:1">
      <c r="A378" t="s">
        <v>376</v>
      </c>
    </row>
    <row r="379" spans="1:1">
      <c r="A379" t="s">
        <v>381</v>
      </c>
    </row>
    <row r="380" spans="1:1">
      <c r="A380" t="s">
        <v>382</v>
      </c>
    </row>
    <row r="381" spans="1:1">
      <c r="A381">
        <v>6</v>
      </c>
    </row>
    <row r="382" spans="1:1">
      <c r="A382" t="s">
        <v>383</v>
      </c>
    </row>
    <row r="383" spans="1:1">
      <c r="A383" t="s">
        <v>384</v>
      </c>
    </row>
    <row r="384" spans="1:1">
      <c r="A384" t="s">
        <v>385</v>
      </c>
    </row>
    <row r="385" spans="1:1">
      <c r="A385" t="s">
        <v>370</v>
      </c>
    </row>
    <row r="386" spans="1:1">
      <c r="A386" t="s">
        <v>386</v>
      </c>
    </row>
    <row r="387" spans="1:1">
      <c r="A387" t="s">
        <v>387</v>
      </c>
    </row>
    <row r="388" spans="1:1">
      <c r="A388" t="s">
        <v>388</v>
      </c>
    </row>
    <row r="389" spans="1:1">
      <c r="A389" t="s">
        <v>389</v>
      </c>
    </row>
    <row r="390" spans="1:1">
      <c r="A390" t="s">
        <v>390</v>
      </c>
    </row>
    <row r="391" spans="1:1">
      <c r="A391">
        <v>7</v>
      </c>
    </row>
    <row r="392" spans="1:1">
      <c r="A392" t="s">
        <v>391</v>
      </c>
    </row>
    <row r="393" spans="1:1">
      <c r="A393" t="s">
        <v>384</v>
      </c>
    </row>
    <row r="394" spans="1:1">
      <c r="A394" t="s">
        <v>392</v>
      </c>
    </row>
    <row r="395" spans="1:1">
      <c r="A395" t="s">
        <v>352</v>
      </c>
    </row>
    <row r="396" spans="1:1">
      <c r="A396" t="s">
        <v>380</v>
      </c>
    </row>
    <row r="397" spans="1:1">
      <c r="A397" t="s">
        <v>375</v>
      </c>
    </row>
    <row r="398" spans="1:1">
      <c r="A398" t="s">
        <v>393</v>
      </c>
    </row>
    <row r="399" spans="1:1">
      <c r="A399" t="s">
        <v>356</v>
      </c>
    </row>
    <row r="400" spans="1:1">
      <c r="A400" t="s">
        <v>394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93000</v>
      </c>
    </row>
    <row r="423" spans="1:1">
      <c r="A423">
        <v>60000</v>
      </c>
    </row>
    <row r="424" spans="1:1">
      <c r="A424" s="134" t="s">
        <v>395</v>
      </c>
    </row>
    <row r="425" spans="1:1">
      <c r="A425" s="134" t="s">
        <v>395</v>
      </c>
    </row>
    <row r="426" spans="1:1">
      <c r="A426" s="134" t="s">
        <v>396</v>
      </c>
    </row>
    <row r="427" spans="1:1">
      <c r="A427" s="134" t="s">
        <v>395</v>
      </c>
    </row>
    <row r="428" spans="1:1">
      <c r="A428">
        <v>2</v>
      </c>
    </row>
    <row r="429" spans="1:1">
      <c r="A429">
        <v>159000</v>
      </c>
    </row>
    <row r="430" spans="1:1">
      <c r="A430">
        <v>90000</v>
      </c>
    </row>
    <row r="431" spans="1:1">
      <c r="A431" s="134" t="s">
        <v>396</v>
      </c>
    </row>
    <row r="432" spans="1:1">
      <c r="A432" s="134" t="s">
        <v>395</v>
      </c>
    </row>
    <row r="433" spans="1:1">
      <c r="A433" s="134" t="s">
        <v>396</v>
      </c>
    </row>
    <row r="434" spans="1:1">
      <c r="A434" s="134" t="s">
        <v>395</v>
      </c>
    </row>
    <row r="435" spans="1:1">
      <c r="A435">
        <v>3</v>
      </c>
    </row>
    <row r="436" spans="1:1">
      <c r="A436">
        <v>154000</v>
      </c>
    </row>
    <row r="437" spans="1:1">
      <c r="A437">
        <v>70000</v>
      </c>
    </row>
    <row r="438" spans="1:1">
      <c r="A438" s="134" t="s">
        <v>395</v>
      </c>
    </row>
    <row r="439" spans="1:1">
      <c r="A439" s="134" t="s">
        <v>395</v>
      </c>
    </row>
    <row r="440" spans="1:1">
      <c r="A440" s="134" t="s">
        <v>396</v>
      </c>
    </row>
    <row r="441" spans="1:1">
      <c r="A441" s="134" t="s">
        <v>395</v>
      </c>
    </row>
    <row r="442" spans="1:1">
      <c r="A442">
        <v>4</v>
      </c>
    </row>
    <row r="443" spans="1:1">
      <c r="A443">
        <v>306000</v>
      </c>
    </row>
    <row r="444" spans="1:1">
      <c r="A444">
        <v>70000</v>
      </c>
    </row>
    <row r="445" spans="1:1">
      <c r="A445" s="134" t="s">
        <v>395</v>
      </c>
    </row>
    <row r="446" spans="1:1">
      <c r="A446" s="134" t="s">
        <v>395</v>
      </c>
    </row>
    <row r="447" spans="1:1">
      <c r="A447" s="134" t="s">
        <v>396</v>
      </c>
    </row>
    <row r="448" spans="1:1">
      <c r="A448" s="134" t="s">
        <v>395</v>
      </c>
    </row>
    <row r="449" spans="1:1">
      <c r="A449">
        <v>5</v>
      </c>
    </row>
    <row r="450" spans="1:1">
      <c r="A450">
        <v>216000</v>
      </c>
    </row>
    <row r="451" spans="1:1">
      <c r="A451">
        <v>70000</v>
      </c>
    </row>
    <row r="452" spans="1:1">
      <c r="A452" s="134" t="s">
        <v>395</v>
      </c>
    </row>
    <row r="453" spans="1:1">
      <c r="A453" s="134" t="s">
        <v>395</v>
      </c>
    </row>
    <row r="454" spans="1:1">
      <c r="A454" s="134" t="s">
        <v>396</v>
      </c>
    </row>
    <row r="455" spans="1:1">
      <c r="A455" s="134" t="s">
        <v>395</v>
      </c>
    </row>
    <row r="456" spans="1:1">
      <c r="A456">
        <v>6</v>
      </c>
    </row>
    <row r="457" spans="1:1">
      <c r="A457">
        <v>195000</v>
      </c>
    </row>
    <row r="458" spans="1:1">
      <c r="A458">
        <v>74000</v>
      </c>
    </row>
    <row r="459" spans="1:1">
      <c r="A459" s="134" t="s">
        <v>395</v>
      </c>
    </row>
    <row r="460" spans="1:1">
      <c r="A460" s="134" t="s">
        <v>395</v>
      </c>
    </row>
    <row r="461" spans="1:1">
      <c r="A461" s="134" t="s">
        <v>396</v>
      </c>
    </row>
    <row r="462" spans="1:1">
      <c r="A462" s="134" t="s">
        <v>395</v>
      </c>
    </row>
    <row r="463" spans="1:1">
      <c r="A463">
        <v>7</v>
      </c>
    </row>
    <row r="464" spans="1:1">
      <c r="A464">
        <v>116000</v>
      </c>
    </row>
    <row r="465" spans="1:1">
      <c r="A465">
        <v>65000</v>
      </c>
    </row>
    <row r="466" spans="1:1">
      <c r="A466" s="134" t="s">
        <v>395</v>
      </c>
    </row>
    <row r="467" spans="1:1">
      <c r="A467" s="134" t="s">
        <v>395</v>
      </c>
    </row>
    <row r="468" spans="1:1">
      <c r="A468" s="134" t="s">
        <v>396</v>
      </c>
    </row>
    <row r="469" spans="1:1">
      <c r="A469" s="134" t="s">
        <v>395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10671</v>
      </c>
    </row>
    <row r="523" spans="1:1">
      <c r="A523">
        <v>3201300</v>
      </c>
    </row>
    <row r="524" spans="1:1">
      <c r="A524">
        <v>1</v>
      </c>
    </row>
    <row r="525" spans="1:1">
      <c r="A525">
        <v>3231449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53</v>
      </c>
    </row>
    <row r="536" spans="1:1">
      <c r="A536">
        <v>1220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10503</v>
      </c>
    </row>
    <row r="543" spans="1:1">
      <c r="A543">
        <v>3150900</v>
      </c>
    </row>
    <row r="544" spans="1:1">
      <c r="A544">
        <v>0</v>
      </c>
    </row>
    <row r="545" spans="1:2">
      <c r="A545">
        <v>3150900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53</v>
      </c>
      <c r="B555"/>
    </row>
    <row r="556" spans="1:2">
      <c r="A556">
        <v>1250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10666</v>
      </c>
    </row>
    <row r="563" spans="1:1">
      <c r="A563">
        <v>3199800</v>
      </c>
    </row>
    <row r="564" spans="1:1">
      <c r="A564">
        <v>0</v>
      </c>
    </row>
    <row r="565" spans="1:1">
      <c r="A565">
        <v>3199800</v>
      </c>
    </row>
    <row r="566" spans="1:1">
      <c r="A566">
        <v>325</v>
      </c>
    </row>
    <row r="567" spans="1:1">
      <c r="A567">
        <v>335</v>
      </c>
    </row>
    <row r="568" spans="1:1">
      <c r="A568">
        <v>370</v>
      </c>
    </row>
    <row r="569" spans="1:1">
      <c r="A569">
        <v>488</v>
      </c>
    </row>
    <row r="570" spans="1:1">
      <c r="A570">
        <v>488</v>
      </c>
    </row>
    <row r="571" spans="1:1">
      <c r="A571">
        <v>535</v>
      </c>
    </row>
    <row r="572" spans="1:1">
      <c r="A572">
        <v>689</v>
      </c>
    </row>
    <row r="573" spans="1:1">
      <c r="A573">
        <v>720</v>
      </c>
    </row>
    <row r="574" spans="1:1">
      <c r="A574">
        <v>800</v>
      </c>
    </row>
    <row r="575" spans="1:1">
      <c r="A575">
        <v>53</v>
      </c>
    </row>
    <row r="576" spans="1:1">
      <c r="A576">
        <v>1205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10971</v>
      </c>
    </row>
    <row r="583" spans="1:1">
      <c r="A583">
        <v>3620430</v>
      </c>
    </row>
    <row r="584" spans="1:1">
      <c r="A584">
        <v>1</v>
      </c>
    </row>
    <row r="585" spans="1:1">
      <c r="A585">
        <v>3314952</v>
      </c>
    </row>
    <row r="586" spans="1:1">
      <c r="A586">
        <v>339</v>
      </c>
    </row>
    <row r="587" spans="1:1">
      <c r="A587">
        <v>349</v>
      </c>
    </row>
    <row r="588" spans="1:1">
      <c r="A588">
        <v>349</v>
      </c>
    </row>
    <row r="589" spans="1:1">
      <c r="A589">
        <v>509</v>
      </c>
    </row>
    <row r="590" spans="1:1">
      <c r="A590">
        <v>519</v>
      </c>
    </row>
    <row r="591" spans="1:1">
      <c r="A591">
        <v>539</v>
      </c>
    </row>
    <row r="592" spans="1:1">
      <c r="A592">
        <v>849</v>
      </c>
    </row>
    <row r="593" spans="1:1">
      <c r="A593">
        <v>849</v>
      </c>
    </row>
    <row r="594" spans="1:1">
      <c r="A594">
        <v>859</v>
      </c>
    </row>
    <row r="595" spans="1:1">
      <c r="A595">
        <v>69</v>
      </c>
    </row>
    <row r="596" spans="1:1">
      <c r="A596">
        <v>1210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11753</v>
      </c>
    </row>
    <row r="603" spans="1:1">
      <c r="A603">
        <v>3878490</v>
      </c>
    </row>
    <row r="604" spans="1:1">
      <c r="A604">
        <v>1</v>
      </c>
    </row>
    <row r="605" spans="1:1">
      <c r="A605">
        <v>3573012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69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11530</v>
      </c>
    </row>
    <row r="623" spans="1:1">
      <c r="A623">
        <v>3459000</v>
      </c>
    </row>
    <row r="624" spans="1:1">
      <c r="A624">
        <v>0</v>
      </c>
    </row>
    <row r="625" spans="1:1">
      <c r="A625">
        <v>3459000</v>
      </c>
    </row>
    <row r="626" spans="1:1">
      <c r="A626">
        <v>323</v>
      </c>
    </row>
    <row r="627" spans="1:1">
      <c r="A627">
        <v>335</v>
      </c>
    </row>
    <row r="628" spans="1:1">
      <c r="A628">
        <v>356</v>
      </c>
    </row>
    <row r="629" spans="1:1">
      <c r="A629">
        <v>486</v>
      </c>
    </row>
    <row r="630" spans="1:1">
      <c r="A630">
        <v>491</v>
      </c>
    </row>
    <row r="631" spans="1:1">
      <c r="A631">
        <v>558</v>
      </c>
    </row>
    <row r="632" spans="1:1">
      <c r="A632">
        <v>689</v>
      </c>
    </row>
    <row r="633" spans="1:1">
      <c r="A633">
        <v>725</v>
      </c>
    </row>
    <row r="634" spans="1:1">
      <c r="A634">
        <v>817</v>
      </c>
    </row>
    <row r="635" spans="1:1">
      <c r="A635">
        <v>69</v>
      </c>
    </row>
    <row r="636" spans="1:1">
      <c r="A636">
        <v>1212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10818</v>
      </c>
    </row>
    <row r="643" spans="1:1">
      <c r="A643">
        <v>3245400</v>
      </c>
    </row>
    <row r="644" spans="1:1">
      <c r="A644">
        <v>0</v>
      </c>
    </row>
    <row r="645" spans="1:1">
      <c r="A645">
        <v>3245400</v>
      </c>
    </row>
    <row r="646" spans="1:1">
      <c r="A646">
        <v>320</v>
      </c>
    </row>
    <row r="647" spans="1:1">
      <c r="A647">
        <v>330</v>
      </c>
    </row>
    <row r="648" spans="1:1">
      <c r="A648">
        <v>365</v>
      </c>
    </row>
    <row r="649" spans="1:1">
      <c r="A649">
        <v>480</v>
      </c>
    </row>
    <row r="650" spans="1:1">
      <c r="A650">
        <v>480</v>
      </c>
    </row>
    <row r="651" spans="1:1">
      <c r="A651">
        <v>580</v>
      </c>
    </row>
    <row r="652" spans="1:1">
      <c r="A652">
        <v>690</v>
      </c>
    </row>
    <row r="653" spans="1:1">
      <c r="A653">
        <v>730</v>
      </c>
    </row>
    <row r="654" spans="1:1">
      <c r="A654">
        <v>860</v>
      </c>
    </row>
    <row r="655" spans="1:1">
      <c r="A655">
        <v>53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1344100</v>
      </c>
    </row>
    <row r="703" spans="1:1">
      <c r="A703">
        <v>309771</v>
      </c>
    </row>
    <row r="704" spans="1:1">
      <c r="A704">
        <v>816848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383630</v>
      </c>
    </row>
    <row r="710" spans="1:1">
      <c r="A710">
        <v>27641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209448</v>
      </c>
    </row>
    <row r="717" spans="1:1">
      <c r="A717">
        <v>3209448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2004100</v>
      </c>
    </row>
    <row r="723" spans="1:1">
      <c r="A723">
        <v>921732</v>
      </c>
    </row>
    <row r="724" spans="1:1">
      <c r="A724">
        <v>829369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783803</v>
      </c>
    </row>
    <row r="730" spans="1:1">
      <c r="A730">
        <v>811921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109477</v>
      </c>
    </row>
    <row r="737" spans="1:1">
      <c r="A737">
        <v>3109477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1644100</v>
      </c>
    </row>
    <row r="743" spans="1:1">
      <c r="A743">
        <v>228429</v>
      </c>
    </row>
    <row r="744" spans="1:1">
      <c r="A744">
        <v>906827</v>
      </c>
    </row>
    <row r="745" spans="1:1">
      <c r="A745">
        <v>816828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432366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163818</v>
      </c>
    </row>
    <row r="757" spans="1:1">
      <c r="A757">
        <v>3163818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3713869</v>
      </c>
    </row>
    <row r="764" spans="1:1">
      <c r="A764">
        <v>931134</v>
      </c>
    </row>
    <row r="765" spans="1:1">
      <c r="A765">
        <v>151000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2358257</v>
      </c>
    </row>
    <row r="770" spans="1:1">
      <c r="A770">
        <v>521762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76125</v>
      </c>
    </row>
    <row r="777" spans="1:1">
      <c r="A777">
        <v>3410084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881278</v>
      </c>
    </row>
    <row r="784" spans="1:1">
      <c r="A784">
        <v>992591</v>
      </c>
    </row>
    <row r="785" spans="1:1">
      <c r="A785">
        <v>933353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839478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127885</v>
      </c>
    </row>
    <row r="797" spans="1:1">
      <c r="A797">
        <v>3461844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1369100</v>
      </c>
    </row>
    <row r="803" spans="1:1">
      <c r="A803">
        <v>925915</v>
      </c>
    </row>
    <row r="804" spans="1:1">
      <c r="A804">
        <v>894029</v>
      </c>
    </row>
    <row r="805" spans="1:1">
      <c r="A805">
        <v>864440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856400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197084</v>
      </c>
    </row>
    <row r="817" spans="1:1">
      <c r="A817">
        <v>3197084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1686600</v>
      </c>
    </row>
    <row r="823" spans="1:1">
      <c r="A823">
        <v>199053</v>
      </c>
    </row>
    <row r="824" spans="1:1">
      <c r="A824">
        <v>757035</v>
      </c>
    </row>
    <row r="825" spans="1:1">
      <c r="A825">
        <v>885985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367483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161190</v>
      </c>
    </row>
    <row r="837" spans="1:1">
      <c r="A837">
        <v>3161190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403</v>
      </c>
    </row>
    <row r="862" spans="1:1">
      <c r="A862" t="s">
        <v>404</v>
      </c>
    </row>
    <row r="863" spans="1:1">
      <c r="A863" t="s">
        <v>5</v>
      </c>
    </row>
    <row r="864" spans="1:1">
      <c r="A864" t="s">
        <v>5</v>
      </c>
    </row>
    <row r="865" spans="1:1">
      <c r="A865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'W'!W054152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2020-10-04T06:03:48Z</dcterms:modified>
</cp:coreProperties>
</file>