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_dif\"/>
    </mc:Choice>
  </mc:AlternateContent>
  <xr:revisionPtr revIDLastSave="0" documentId="8_{4FB25D15-FBB7-4B2B-B629-2AE69FBDCFF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8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9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G8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F24" i="3"/>
  <c r="X23" i="3"/>
  <c r="X27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 s="1"/>
  <c r="J80" i="4"/>
  <c r="I80" i="4"/>
  <c r="I83" i="4"/>
  <c r="H80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/>
  <c r="G13" i="4"/>
  <c r="L10" i="4"/>
  <c r="G16" i="4" s="1"/>
  <c r="H10" i="4"/>
  <c r="G10" i="4"/>
  <c r="H7" i="4"/>
  <c r="G7" i="4"/>
  <c r="H6" i="4"/>
  <c r="G6" i="4"/>
  <c r="I5" i="4"/>
  <c r="H5" i="4"/>
  <c r="G5" i="4"/>
  <c r="N1" i="4"/>
  <c r="L1" i="4"/>
  <c r="J1" i="4"/>
  <c r="J83" i="4"/>
  <c r="H83" i="4"/>
  <c r="F83" i="4"/>
  <c r="L33" i="3"/>
  <c r="L35" i="3"/>
  <c r="X31" i="3"/>
  <c r="R27" i="3"/>
  <c r="X19" i="3"/>
  <c r="R20" i="3"/>
  <c r="R12" i="3"/>
  <c r="R21" i="3" s="1"/>
  <c r="R30" i="3" s="1"/>
  <c r="N29" i="2"/>
  <c r="N28" i="2"/>
  <c r="O29" i="2"/>
  <c r="N44" i="2"/>
  <c r="G11" i="2"/>
  <c r="N11" i="2"/>
  <c r="M28" i="2"/>
  <c r="O28" i="2"/>
  <c r="G15" i="2"/>
  <c r="H16" i="4"/>
  <c r="H17" i="4"/>
  <c r="I17" i="4"/>
  <c r="I16" i="4"/>
  <c r="R35" i="3" l="1"/>
</calcChain>
</file>

<file path=xl/connections.xml><?xml version="1.0" encoding="utf-8"?>
<connections xmlns="http://schemas.openxmlformats.org/spreadsheetml/2006/main">
  <connection id="1" name="W584162" type="6" refreshedVersion="4" background="1" saveData="1">
    <textPr prompt="0" codePage="850" sourceFile="C:\GMC\OTBOR2_15C1\RUN_15C1\Wfiles\162\W584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<sst xmlns="http://schemas.openxmlformats.org/spreadsheetml/2006/main" count="591" uniqueCount="346">
  <si>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</si>
  <si>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</si>
  <si>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</si>
  <si>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</si>
  <si>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</si>
  <si>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</si>
  <si>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</si>
  <si>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</si>
  <si>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</si>
  <si>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</si>
  <si>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</si>
  <si>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</si>
  <si>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</si>
  <si>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</si>
  <si>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</si>
  <si>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</si>
  <si>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</si>
  <si>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</si>
  <si>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</si>
  <si>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</si>
  <si>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</si>
  <si>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</si>
  <si>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</si>
  <si>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</si>
  <si>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</si>
  <si>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</si>
  <si>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</si>
  <si>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</si>
  <si>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</si>
  <si>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</si>
  <si>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</si>
  <si>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</si>
  <si>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</si>
  <si>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</si>
  <si>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</si>
  <si>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</si>
  <si>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</si>
  <si>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</si>
  <si>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</si>
  <si>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</si>
  <si>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</si>
  <si>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</si>
  <si>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</si>
  <si>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</si>
  <si>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</si>
  <si>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</si>
  <si>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</si>
  <si>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</si>
  <si>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</si>
  <si>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</si>
  <si>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</si>
  <si>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</si>
  <si>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</si>
  <si>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</si>
  <si>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</si>
  <si>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</si>
  <si>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</si>
  <si>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</si>
  <si>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</si>
  <si>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</si>
  <si>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</si>
  <si>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</si>
  <si>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</si>
  <si>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</si>
  <si>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</si>
  <si>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</si>
  <si>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</si>
  <si>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</si>
  <si>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</si>
  <si>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</si>
  <si>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</si>
  <si>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</si>
  <si>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</si>
  <si>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</si>
  <si>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</si>
  <si>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</si>
  <si>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</si>
  <si>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</si>
  <si>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</si>
  <si>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</si>
  <si>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</si>
  <si>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</si>
  <si>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</si>
  <si>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</si>
  <si>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</si>
  <si>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</si>
  <si>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</si>
  <si>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</si>
  <si>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</si>
  <si>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</si>
  <si>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</si>
  <si>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</si>
  <si>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</si>
  <si>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</si>
  <si>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</si>
  <si>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</si>
  <si>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</si>
  <si>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</si>
  <si>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</si>
  <si>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</si>
  <si>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</si>
  <si>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</si>
  <si>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</si>
  <si>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</si>
  <si>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</si>
  <si>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</si>
  <si>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</si>
  <si>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</si>
  <si>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</si>
  <si>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</si>
  <si>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</si>
  <si>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</si>
  <si>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</si>
  <si>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</si>
  <si>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</si>
  <si>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</si>
  <si>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</si>
  <si>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</si>
  <si>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</si>
  <si>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</si>
  <si>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</si>
  <si>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</si>
  <si>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</si>
  <si>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</si>
  <si>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</si>
  <si>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</si>
  <si>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</si>
  <si>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</si>
  <si>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</si>
  <si>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</si>
  <si>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</si>
  <si>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</si>
  <si>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</si>
  <si>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</si>
  <si>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</si>
  <si>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</si>
  <si>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</si>
  <si>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</si>
  <si>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</si>
  <si>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</si>
  <si>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</si>
  <si>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</si>
  <si>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</si>
  <si>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</si>
  <si>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</si>
  <si>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</si>
  <si>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</si>
  <si>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</si>
  <si>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</si>
  <si>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</si>
  <si>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</si>
  <si>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</si>
  <si>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</si>
  <si>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</si>
  <si>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</si>
  <si>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</si>
  <si>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</si>
  <si>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</si>
  <si>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</si>
  <si>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</si>
  <si>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</si>
  <si>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</si>
  <si>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</si>
  <si>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</si>
  <si>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</si>
  <si>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</si>
  <si>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</si>
  <si>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</si>
  <si>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</si>
  <si>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</si>
  <si>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</si>
  <si>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</si>
  <si>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</si>
  <si>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</si>
  <si>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</si>
  <si>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</si>
  <si>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</si>
  <si>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</si>
  <si>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</si>
  <si>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</si>
  <si>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</si>
  <si>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</si>
  <si>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</si>
  <si>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</si>
  <si>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</si>
  <si>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</si>
  <si>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</si>
  <si>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</si>
  <si>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</si>
  <si>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</si>
  <si>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</si>
  <si>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</si>
  <si>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</si>
  <si>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</si>
  <si>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</si>
  <si>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</si>
  <si>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</si>
  <si>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</si>
  <si>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</si>
  <si>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</si>
  <si>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</si>
  <si>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</si>
  <si>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</si>
  <si>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</si>
  <si>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</si>
  <si>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</si>
  <si>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</si>
  <si>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</si>
  <si>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</si>
  <si>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</si>
  <si>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</si>
  <si>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</si>
  <si>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</si>
  <si>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</si>
  <si>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</si>
  <si>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</si>
  <si>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</si>
  <si>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</si>
  <si>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</si>
  <si>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</si>
  <si>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</si>
  <si>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</si>
  <si>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</si>
  <si>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</si>
  <si>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</si>
  <si>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</si>
  <si>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</si>
  <si>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</si>
  <si>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</si>
  <si>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</si>
  <si>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</si>
  <si>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</si>
  <si>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</si>
  <si>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</si>
  <si>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</si>
  <si>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</si>
  <si>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</si>
  <si>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</si>
  <si>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</si>
  <si>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</si>
  <si>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</si>
  <si>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</si>
  <si>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</si>
  <si>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</si>
  <si>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</si>
  <si>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</si>
  <si>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</si>
  <si>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</si>
  <si>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</si>
  <si>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</si>
  <si>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</si>
  <si>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</si>
  <si>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</si>
  <si>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</si>
  <si>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</si>
  <si>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</si>
  <si>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</si>
  <si>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</si>
  <si>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</si>
  <si>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</si>
  <si>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</si>
  <si>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</si>
  <si>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</si>
  <si>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</si>
  <si>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</si>
  <si>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</si>
  <si>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</si>
  <si>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</si>
  <si>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</si>
  <si>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</si>
  <si>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</si>
  <si>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</si>
  <si>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</si>
  <si>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</si>
  <si>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</si>
  <si>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</si>
  <si>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</si>
  <si>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</si>
  <si>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</si>
  <si>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</si>
  <si>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</si>
  <si>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</si>
  <si>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</si>
  <si>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</si>
  <si>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</si>
  <si>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</si>
  <si>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</si>
  <si>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</si>
  <si>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</si>
  <si>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</si>
  <si>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</si>
  <si>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</si>
  <si>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</si>
  <si>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</si>
  <si>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</si>
  <si>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</si>
  <si>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</si>
  <si>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</si>
  <si>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</si>
  <si>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</si>
  <si>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</si>
  <si>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</si>
  <si>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</si>
  <si>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</si>
  <si>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</si>
  <si>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</si>
  <si>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</si>
  <si>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</si>
  <si>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</si>
  <si>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</si>
  <si>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</si>
  <si>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</si>
  <si>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</si>
  <si>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</si>
  <si>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</si>
  <si>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</si>
  <si>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</si>
  <si>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</si>
  <si>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</si>
  <si>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</si>
  <si>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</si>
  <si>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</si>
  <si>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</si>
  <si>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</si>
  <si>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</si>
  <si>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</si>
  <si>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</si>
  <si>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</si>
  <si>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</si>
  <si>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</si>
  <si>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</si>
  <si>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</si>
  <si>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</si>
  <si>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</si>
  <si>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4.55</t>
  </si>
  <si>
    <t xml:space="preserve">   4.42</t>
  </si>
  <si>
    <t xml:space="preserve">   3.73</t>
  </si>
  <si>
    <t>Major</t>
  </si>
  <si>
    <t>Minor</t>
  </si>
  <si>
    <t>100.0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</si>
  <si>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</si>
  <si>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</si>
  <si>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</si>
  <si>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</si>
  <si>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</si>
  <si>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171225161009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</si>
</sst>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8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460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58</v>
      </c>
      <c r="H5" s="4" t="s">
        <v>10</v>
      </c>
      <c r="J5" s="5"/>
      <c r="K5" s="5"/>
      <c r="L5" s="5">
        <f>W!$A2</f>
        <v>4</v>
      </c>
      <c r="N5" s="4" t="s">
        <v>11</v>
      </c>
      <c r="O5" s="144">
        <f>W!$A1</f>
        <v>58</v>
      </c>
      <c r="P5" s="5"/>
      <c r="Q5" s="5"/>
      <c r="S5" s="6"/>
      <c r="T5" s="7"/>
      <c r="U5" s="6"/>
      <c r="V5" s="6"/>
    </row>
    <row r="6" spans="2:25">
      <c r="B6">
        <f>W!A864</f>
        <v>4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2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0</v>
      </c>
      <c r="F14" s="44">
        <f>W!A11</f>
        <v>50</v>
      </c>
      <c r="G14" s="45"/>
      <c r="H14" s="44">
        <f>W!A14</f>
        <v>30</v>
      </c>
      <c r="I14" s="46"/>
      <c r="J14" s="44">
        <f>W!A17</f>
        <v>15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27</v>
      </c>
      <c r="E15" s="50">
        <f>W!A8</f>
        <v>0</v>
      </c>
      <c r="F15" s="44">
        <f>W!A12</f>
        <v>30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19" t="s">
        <v>28</v>
      </c>
      <c r="N15" s="19"/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0</v>
      </c>
      <c r="F16" s="57">
        <f>W!A13</f>
        <v>69</v>
      </c>
      <c r="G16" s="58"/>
      <c r="H16" s="57">
        <f>W!A16</f>
        <v>55</v>
      </c>
      <c r="I16" s="38"/>
      <c r="J16" s="57">
        <f>W!A19</f>
        <v>21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308</v>
      </c>
      <c r="G19" s="54">
        <f>W!B21</f>
        <v>0</v>
      </c>
      <c r="H19" s="63">
        <f>W!A24</f>
        <v>508</v>
      </c>
      <c r="I19" s="48">
        <f>W!B24</f>
        <v>0</v>
      </c>
      <c r="J19" s="63">
        <f>W!A27</f>
        <v>832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334</v>
      </c>
      <c r="G20" s="54">
        <f>W!B22</f>
        <v>0</v>
      </c>
      <c r="H20" s="44">
        <f>W!A25</f>
        <v>531</v>
      </c>
      <c r="I20" s="54">
        <f>W!B25</f>
        <v>0</v>
      </c>
      <c r="J20" s="44">
        <f>W!A28</f>
        <v>899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0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298</v>
      </c>
      <c r="G21" s="59">
        <f>W!B23</f>
        <v>0</v>
      </c>
      <c r="H21" s="57">
        <f>W!A26</f>
        <v>513</v>
      </c>
      <c r="I21" s="59">
        <f>W!B26</f>
        <v>0</v>
      </c>
      <c r="J21" s="57">
        <f>W!A29</f>
        <v>838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55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3537</v>
      </c>
      <c r="G24" s="48" t="str">
        <f>W!B31</f>
        <v>*</v>
      </c>
      <c r="H24" s="63">
        <f>W!A34</f>
        <v>1481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116" t="s">
        <v>43</v>
      </c>
      <c r="N24" s="28"/>
      <c r="O24" s="28"/>
      <c r="P24" s="47">
        <f>W!A81</f>
        <v>1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1440</v>
      </c>
      <c r="G25" s="54" t="str">
        <f>W!B32</f>
        <v>*</v>
      </c>
      <c r="H25" s="44">
        <f>W!A35</f>
        <v>730</v>
      </c>
      <c r="I25" s="54" t="str">
        <f>W!B35</f>
        <v>*</v>
      </c>
      <c r="J25" s="44">
        <f>W!A38</f>
        <v>275</v>
      </c>
      <c r="K25" s="54" t="str">
        <f>W!B38</f>
        <v>*</v>
      </c>
      <c r="L25" s="19"/>
      <c r="M25" s="116" t="s">
        <v>45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3526</v>
      </c>
      <c r="G26" s="59" t="str">
        <f>W!B33</f>
        <v>*</v>
      </c>
      <c r="H26" s="57">
        <f>W!A36</f>
        <v>1477</v>
      </c>
      <c r="I26" s="59" t="str">
        <f>W!B36</f>
        <v>*</v>
      </c>
      <c r="J26" s="41">
        <f>W!A39</f>
        <v>505</v>
      </c>
      <c r="K26" s="59" t="str">
        <f>W!B39</f>
        <v>*</v>
      </c>
      <c r="L26" s="19"/>
      <c r="M26" s="116" t="s">
        <v>46</v>
      </c>
      <c r="N26" s="28"/>
      <c r="O26" s="28"/>
      <c r="P26" s="41">
        <f>W!A85</f>
        <v>190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330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15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10</v>
      </c>
      <c r="G30" s="52"/>
      <c r="H30" s="44">
        <f>W!A45</f>
        <v>25</v>
      </c>
      <c r="I30" s="52"/>
      <c r="J30" s="44">
        <f>W!A46</f>
        <v>15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1700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113</v>
      </c>
      <c r="G31" s="49"/>
      <c r="H31" s="53">
        <f>W!A48</f>
        <v>160</v>
      </c>
      <c r="I31" s="49"/>
      <c r="J31" s="53">
        <f>W!A49</f>
        <v>330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58</v>
      </c>
      <c r="F1" s="141" t="s">
        <v>68</v>
      </c>
      <c r="H1" s="15">
        <f>W!A2</f>
        <v>4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8333</v>
      </c>
      <c r="V6" s="153"/>
      <c r="W6" s="44">
        <f>W!A109</f>
        <v>3614</v>
      </c>
      <c r="X6" s="28"/>
      <c r="Y6" s="53">
        <f>W!A110</f>
        <v>1254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58</v>
      </c>
      <c r="O7" s="155">
        <f>W!A192</f>
        <v>3</v>
      </c>
      <c r="P7" s="24"/>
      <c r="R7" s="127"/>
      <c r="S7" s="110" t="s">
        <v>85</v>
      </c>
      <c r="T7" s="19"/>
      <c r="U7" s="53">
        <f>W!A111</f>
        <v>8531</v>
      </c>
      <c r="V7" s="153"/>
      <c r="W7" s="44">
        <f>W!A112</f>
        <v>3705</v>
      </c>
      <c r="X7" s="28"/>
      <c r="Y7" s="53">
        <f>W!A113</f>
        <v>1285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1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198</v>
      </c>
      <c r="V8" s="153"/>
      <c r="W8" s="44">
        <f>W!A115</f>
        <v>91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1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1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0</v>
      </c>
      <c r="H12" s="24"/>
      <c r="I12" s="19"/>
      <c r="J12" s="127"/>
      <c r="K12" s="19" t="s">
        <v>98</v>
      </c>
      <c r="L12" s="19"/>
      <c r="M12" s="19"/>
      <c r="N12" s="157">
        <f>W!A197</f>
        <v>59</v>
      </c>
      <c r="O12" s="157">
        <f>W!A198</f>
        <v>1</v>
      </c>
      <c r="P12" s="24"/>
      <c r="R12" s="127"/>
      <c r="S12" s="28" t="s">
        <v>99</v>
      </c>
      <c r="T12" s="19"/>
      <c r="U12" s="53">
        <f>W!A121</f>
        <v>3466</v>
      </c>
      <c r="V12" s="153"/>
      <c r="W12" s="53">
        <f>W!A124</f>
        <v>1451</v>
      </c>
      <c r="X12" s="28"/>
      <c r="Y12" s="53">
        <f>W!A127</f>
        <v>489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590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1411</v>
      </c>
      <c r="V13" s="153"/>
      <c r="W13" s="53">
        <f>W!A125</f>
        <v>715</v>
      </c>
      <c r="X13" s="28"/>
      <c r="Y13" s="53">
        <f>W!A128</f>
        <v>269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258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3456</v>
      </c>
      <c r="V14" s="153"/>
      <c r="W14" s="53">
        <f>W!A126</f>
        <v>1448</v>
      </c>
      <c r="X14" s="28"/>
      <c r="Y14" s="53">
        <f>W!A129</f>
        <v>496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-248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33408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394</v>
      </c>
      <c r="P17" s="156">
        <f>W!B307</f>
        <v>0</v>
      </c>
      <c r="R17" s="127"/>
      <c r="S17" s="19" t="s">
        <v>112</v>
      </c>
      <c r="T17" s="19"/>
      <c r="U17" s="53">
        <f>W!A131</f>
        <v>3510</v>
      </c>
      <c r="V17" s="153"/>
      <c r="W17" s="53">
        <f>W!A134</f>
        <v>1377</v>
      </c>
      <c r="X17" s="28"/>
      <c r="Y17" s="53">
        <f>W!A137</f>
        <v>490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33013</v>
      </c>
      <c r="P18" s="24"/>
      <c r="R18" s="127"/>
      <c r="S18" s="100" t="s">
        <v>115</v>
      </c>
      <c r="T18" s="19"/>
      <c r="U18" s="53">
        <f>W!A132</f>
        <v>1288</v>
      </c>
      <c r="V18" s="153"/>
      <c r="W18" s="53">
        <f>W!A135</f>
        <v>660</v>
      </c>
      <c r="X18" s="28"/>
      <c r="Y18" s="53">
        <f>W!A138</f>
        <v>196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0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3323</v>
      </c>
      <c r="V19" s="153"/>
      <c r="W19" s="53">
        <f>W!A136</f>
        <v>1317</v>
      </c>
      <c r="X19" s="28"/>
      <c r="Y19" s="53">
        <f>W!A139</f>
        <v>470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0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3466</v>
      </c>
      <c r="V22" s="153"/>
      <c r="W22" s="53">
        <f>W!A144</f>
        <v>1388</v>
      </c>
      <c r="X22" s="28"/>
      <c r="Y22" s="53">
        <f>W!A147</f>
        <v>489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0</v>
      </c>
      <c r="H23" s="52"/>
      <c r="I23" s="19"/>
      <c r="R23" s="127"/>
      <c r="S23" s="100" t="s">
        <v>124</v>
      </c>
      <c r="T23" s="19"/>
      <c r="U23" s="53">
        <f>W!A142</f>
        <v>1298</v>
      </c>
      <c r="V23" s="153"/>
      <c r="W23" s="53">
        <f>W!A145</f>
        <v>660</v>
      </c>
      <c r="X23" s="28"/>
      <c r="Y23" s="53">
        <f>W!A148</f>
        <v>199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0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3323</v>
      </c>
      <c r="V24" s="153"/>
      <c r="W24" s="53">
        <f>W!A146</f>
        <v>1317</v>
      </c>
      <c r="X24" s="28"/>
      <c r="Y24" s="53">
        <f>W!A149</f>
        <v>470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0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0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>100.0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22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3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344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63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113</v>
      </c>
      <c r="V32" s="153"/>
      <c r="W32" s="53">
        <f>W!A165</f>
        <v>55</v>
      </c>
      <c r="X32" s="28"/>
      <c r="Y32" s="53">
        <f>W!A168</f>
        <v>70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172</v>
      </c>
      <c r="V33" s="153"/>
      <c r="W33" s="53">
        <f>W!A166</f>
        <v>131</v>
      </c>
      <c r="X33" s="28"/>
      <c r="Y33" s="53">
        <f>W!A169</f>
        <v>26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0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344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171</v>
      </c>
      <c r="V36" s="156">
        <f>W!B171</f>
        <v>0</v>
      </c>
      <c r="W36" s="44">
        <f>W!A172</f>
        <v>84</v>
      </c>
      <c r="X36" s="156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17</v>
      </c>
      <c r="N37" s="157">
        <f>W!A298</f>
        <v>8</v>
      </c>
      <c r="O37" s="157">
        <f>W!A300</f>
        <v>17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55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8531</v>
      </c>
      <c r="V42" s="153"/>
      <c r="W42" s="44">
        <f>W!A182</f>
        <v>3705</v>
      </c>
      <c r="X42" s="28"/>
      <c r="Y42" s="53">
        <f>W!A183</f>
        <v>1285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110018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</v>
      </c>
      <c r="H44" s="24"/>
      <c r="I44" s="19"/>
      <c r="J44" s="127"/>
      <c r="K44" s="91" t="s">
        <v>165</v>
      </c>
      <c r="N44" s="175">
        <f>0.00052*(6*G25+O18)</f>
        <v>17.16676</v>
      </c>
      <c r="P44" s="24"/>
      <c r="R44" s="127"/>
      <c r="S44" s="172" t="s">
        <v>166</v>
      </c>
      <c r="T44" s="19"/>
      <c r="U44" s="53">
        <f>W!A184</f>
        <v>175</v>
      </c>
      <c r="V44" s="153"/>
      <c r="W44" s="44">
        <f>W!A185</f>
        <v>130</v>
      </c>
      <c r="X44" s="28"/>
      <c r="Y44" s="53">
        <f>W!A186</f>
        <v>149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251</v>
      </c>
      <c r="H45" s="24"/>
      <c r="I45" s="19"/>
      <c r="J45" s="127"/>
      <c r="K45" s="91" t="s">
        <v>168</v>
      </c>
      <c r="N45" s="174">
        <f>N43+N44</f>
        <v>24.766759999999998</v>
      </c>
      <c r="P45" s="24"/>
      <c r="R45" s="127"/>
      <c r="S45" s="172" t="s">
        <v>169</v>
      </c>
      <c r="T45" s="19"/>
      <c r="U45" s="53">
        <f>W!A187</f>
        <v>175</v>
      </c>
      <c r="V45" s="153"/>
      <c r="W45" s="44">
        <f>W!A188</f>
        <v>130</v>
      </c>
      <c r="X45" s="28"/>
      <c r="Y45" s="53">
        <f>W!A189</f>
        <v>149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58</v>
      </c>
      <c r="F1" s="177" t="s">
        <v>10</v>
      </c>
      <c r="G1" s="18"/>
      <c r="I1" s="15">
        <f>W!A2</f>
        <v>4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2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310000</v>
      </c>
      <c r="G8" s="184"/>
      <c r="H8" s="110"/>
      <c r="I8" s="110" t="s">
        <v>180</v>
      </c>
      <c r="J8" s="110"/>
      <c r="K8" s="110"/>
      <c r="L8" s="186">
        <f>W!A241</f>
        <v>5261349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169180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5279004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82790</v>
      </c>
      <c r="G10" s="184"/>
      <c r="H10" s="110"/>
      <c r="I10" s="110" t="s">
        <v>186</v>
      </c>
      <c r="J10" s="110"/>
      <c r="K10" s="110"/>
      <c r="L10" s="186">
        <f>W!A242</f>
        <v>1902433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576916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0</v>
      </c>
      <c r="S11" s="184"/>
      <c r="T11" s="110"/>
      <c r="U11" s="110" t="s">
        <v>192</v>
      </c>
      <c r="V11" s="110"/>
      <c r="W11" s="110"/>
      <c r="X11" s="186">
        <f>W!A223</f>
        <v>3338487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52613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450000</v>
      </c>
      <c r="S12" s="184"/>
      <c r="T12" s="110"/>
      <c r="U12" s="110" t="s">
        <v>196</v>
      </c>
      <c r="V12" s="110"/>
      <c r="W12" s="110"/>
      <c r="X12" s="189">
        <f>W!A224</f>
        <v>447863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30860</v>
      </c>
      <c r="G13" s="184"/>
      <c r="H13" s="110"/>
      <c r="I13" s="110" t="s">
        <v>198</v>
      </c>
      <c r="J13" s="110"/>
      <c r="K13" s="110"/>
      <c r="L13" s="186">
        <f>W!A245</f>
        <v>13471</v>
      </c>
      <c r="M13" s="184"/>
      <c r="N13" s="110"/>
      <c r="S13" s="184"/>
      <c r="T13" s="110"/>
      <c r="U13" s="172" t="s">
        <v>199</v>
      </c>
      <c r="X13" s="187">
        <f>X9+X10-X11-X12</f>
        <v>1492654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50000</v>
      </c>
      <c r="G14" s="184"/>
      <c r="H14" s="110"/>
      <c r="I14" s="110" t="s">
        <v>201</v>
      </c>
      <c r="J14" s="110"/>
      <c r="K14" s="110"/>
      <c r="L14" s="186">
        <f>W!A246</f>
        <v>5686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476644</v>
      </c>
      <c r="M15" s="184"/>
      <c r="N15" s="110"/>
      <c r="O15" s="110" t="s">
        <v>205</v>
      </c>
      <c r="P15" s="110"/>
      <c r="Q15" s="110"/>
      <c r="R15" s="186">
        <f>W!A265</f>
        <v>96837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14000</v>
      </c>
      <c r="G16" s="184"/>
      <c r="H16" s="110"/>
      <c r="I16" s="110" t="s">
        <v>208</v>
      </c>
      <c r="J16" s="110"/>
      <c r="K16" s="110"/>
      <c r="L16" s="186">
        <f>W!A248</f>
        <v>13521</v>
      </c>
      <c r="M16" s="184"/>
      <c r="N16" s="110"/>
      <c r="O16" s="172" t="s">
        <v>209</v>
      </c>
      <c r="R16" s="186">
        <f>W!A266</f>
        <v>74895</v>
      </c>
      <c r="S16" s="184"/>
      <c r="T16" s="110"/>
      <c r="U16" s="110" t="s">
        <v>210</v>
      </c>
      <c r="V16" s="110"/>
      <c r="W16" s="110"/>
      <c r="X16" s="186">
        <f>W!A225</f>
        <v>6375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0</v>
      </c>
      <c r="G17" s="184"/>
      <c r="H17" s="110"/>
      <c r="I17" s="110" t="s">
        <v>212</v>
      </c>
      <c r="L17" s="186">
        <f>W!A249</f>
        <v>129650</v>
      </c>
      <c r="M17" s="184"/>
      <c r="N17" s="110"/>
      <c r="O17" s="110" t="s">
        <v>213</v>
      </c>
      <c r="P17" s="110"/>
      <c r="Q17" s="110"/>
      <c r="R17" s="186">
        <f>W!A267</f>
        <v>12089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11557</v>
      </c>
      <c r="G18" s="184"/>
      <c r="H18" s="110"/>
      <c r="I18" s="116" t="s">
        <v>216</v>
      </c>
      <c r="J18" s="110"/>
      <c r="K18" s="110"/>
      <c r="L18" s="189">
        <f>W!A250</f>
        <v>183821</v>
      </c>
      <c r="M18" s="184"/>
      <c r="N18" s="110"/>
      <c r="O18" s="110" t="s">
        <v>217</v>
      </c>
      <c r="P18" s="110"/>
      <c r="Q18" s="110"/>
      <c r="R18" s="186">
        <f>W!A268</f>
        <v>2507459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2357584</v>
      </c>
      <c r="M19" s="184"/>
      <c r="N19" s="110"/>
      <c r="O19" s="110" t="s">
        <v>221</v>
      </c>
      <c r="P19" s="110"/>
      <c r="Q19" s="110"/>
      <c r="R19" s="189">
        <f>W!A269</f>
        <v>3673905</v>
      </c>
      <c r="S19" s="184"/>
      <c r="T19" s="110"/>
      <c r="U19" s="172" t="s">
        <v>222</v>
      </c>
      <c r="X19" s="187">
        <f>X16+X17-X18</f>
        <v>6375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12610</v>
      </c>
      <c r="G20" s="184"/>
      <c r="H20" s="110"/>
      <c r="I20" s="110" t="s">
        <v>224</v>
      </c>
      <c r="J20" s="110"/>
      <c r="K20" s="110"/>
      <c r="L20" s="186">
        <f>W!A252</f>
        <v>2903765</v>
      </c>
      <c r="M20" s="184"/>
      <c r="N20" s="110"/>
      <c r="O20" s="172" t="s">
        <v>225</v>
      </c>
      <c r="R20" s="191">
        <f>SUM(R15:R19)</f>
        <v>6365185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1542516</v>
      </c>
      <c r="M21" s="184"/>
      <c r="N21" s="110"/>
      <c r="O21" s="110" t="s">
        <v>228</v>
      </c>
      <c r="P21" s="110"/>
      <c r="Q21" s="110"/>
      <c r="R21" s="186">
        <f>R12+R20</f>
        <v>6815185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190000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566940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16990</v>
      </c>
      <c r="G23" s="184"/>
      <c r="H23" s="110"/>
      <c r="I23" s="110" t="s">
        <v>233</v>
      </c>
      <c r="J23" s="110"/>
      <c r="K23" s="110"/>
      <c r="L23" s="188">
        <f>W!A254</f>
        <v>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1542516</v>
      </c>
      <c r="G24" s="184"/>
      <c r="H24" s="110"/>
      <c r="I24" s="172" t="s">
        <v>237</v>
      </c>
      <c r="L24" s="186">
        <f>L20-L21+L22-L23</f>
        <v>1361249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495000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6375</v>
      </c>
      <c r="M25" s="184"/>
      <c r="N25" s="110"/>
      <c r="O25" s="113" t="s">
        <v>240</v>
      </c>
      <c r="P25" s="110"/>
      <c r="Q25" s="110"/>
      <c r="R25" s="186">
        <f>W!A272</f>
        <v>499567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1367624</v>
      </c>
      <c r="G27" s="184"/>
      <c r="H27" s="110"/>
      <c r="I27" s="172" t="s">
        <v>246</v>
      </c>
      <c r="J27" s="110"/>
      <c r="K27" s="110"/>
      <c r="L27" s="187">
        <f>L24+L25-L26</f>
        <v>1367624</v>
      </c>
      <c r="M27" s="184"/>
      <c r="N27" s="110"/>
      <c r="O27" s="116" t="s">
        <v>247</v>
      </c>
      <c r="P27" s="110"/>
      <c r="Q27" s="110"/>
      <c r="R27" s="186">
        <f>SUM(R24:R26)</f>
        <v>499567</v>
      </c>
      <c r="S27" s="184"/>
      <c r="T27" s="110"/>
      <c r="U27" s="172" t="s">
        <v>248</v>
      </c>
      <c r="X27" s="187">
        <f>X22-X23-X24+X25-X26</f>
        <v>71940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1022081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2389705</v>
      </c>
      <c r="G29" s="184"/>
      <c r="H29" s="110"/>
      <c r="I29" s="110" t="s">
        <v>253</v>
      </c>
      <c r="J29" s="110"/>
      <c r="K29" s="110"/>
      <c r="L29" s="186">
        <f>W!A256</f>
        <v>1367624</v>
      </c>
      <c r="M29" s="184"/>
      <c r="N29" s="110"/>
      <c r="S29" s="184"/>
      <c r="U29" s="110" t="s">
        <v>254</v>
      </c>
      <c r="V29" s="110"/>
      <c r="W29" s="110"/>
      <c r="X29" s="187">
        <f>W!A233</f>
        <v>1570969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37.675592286501377</v>
      </c>
      <c r="M30" s="184"/>
      <c r="N30" s="110"/>
      <c r="O30" s="110" t="s">
        <v>256</v>
      </c>
      <c r="P30" s="110"/>
      <c r="Q30" s="110"/>
      <c r="R30" s="186">
        <f>R21-R27-R28</f>
        <v>6315618</v>
      </c>
      <c r="S30" s="184"/>
      <c r="U30" s="172" t="s">
        <v>257</v>
      </c>
      <c r="V30" s="110"/>
      <c r="W30" s="110"/>
      <c r="X30" s="188">
        <f>W!A234</f>
        <v>2102936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3673905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495000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1700000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872624</v>
      </c>
      <c r="M33" s="184"/>
      <c r="O33" s="116" t="s">
        <v>264</v>
      </c>
      <c r="P33" s="110"/>
      <c r="Q33" s="110"/>
      <c r="R33" s="186">
        <f>W!A275</f>
        <v>3630000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2352433</v>
      </c>
      <c r="G34" s="184"/>
      <c r="H34" s="110"/>
      <c r="I34" s="91" t="s">
        <v>266</v>
      </c>
      <c r="J34" s="110"/>
      <c r="K34" s="110"/>
      <c r="L34" s="189">
        <f>W!A260</f>
        <v>1542095</v>
      </c>
      <c r="M34" s="184"/>
      <c r="O34" s="91" t="s">
        <v>267</v>
      </c>
      <c r="R34" s="186">
        <f>W!A276</f>
        <v>270899</v>
      </c>
      <c r="S34" s="184"/>
      <c r="U34" s="110" t="s">
        <v>268</v>
      </c>
      <c r="V34" s="110"/>
      <c r="W34" s="110"/>
      <c r="X34" s="187">
        <f>W!A238</f>
        <v>2074000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2414719</v>
      </c>
      <c r="M35" s="184"/>
      <c r="O35" s="110" t="s">
        <v>270</v>
      </c>
      <c r="P35" s="110"/>
      <c r="Q35" s="110"/>
      <c r="R35" s="189">
        <f>R36-R33-R34</f>
        <v>2414719</v>
      </c>
      <c r="S35" s="184"/>
      <c r="U35" s="110" t="s">
        <v>271</v>
      </c>
      <c r="V35" s="110"/>
      <c r="W35" s="110"/>
      <c r="X35" s="187">
        <f>W!A239</f>
        <v>1484000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6315618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58</v>
      </c>
      <c r="K1" s="176" t="s">
        <v>14</v>
      </c>
      <c r="L1" s="15">
        <f>W!$A4</f>
        <v>2016</v>
      </c>
      <c r="M1" s="176" t="s">
        <v>15</v>
      </c>
      <c r="N1" s="143">
        <f>W!$A5</f>
        <v>2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7.1</v>
      </c>
      <c r="H6" s="198">
        <f>W!A508/10</f>
        <v>5.0999999999999996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100</v>
      </c>
      <c r="H16" s="200">
        <f>INT(L10*2*G20/1000) + 75</f>
        <v>156</v>
      </c>
      <c r="I16" s="200">
        <f>INT(L10*3*G20/1000) + 120</f>
        <v>241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120</v>
      </c>
      <c r="H17" s="200">
        <f>INT(L10*1.5*2*G20/1000) + 75</f>
        <v>196</v>
      </c>
      <c r="I17" s="200">
        <f>INT(L10*1.5*3*G20/1000) + 120</f>
        <v>302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47738</v>
      </c>
      <c r="H20" s="133">
        <f>W!A516</f>
        <v>47285</v>
      </c>
      <c r="I20" s="133">
        <f>W!A517</f>
        <v>45938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0</v>
      </c>
      <c r="G35" s="136">
        <f>W!A542/100</f>
        <v>107.39</v>
      </c>
      <c r="H35" s="136">
        <f>W!A562/100</f>
        <v>173.92</v>
      </c>
      <c r="I35" s="136">
        <f>W!A582/100</f>
        <v>196.01</v>
      </c>
      <c r="J35" s="136">
        <f>W!A602/100</f>
        <v>70.88</v>
      </c>
      <c r="K35" s="136">
        <f>W!A622/100</f>
        <v>185.12</v>
      </c>
      <c r="L35" s="136">
        <f>W!A642/100</f>
        <v>106.11</v>
      </c>
      <c r="M35" s="136">
        <f>W!A662/100</f>
        <v>106.11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0</v>
      </c>
      <c r="G36" s="136">
        <f>W!A543</f>
        <v>3543870</v>
      </c>
      <c r="H36" s="136">
        <f>W!A563</f>
        <v>6313296</v>
      </c>
      <c r="I36" s="136">
        <f>W!A583</f>
        <v>7115163</v>
      </c>
      <c r="J36" s="136">
        <f>W!A603</f>
        <v>2126400</v>
      </c>
      <c r="K36" s="136">
        <f>W!A623</f>
        <v>6719856</v>
      </c>
      <c r="L36" s="136">
        <f>W!A643</f>
        <v>3183300</v>
      </c>
      <c r="M36" s="136">
        <f>W!A663</f>
        <v>3183300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20</v>
      </c>
      <c r="I38" s="136">
        <f>W!A584</f>
        <v>15</v>
      </c>
      <c r="J38" s="136">
        <f>W!A604</f>
        <v>0</v>
      </c>
      <c r="K38" s="136">
        <f>W!A624</f>
        <v>18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-318343</v>
      </c>
      <c r="G39" s="136">
        <f>W!A545</f>
        <v>3255867</v>
      </c>
      <c r="H39" s="136">
        <f>W!A565</f>
        <v>6547992</v>
      </c>
      <c r="I39" s="136">
        <f>W!A585</f>
        <v>7232584</v>
      </c>
      <c r="J39" s="136">
        <f>W!A605</f>
        <v>2126400</v>
      </c>
      <c r="K39" s="136">
        <f>W!A625</f>
        <v>6876802</v>
      </c>
      <c r="L39" s="136">
        <f>W!A645</f>
        <v>3183300</v>
      </c>
      <c r="M39" s="136">
        <f>W!A665</f>
        <v>3183300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500</v>
      </c>
      <c r="G43" s="136">
        <f>W!A546</f>
        <v>295</v>
      </c>
      <c r="H43" s="136">
        <f>W!A566</f>
        <v>312</v>
      </c>
      <c r="I43" s="136">
        <f>W!A586</f>
        <v>308</v>
      </c>
      <c r="J43" s="136">
        <f>W!A606</f>
        <v>375</v>
      </c>
      <c r="K43" s="136">
        <f>W!A626</f>
        <v>309</v>
      </c>
      <c r="L43" s="136">
        <f>W!A646</f>
        <v>325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700</v>
      </c>
      <c r="G44" s="136">
        <f>W!A547</f>
        <v>280</v>
      </c>
      <c r="H44" s="136">
        <f>W!A567</f>
        <v>295</v>
      </c>
      <c r="I44" s="136">
        <f>W!A587</f>
        <v>334</v>
      </c>
      <c r="J44" s="136">
        <f>W!A607</f>
        <v>335</v>
      </c>
      <c r="K44" s="136">
        <f>W!A627</f>
        <v>283</v>
      </c>
      <c r="L44" s="136">
        <f>W!A647</f>
        <v>335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600</v>
      </c>
      <c r="G45" s="136">
        <f>W!A548</f>
        <v>310</v>
      </c>
      <c r="H45" s="136">
        <f>W!A568</f>
        <v>315</v>
      </c>
      <c r="I45" s="136">
        <f>W!A588</f>
        <v>298</v>
      </c>
      <c r="J45" s="136">
        <f>W!A608</f>
        <v>325</v>
      </c>
      <c r="K45" s="136">
        <f>W!A628</f>
        <v>307</v>
      </c>
      <c r="L45" s="136">
        <f>W!A648</f>
        <v>375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600</v>
      </c>
      <c r="G46" s="136">
        <f>W!A549</f>
        <v>485</v>
      </c>
      <c r="H46" s="136">
        <f>W!A569</f>
        <v>499</v>
      </c>
      <c r="I46" s="136">
        <f>W!A589</f>
        <v>508</v>
      </c>
      <c r="J46" s="136">
        <f>W!A609</f>
        <v>550</v>
      </c>
      <c r="K46" s="136">
        <f>W!A629</f>
        <v>500</v>
      </c>
      <c r="L46" s="136">
        <f>W!A649</f>
        <v>490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800</v>
      </c>
      <c r="G47" s="136">
        <f>W!A550</f>
        <v>460</v>
      </c>
      <c r="H47" s="136">
        <f>W!A570</f>
        <v>465</v>
      </c>
      <c r="I47" s="136">
        <f>W!A590</f>
        <v>531</v>
      </c>
      <c r="J47" s="136">
        <f>W!A610</f>
        <v>525</v>
      </c>
      <c r="K47" s="136">
        <f>W!A630</f>
        <v>460</v>
      </c>
      <c r="L47" s="136">
        <f>W!A650</f>
        <v>490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700</v>
      </c>
      <c r="G48" s="136">
        <f>W!A551</f>
        <v>510</v>
      </c>
      <c r="H48" s="136">
        <f>W!A571</f>
        <v>505</v>
      </c>
      <c r="I48" s="136">
        <f>W!A591</f>
        <v>513</v>
      </c>
      <c r="J48" s="136">
        <f>W!A611</f>
        <v>500</v>
      </c>
      <c r="K48" s="136">
        <f>W!A631</f>
        <v>502</v>
      </c>
      <c r="L48" s="136">
        <f>W!A651</f>
        <v>585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700</v>
      </c>
      <c r="G49" s="136">
        <f>W!A552</f>
        <v>780</v>
      </c>
      <c r="H49" s="136">
        <f>W!A572</f>
        <v>810</v>
      </c>
      <c r="I49" s="136">
        <f>W!A592</f>
        <v>832</v>
      </c>
      <c r="J49" s="136">
        <f>W!A612</f>
        <v>780</v>
      </c>
      <c r="K49" s="136">
        <f>W!A632</f>
        <v>770</v>
      </c>
      <c r="L49" s="136">
        <f>W!A652</f>
        <v>690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900</v>
      </c>
      <c r="G50" s="136">
        <f>W!A553</f>
        <v>740</v>
      </c>
      <c r="H50" s="136">
        <f>W!A573</f>
        <v>725</v>
      </c>
      <c r="I50" s="136">
        <f>W!A593</f>
        <v>899</v>
      </c>
      <c r="J50" s="136">
        <f>W!A613</f>
        <v>756</v>
      </c>
      <c r="K50" s="136">
        <f>W!A633</f>
        <v>730</v>
      </c>
      <c r="L50" s="136">
        <f>W!A653</f>
        <v>725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800</v>
      </c>
      <c r="G51" s="136">
        <f>W!A554</f>
        <v>780</v>
      </c>
      <c r="H51" s="136">
        <f>W!A574</f>
        <v>805</v>
      </c>
      <c r="I51" s="136">
        <f>W!A594</f>
        <v>838</v>
      </c>
      <c r="J51" s="136">
        <f>W!A614</f>
        <v>730</v>
      </c>
      <c r="K51" s="136">
        <f>W!A634</f>
        <v>780</v>
      </c>
      <c r="L51" s="136">
        <f>W!A654</f>
        <v>855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125</v>
      </c>
      <c r="G53" s="136">
        <f>W!A555</f>
        <v>47</v>
      </c>
      <c r="H53" s="136">
        <f>W!A575</f>
        <v>71</v>
      </c>
      <c r="I53" s="136">
        <f>W!A595</f>
        <v>60</v>
      </c>
      <c r="J53" s="136">
        <f>W!A615</f>
        <v>50</v>
      </c>
      <c r="K53" s="136">
        <f>W!A635</f>
        <v>82</v>
      </c>
      <c r="L53" s="136">
        <f>W!A655</f>
        <v>46</v>
      </c>
      <c r="M53" s="136">
        <f>W!A675</f>
        <v>46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1200</v>
      </c>
      <c r="G54" s="136">
        <f>W!A556</f>
        <v>1250</v>
      </c>
      <c r="H54" s="136">
        <f>W!A576</f>
        <v>1220</v>
      </c>
      <c r="I54" s="136">
        <f>W!A596</f>
        <v>1215</v>
      </c>
      <c r="J54" s="136">
        <f>W!A616</f>
        <v>1300</v>
      </c>
      <c r="K54" s="136">
        <f>W!A636</f>
        <v>1220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57</v>
      </c>
      <c r="G55" s="136">
        <f>W!A557</f>
        <v>7</v>
      </c>
      <c r="H55" s="136">
        <f>W!A577</f>
        <v>10</v>
      </c>
      <c r="I55" s="136">
        <f>W!A597</f>
        <v>12</v>
      </c>
      <c r="J55" s="136">
        <f>W!A617</f>
        <v>4</v>
      </c>
      <c r="K55" s="136">
        <f>W!A637</f>
        <v>10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58</v>
      </c>
      <c r="K61" s="176" t="s">
        <v>14</v>
      </c>
      <c r="L61" s="15">
        <f>W!$A4</f>
        <v>2016</v>
      </c>
      <c r="M61" s="176" t="s">
        <v>15</v>
      </c>
      <c r="N61" s="143">
        <f>W!$A5</f>
        <v>2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3618004</v>
      </c>
      <c r="G67" s="136">
        <f>W!A722</f>
        <v>1393540</v>
      </c>
      <c r="H67" s="136">
        <f>W!A742</f>
        <v>927742</v>
      </c>
      <c r="I67" s="136">
        <f>W!A762</f>
        <v>450000</v>
      </c>
      <c r="J67" s="136">
        <f>W!A782</f>
        <v>1243540</v>
      </c>
      <c r="K67" s="136">
        <f>W!A802</f>
        <v>1393540</v>
      </c>
      <c r="L67" s="136">
        <f>W!A822</f>
        <v>1243540</v>
      </c>
      <c r="M67" s="136">
        <f>W!A842</f>
        <v>1243540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8351623</v>
      </c>
      <c r="G68" s="136">
        <f>W!A723</f>
        <v>902160</v>
      </c>
      <c r="H68" s="136">
        <f>W!A743</f>
        <v>699717</v>
      </c>
      <c r="I68" s="136">
        <f>W!A763</f>
        <v>183821</v>
      </c>
      <c r="J68" s="136">
        <f>W!A783</f>
        <v>539928</v>
      </c>
      <c r="K68" s="136">
        <f>W!A803</f>
        <v>240480</v>
      </c>
      <c r="L68" s="136">
        <f>W!A823</f>
        <v>268642</v>
      </c>
      <c r="M68" s="136">
        <f>W!A843</f>
        <v>268642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416704</v>
      </c>
      <c r="G69" s="136">
        <f>W!A724</f>
        <v>1505043</v>
      </c>
      <c r="H69" s="136">
        <f>W!A744</f>
        <v>2333487</v>
      </c>
      <c r="I69" s="136">
        <f>W!A764</f>
        <v>2507459</v>
      </c>
      <c r="J69" s="136">
        <f>W!A784</f>
        <v>635605</v>
      </c>
      <c r="K69" s="136">
        <f>W!A804</f>
        <v>2387436</v>
      </c>
      <c r="L69" s="136">
        <f>W!A824</f>
        <v>488681</v>
      </c>
      <c r="M69" s="136">
        <f>W!A844</f>
        <v>488681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2150000</v>
      </c>
      <c r="G70" s="136">
        <f>W!A725</f>
        <v>0</v>
      </c>
      <c r="H70" s="136">
        <f>W!A745</f>
        <v>1775613</v>
      </c>
      <c r="I70" s="136">
        <f>W!A765</f>
        <v>3673905</v>
      </c>
      <c r="J70" s="136">
        <f>W!A785</f>
        <v>1150000</v>
      </c>
      <c r="K70" s="136">
        <f>W!A805</f>
        <v>2137470</v>
      </c>
      <c r="L70" s="136">
        <f>W!A825</f>
        <v>1394019</v>
      </c>
      <c r="M70" s="136">
        <f>W!A845</f>
        <v>1394019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1383219</v>
      </c>
      <c r="G74" s="136">
        <f>W!A729</f>
        <v>362822</v>
      </c>
      <c r="H74" s="136">
        <f>W!A749</f>
        <v>333070</v>
      </c>
      <c r="I74" s="136">
        <f>W!A769</f>
        <v>499567</v>
      </c>
      <c r="J74" s="136">
        <f>W!A789</f>
        <v>633706</v>
      </c>
      <c r="K74" s="136">
        <f>W!A809</f>
        <v>305020</v>
      </c>
      <c r="L74" s="136">
        <f>W!A829</f>
        <v>269125</v>
      </c>
      <c r="M74" s="136">
        <f>W!A849</f>
        <v>269125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22701390</v>
      </c>
      <c r="G75" s="136">
        <f>W!A730</f>
        <v>225906</v>
      </c>
      <c r="H75" s="136">
        <f>W!A750</f>
        <v>0</v>
      </c>
      <c r="I75" s="136">
        <f>W!A770</f>
        <v>0</v>
      </c>
      <c r="J75" s="136">
        <f>W!A790</f>
        <v>768765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1091000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3300000</v>
      </c>
      <c r="H80" s="136">
        <f>W!A754</f>
        <v>3630000</v>
      </c>
      <c r="I80" s="136">
        <f>W!A774</f>
        <v>3630000</v>
      </c>
      <c r="J80" s="136">
        <f>W!A794</f>
        <v>3000000</v>
      </c>
      <c r="K80" s="136">
        <f>W!A814</f>
        <v>3630000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14790</v>
      </c>
      <c r="G81" s="136">
        <f>W!A735</f>
        <v>14790</v>
      </c>
      <c r="H81" s="136">
        <f>W!A755</f>
        <v>252815</v>
      </c>
      <c r="I81" s="136">
        <f>W!A775</f>
        <v>270899</v>
      </c>
      <c r="J81" s="136">
        <f>W!A795</f>
        <v>0</v>
      </c>
      <c r="K81" s="136">
        <f>W!A815</f>
        <v>306599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-13954068</v>
      </c>
      <c r="G82" s="136">
        <f>W!A736</f>
        <v>-102775</v>
      </c>
      <c r="H82" s="136">
        <f>W!A756</f>
        <v>1520674</v>
      </c>
      <c r="I82" s="136">
        <f>W!A776</f>
        <v>2414719</v>
      </c>
      <c r="J82" s="136">
        <f>W!A796</f>
        <v>-833398</v>
      </c>
      <c r="K82" s="136">
        <f>W!A816</f>
        <v>1917307</v>
      </c>
      <c r="L82" s="136">
        <f>W!A836</f>
        <v>125757</v>
      </c>
      <c r="M82" s="136">
        <f>W!A856</f>
        <v>125757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-10639278</v>
      </c>
      <c r="G83" s="136">
        <f t="shared" si="0"/>
        <v>3212015</v>
      </c>
      <c r="H83" s="136">
        <f t="shared" si="0"/>
        <v>5403489</v>
      </c>
      <c r="I83" s="136">
        <f t="shared" si="0"/>
        <v>6315618</v>
      </c>
      <c r="J83" s="136">
        <f t="shared" si="0"/>
        <v>2166602</v>
      </c>
      <c r="K83" s="136">
        <f t="shared" si="0"/>
        <v>5853906</v>
      </c>
      <c r="L83" s="136">
        <f t="shared" si="0"/>
        <v>3125757</v>
      </c>
      <c r="M83" s="136">
        <f t="shared" si="0"/>
        <v>3125757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63.44140625" bestFit="1" customWidth="1"/>
    <col min="2" max="2" width="1.6640625" style="131" bestFit="1" customWidth="1"/>
  </cols>
  <sheetData>
    <row r="1" spans="1:1">
      <c r="A1">
        <v>58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50</v>
      </c>
    </row>
    <row r="12" spans="1:1">
      <c r="A12">
        <v>30</v>
      </c>
    </row>
    <row r="13" spans="1:1">
      <c r="A13">
        <v>69</v>
      </c>
    </row>
    <row r="14" spans="1:1">
      <c r="A14">
        <v>30</v>
      </c>
    </row>
    <row r="15" spans="1:1">
      <c r="A15">
        <v>20</v>
      </c>
    </row>
    <row r="16" spans="1:1">
      <c r="A16">
        <v>55</v>
      </c>
    </row>
    <row r="17" spans="1:2">
      <c r="A17">
        <v>15</v>
      </c>
    </row>
    <row r="18" spans="1:2">
      <c r="A18">
        <v>20</v>
      </c>
    </row>
    <row r="19" spans="1:2">
      <c r="A19">
        <v>21</v>
      </c>
    </row>
    <row r="20" spans="1:2">
      <c r="A20">
        <v>0</v>
      </c>
    </row>
    <row r="21" spans="1:2">
      <c r="A21">
        <v>308</v>
      </c>
    </row>
    <row r="22" spans="1:2">
      <c r="A22">
        <v>334</v>
      </c>
    </row>
    <row r="23" spans="1:2">
      <c r="A23">
        <v>298</v>
      </c>
    </row>
    <row r="24" spans="1:2">
      <c r="A24">
        <v>508</v>
      </c>
    </row>
    <row r="25" spans="1:2">
      <c r="A25">
        <v>531</v>
      </c>
    </row>
    <row r="26" spans="1:2">
      <c r="A26">
        <v>513</v>
      </c>
    </row>
    <row r="27" spans="1:2">
      <c r="A27">
        <v>832</v>
      </c>
    </row>
    <row r="28" spans="1:2">
      <c r="A28">
        <v>899</v>
      </c>
    </row>
    <row r="29" spans="1:2">
      <c r="A29">
        <v>838</v>
      </c>
    </row>
    <row r="30" spans="1:2">
      <c r="A30">
        <v>0</v>
      </c>
    </row>
    <row r="31" spans="1:2">
      <c r="A31">
        <v>3537</v>
      </c>
      <c r="B31" s="131" t="s">
        <v>333</v>
      </c>
    </row>
    <row r="32" spans="1:2">
      <c r="A32">
        <v>1440</v>
      </c>
      <c r="B32" s="131" t="s">
        <v>333</v>
      </c>
    </row>
    <row r="33" spans="1:2">
      <c r="A33">
        <v>3526</v>
      </c>
      <c r="B33" s="131" t="s">
        <v>333</v>
      </c>
    </row>
    <row r="34" spans="1:2">
      <c r="A34">
        <v>1481</v>
      </c>
      <c r="B34" s="131" t="s">
        <v>333</v>
      </c>
    </row>
    <row r="35" spans="1:2">
      <c r="A35">
        <v>730</v>
      </c>
      <c r="B35" s="131" t="s">
        <v>333</v>
      </c>
    </row>
    <row r="36" spans="1:2">
      <c r="A36">
        <v>1477</v>
      </c>
      <c r="B36" s="131" t="s">
        <v>333</v>
      </c>
    </row>
    <row r="37" spans="1:2">
      <c r="A37">
        <v>500</v>
      </c>
      <c r="B37" s="131" t="s">
        <v>333</v>
      </c>
    </row>
    <row r="38" spans="1:2">
      <c r="A38">
        <v>275</v>
      </c>
      <c r="B38" s="131" t="s">
        <v>333</v>
      </c>
    </row>
    <row r="39" spans="1:2">
      <c r="A39">
        <v>505</v>
      </c>
      <c r="B39" s="131" t="s">
        <v>333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10</v>
      </c>
    </row>
    <row r="45" spans="1:2">
      <c r="A45">
        <v>25</v>
      </c>
    </row>
    <row r="46" spans="1:2">
      <c r="A46">
        <v>15</v>
      </c>
    </row>
    <row r="47" spans="1:2">
      <c r="A47">
        <v>113</v>
      </c>
    </row>
    <row r="48" spans="1:2">
      <c r="A48">
        <v>160</v>
      </c>
    </row>
    <row r="49" spans="1:2">
      <c r="A49">
        <v>330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15</v>
      </c>
    </row>
    <row r="64" spans="1:2">
      <c r="A64">
        <v>9</v>
      </c>
      <c r="B64" s="131" t="s">
        <v>333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55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1215</v>
      </c>
    </row>
    <row r="84" spans="1:1">
      <c r="A84">
        <v>0</v>
      </c>
    </row>
    <row r="85" spans="1:1">
      <c r="A85">
        <v>190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330</v>
      </c>
    </row>
    <row r="92" spans="1:1">
      <c r="A92">
        <v>15</v>
      </c>
    </row>
    <row r="93" spans="1:1">
      <c r="A93">
        <v>0</v>
      </c>
    </row>
    <row r="94" spans="1:1">
      <c r="A94">
        <v>1700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148</v>
      </c>
    </row>
    <row r="104" spans="1:1">
      <c r="A104">
        <v>134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8333</v>
      </c>
    </row>
    <row r="109" spans="1:1">
      <c r="A109">
        <v>3614</v>
      </c>
    </row>
    <row r="110" spans="1:1">
      <c r="A110">
        <v>1254</v>
      </c>
    </row>
    <row r="111" spans="1:1">
      <c r="A111">
        <v>8531</v>
      </c>
    </row>
    <row r="112" spans="1:1">
      <c r="A112">
        <v>3705</v>
      </c>
    </row>
    <row r="113" spans="1:1">
      <c r="A113">
        <v>1285</v>
      </c>
    </row>
    <row r="114" spans="1:1">
      <c r="A114">
        <v>198</v>
      </c>
    </row>
    <row r="115" spans="1:1">
      <c r="A115">
        <v>91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3466</v>
      </c>
    </row>
    <row r="122" spans="1:1">
      <c r="A122">
        <v>1411</v>
      </c>
    </row>
    <row r="123" spans="1:1">
      <c r="A123">
        <v>3456</v>
      </c>
    </row>
    <row r="124" spans="1:1">
      <c r="A124">
        <v>1451</v>
      </c>
    </row>
    <row r="125" spans="1:1">
      <c r="A125">
        <v>715</v>
      </c>
    </row>
    <row r="126" spans="1:1">
      <c r="A126">
        <v>1448</v>
      </c>
    </row>
    <row r="127" spans="1:1">
      <c r="A127">
        <v>489</v>
      </c>
    </row>
    <row r="128" spans="1:1">
      <c r="A128">
        <v>269</v>
      </c>
    </row>
    <row r="129" spans="1:1">
      <c r="A129">
        <v>496</v>
      </c>
    </row>
    <row r="130" spans="1:1">
      <c r="A130">
        <v>999</v>
      </c>
    </row>
    <row r="131" spans="1:1">
      <c r="A131">
        <v>3510</v>
      </c>
    </row>
    <row r="132" spans="1:1">
      <c r="A132">
        <v>1288</v>
      </c>
    </row>
    <row r="133" spans="1:1">
      <c r="A133">
        <v>3323</v>
      </c>
    </row>
    <row r="134" spans="1:1">
      <c r="A134">
        <v>1377</v>
      </c>
    </row>
    <row r="135" spans="1:1">
      <c r="A135">
        <v>660</v>
      </c>
    </row>
    <row r="136" spans="1:1">
      <c r="A136">
        <v>1317</v>
      </c>
    </row>
    <row r="137" spans="1:1">
      <c r="A137">
        <v>490</v>
      </c>
    </row>
    <row r="138" spans="1:1">
      <c r="A138">
        <v>196</v>
      </c>
    </row>
    <row r="139" spans="1:1">
      <c r="A139">
        <v>470</v>
      </c>
    </row>
    <row r="140" spans="1:1">
      <c r="A140">
        <v>999</v>
      </c>
    </row>
    <row r="141" spans="1:1">
      <c r="A141">
        <v>3466</v>
      </c>
    </row>
    <row r="142" spans="1:1">
      <c r="A142">
        <v>1298</v>
      </c>
    </row>
    <row r="143" spans="1:1">
      <c r="A143">
        <v>3323</v>
      </c>
    </row>
    <row r="144" spans="1:1">
      <c r="A144">
        <v>1388</v>
      </c>
    </row>
    <row r="145" spans="1:1">
      <c r="A145">
        <v>660</v>
      </c>
    </row>
    <row r="146" spans="1:1">
      <c r="A146">
        <v>1317</v>
      </c>
    </row>
    <row r="147" spans="1:1">
      <c r="A147">
        <v>489</v>
      </c>
    </row>
    <row r="148" spans="1:1">
      <c r="A148">
        <v>199</v>
      </c>
    </row>
    <row r="149" spans="1:1">
      <c r="A149">
        <v>470</v>
      </c>
    </row>
    <row r="150" spans="1:1">
      <c r="A150">
        <v>999</v>
      </c>
    </row>
    <row r="151" spans="1:1">
      <c r="A151">
        <v>22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113</v>
      </c>
    </row>
    <row r="163" spans="1:1">
      <c r="A163">
        <v>172</v>
      </c>
    </row>
    <row r="164" spans="1:1">
      <c r="A164">
        <v>63</v>
      </c>
    </row>
    <row r="165" spans="1:1">
      <c r="A165">
        <v>55</v>
      </c>
    </row>
    <row r="166" spans="1:1">
      <c r="A166">
        <v>131</v>
      </c>
    </row>
    <row r="167" spans="1:1">
      <c r="A167">
        <v>0</v>
      </c>
    </row>
    <row r="168" spans="1:1">
      <c r="A168">
        <v>70</v>
      </c>
    </row>
    <row r="169" spans="1:1">
      <c r="A169">
        <v>26</v>
      </c>
    </row>
    <row r="170" spans="1:1">
      <c r="A170">
        <v>999</v>
      </c>
    </row>
    <row r="171" spans="1:1">
      <c r="A171">
        <v>171</v>
      </c>
    </row>
    <row r="172" spans="1:1">
      <c r="A172">
        <v>84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338</v>
      </c>
    </row>
    <row r="180" spans="1:1">
      <c r="A180">
        <v>999</v>
      </c>
    </row>
    <row r="181" spans="1:1">
      <c r="A181">
        <v>8531</v>
      </c>
    </row>
    <row r="182" spans="1:1">
      <c r="A182">
        <v>3705</v>
      </c>
    </row>
    <row r="183" spans="1:1">
      <c r="A183">
        <v>1285</v>
      </c>
    </row>
    <row r="184" spans="1:1">
      <c r="A184">
        <v>175</v>
      </c>
    </row>
    <row r="185" spans="1:1">
      <c r="A185">
        <v>130</v>
      </c>
    </row>
    <row r="186" spans="1:1">
      <c r="A186">
        <v>149</v>
      </c>
    </row>
    <row r="187" spans="1:1">
      <c r="A187">
        <v>175</v>
      </c>
    </row>
    <row r="188" spans="1:1">
      <c r="A188">
        <v>130</v>
      </c>
    </row>
    <row r="189" spans="1:1">
      <c r="A189">
        <v>149</v>
      </c>
    </row>
    <row r="190" spans="1:1">
      <c r="A190">
        <v>999</v>
      </c>
    </row>
    <row r="191" spans="1:1">
      <c r="A191">
        <v>58</v>
      </c>
    </row>
    <row r="192" spans="1:1">
      <c r="A192">
        <v>3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59</v>
      </c>
    </row>
    <row r="198" spans="1:1">
      <c r="A198">
        <v>1</v>
      </c>
    </row>
    <row r="199" spans="1:1">
      <c r="A199">
        <v>999</v>
      </c>
    </row>
    <row r="200" spans="1:1">
      <c r="A200">
        <v>999</v>
      </c>
    </row>
    <row r="201" spans="1:1">
      <c r="A201">
        <v>310000</v>
      </c>
    </row>
    <row r="202" spans="1:1">
      <c r="A202">
        <v>169180</v>
      </c>
    </row>
    <row r="203" spans="1:1">
      <c r="A203">
        <v>82790</v>
      </c>
    </row>
    <row r="204" spans="1:1">
      <c r="A204">
        <v>576916</v>
      </c>
    </row>
    <row r="205" spans="1:1">
      <c r="A205">
        <v>52613</v>
      </c>
    </row>
    <row r="206" spans="1:1">
      <c r="A206">
        <v>30860</v>
      </c>
    </row>
    <row r="207" spans="1:1">
      <c r="A207">
        <v>50000</v>
      </c>
    </row>
    <row r="208" spans="1:1">
      <c r="A208">
        <v>25000</v>
      </c>
    </row>
    <row r="209" spans="1:1">
      <c r="A209">
        <v>14000</v>
      </c>
    </row>
    <row r="210" spans="1:1">
      <c r="A210">
        <v>0</v>
      </c>
    </row>
    <row r="211" spans="1:1">
      <c r="A211">
        <v>11557</v>
      </c>
    </row>
    <row r="212" spans="1:1">
      <c r="A212">
        <v>0</v>
      </c>
    </row>
    <row r="213" spans="1:1">
      <c r="A213">
        <v>12610</v>
      </c>
    </row>
    <row r="214" spans="1:1">
      <c r="A214">
        <v>0</v>
      </c>
    </row>
    <row r="215" spans="1:1">
      <c r="A215">
        <v>190000</v>
      </c>
    </row>
    <row r="216" spans="1:1">
      <c r="A216">
        <v>16990</v>
      </c>
    </row>
    <row r="217" spans="1:1">
      <c r="A217">
        <v>1542516</v>
      </c>
    </row>
    <row r="218" spans="1:1">
      <c r="A218">
        <v>5279004</v>
      </c>
    </row>
    <row r="219" spans="1:1">
      <c r="A219">
        <v>0</v>
      </c>
    </row>
    <row r="220" spans="1:1">
      <c r="A220">
        <v>2352433</v>
      </c>
    </row>
    <row r="221" spans="1:1">
      <c r="A221">
        <v>5279004</v>
      </c>
    </row>
    <row r="222" spans="1:1">
      <c r="A222">
        <v>0</v>
      </c>
    </row>
    <row r="223" spans="1:1">
      <c r="A223">
        <v>3338487</v>
      </c>
    </row>
    <row r="224" spans="1:1">
      <c r="A224">
        <v>447863</v>
      </c>
    </row>
    <row r="225" spans="1:1">
      <c r="A225">
        <v>6375</v>
      </c>
    </row>
    <row r="226" spans="1:1">
      <c r="A226">
        <v>0</v>
      </c>
    </row>
    <row r="227" spans="1:1">
      <c r="A227">
        <v>0</v>
      </c>
    </row>
    <row r="228" spans="1:1">
      <c r="A228">
        <v>566940</v>
      </c>
    </row>
    <row r="229" spans="1:1">
      <c r="A229">
        <v>0</v>
      </c>
    </row>
    <row r="230" spans="1:1">
      <c r="A230">
        <v>495000</v>
      </c>
    </row>
    <row r="231" spans="1:1">
      <c r="A231">
        <v>0</v>
      </c>
    </row>
    <row r="232" spans="1:1">
      <c r="A232">
        <v>0</v>
      </c>
    </row>
    <row r="233" spans="1:1">
      <c r="A233">
        <v>1570969</v>
      </c>
    </row>
    <row r="234" spans="1:1">
      <c r="A234">
        <v>2102936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2074000</v>
      </c>
    </row>
    <row r="239" spans="1:1">
      <c r="A239">
        <v>1484000</v>
      </c>
    </row>
    <row r="240" spans="1:1">
      <c r="A240">
        <v>1022081</v>
      </c>
    </row>
    <row r="241" spans="1:1">
      <c r="A241">
        <v>5261349</v>
      </c>
    </row>
    <row r="242" spans="1:1">
      <c r="A242">
        <v>1902433</v>
      </c>
    </row>
    <row r="243" spans="1:1">
      <c r="A243">
        <v>0</v>
      </c>
    </row>
    <row r="244" spans="1:1">
      <c r="A244">
        <v>0</v>
      </c>
    </row>
    <row r="245" spans="1:1">
      <c r="A245">
        <v>13471</v>
      </c>
    </row>
    <row r="246" spans="1:1">
      <c r="A246">
        <v>5686</v>
      </c>
    </row>
    <row r="247" spans="1:1">
      <c r="A247">
        <v>476644</v>
      </c>
    </row>
    <row r="248" spans="1:1">
      <c r="A248">
        <v>13521</v>
      </c>
    </row>
    <row r="249" spans="1:1">
      <c r="A249">
        <v>129650</v>
      </c>
    </row>
    <row r="250" spans="1:1">
      <c r="A250">
        <v>183821</v>
      </c>
    </row>
    <row r="251" spans="1:1">
      <c r="A251">
        <v>2357584</v>
      </c>
    </row>
    <row r="252" spans="1:1">
      <c r="A252">
        <v>2903765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1367624</v>
      </c>
    </row>
    <row r="257" spans="1:1">
      <c r="A257">
        <v>2389705</v>
      </c>
    </row>
    <row r="258" spans="1:1">
      <c r="A258">
        <v>999</v>
      </c>
    </row>
    <row r="259" spans="1:1">
      <c r="A259">
        <v>999</v>
      </c>
    </row>
    <row r="260" spans="1:1">
      <c r="A260">
        <v>1542095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96837</v>
      </c>
    </row>
    <row r="266" spans="1:1">
      <c r="A266">
        <v>74895</v>
      </c>
    </row>
    <row r="267" spans="1:1">
      <c r="A267">
        <v>12089</v>
      </c>
    </row>
    <row r="268" spans="1:1">
      <c r="A268">
        <v>2507459</v>
      </c>
    </row>
    <row r="269" spans="1:1">
      <c r="A269">
        <v>3673905</v>
      </c>
    </row>
    <row r="270" spans="1:1">
      <c r="A270">
        <v>1700000</v>
      </c>
    </row>
    <row r="271" spans="1:1">
      <c r="A271">
        <v>0</v>
      </c>
    </row>
    <row r="272" spans="1:1">
      <c r="A272">
        <v>499567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270899</v>
      </c>
    </row>
    <row r="277" spans="1:1">
      <c r="A277">
        <v>6315618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590</v>
      </c>
    </row>
    <row r="287" spans="1:1">
      <c r="A287">
        <v>258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17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17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339</v>
      </c>
    </row>
    <row r="305" spans="1:1">
      <c r="A305">
        <v>33408</v>
      </c>
    </row>
    <row r="306" spans="1:1">
      <c r="A306">
        <v>394</v>
      </c>
    </row>
    <row r="307" spans="1:1">
      <c r="A307">
        <v>33013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344</v>
      </c>
    </row>
    <row r="317" spans="1:1">
      <c r="A317">
        <v>0</v>
      </c>
    </row>
    <row r="318" spans="1:1">
      <c r="A318">
        <v>55</v>
      </c>
    </row>
    <row r="319" spans="1:1">
      <c r="A319">
        <v>110018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7</v>
      </c>
    </row>
    <row r="327" spans="1:1">
      <c r="A327">
        <v>21</v>
      </c>
    </row>
    <row r="328" spans="1:1">
      <c r="A328">
        <v>55</v>
      </c>
    </row>
    <row r="329" spans="1:1">
      <c r="A329">
        <v>251</v>
      </c>
    </row>
    <row r="330" spans="1:1">
      <c r="A330" s="131" t="s">
        <v>340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-318343</v>
      </c>
    </row>
    <row r="526" spans="1:1">
      <c r="A526">
        <v>500</v>
      </c>
    </row>
    <row r="527" spans="1:1">
      <c r="A527">
        <v>700</v>
      </c>
    </row>
    <row r="528" spans="1:1">
      <c r="A528">
        <v>600</v>
      </c>
    </row>
    <row r="529" spans="1:1">
      <c r="A529">
        <v>600</v>
      </c>
    </row>
    <row r="530" spans="1:1">
      <c r="A530">
        <v>800</v>
      </c>
    </row>
    <row r="531" spans="1:1">
      <c r="A531">
        <v>700</v>
      </c>
    </row>
    <row r="532" spans="1:1">
      <c r="A532">
        <v>700</v>
      </c>
    </row>
    <row r="533" spans="1:1">
      <c r="A533">
        <v>900</v>
      </c>
    </row>
    <row r="534" spans="1:1">
      <c r="A534">
        <v>800</v>
      </c>
    </row>
    <row r="535" spans="1:1">
      <c r="A535">
        <v>125</v>
      </c>
    </row>
    <row r="536" spans="1:1">
      <c r="A536">
        <v>1200</v>
      </c>
    </row>
    <row r="537" spans="1:1">
      <c r="A537">
        <v>57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10739</v>
      </c>
    </row>
    <row r="543" spans="1:1">
      <c r="A543">
        <v>3543870</v>
      </c>
    </row>
    <row r="544" spans="1:1">
      <c r="A544">
        <v>0</v>
      </c>
    </row>
    <row r="545" spans="1:2">
      <c r="A545">
        <v>3255867</v>
      </c>
    </row>
    <row r="546" spans="1:2">
      <c r="A546">
        <v>295</v>
      </c>
    </row>
    <row r="547" spans="1:2">
      <c r="A547">
        <v>280</v>
      </c>
    </row>
    <row r="548" spans="1:2">
      <c r="A548">
        <v>310</v>
      </c>
    </row>
    <row r="549" spans="1:2">
      <c r="A549">
        <v>485</v>
      </c>
    </row>
    <row r="550" spans="1:2">
      <c r="A550">
        <v>460</v>
      </c>
    </row>
    <row r="551" spans="1:2">
      <c r="A551">
        <v>510</v>
      </c>
    </row>
    <row r="552" spans="1:2">
      <c r="A552">
        <v>780</v>
      </c>
    </row>
    <row r="553" spans="1:2">
      <c r="A553">
        <v>740</v>
      </c>
      <c r="B553"/>
    </row>
    <row r="554" spans="1:2">
      <c r="A554">
        <v>780</v>
      </c>
      <c r="B554"/>
    </row>
    <row r="555" spans="1:2">
      <c r="A555">
        <v>47</v>
      </c>
      <c r="B555"/>
    </row>
    <row r="556" spans="1:2">
      <c r="A556">
        <v>1250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17392</v>
      </c>
    </row>
    <row r="563" spans="1:1">
      <c r="A563">
        <v>6313296</v>
      </c>
    </row>
    <row r="564" spans="1:1">
      <c r="A564">
        <v>20</v>
      </c>
    </row>
    <row r="565" spans="1:1">
      <c r="A565">
        <v>6547992</v>
      </c>
    </row>
    <row r="566" spans="1:1">
      <c r="A566">
        <v>312</v>
      </c>
    </row>
    <row r="567" spans="1:1">
      <c r="A567">
        <v>295</v>
      </c>
    </row>
    <row r="568" spans="1:1">
      <c r="A568">
        <v>315</v>
      </c>
    </row>
    <row r="569" spans="1:1">
      <c r="A569">
        <v>499</v>
      </c>
    </row>
    <row r="570" spans="1:1">
      <c r="A570">
        <v>465</v>
      </c>
    </row>
    <row r="571" spans="1:1">
      <c r="A571">
        <v>505</v>
      </c>
    </row>
    <row r="572" spans="1:1">
      <c r="A572">
        <v>810</v>
      </c>
    </row>
    <row r="573" spans="1:1">
      <c r="A573">
        <v>725</v>
      </c>
    </row>
    <row r="574" spans="1:1">
      <c r="A574">
        <v>805</v>
      </c>
    </row>
    <row r="575" spans="1:1">
      <c r="A575">
        <v>71</v>
      </c>
    </row>
    <row r="576" spans="1:1">
      <c r="A576">
        <v>1220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19601</v>
      </c>
    </row>
    <row r="583" spans="1:1">
      <c r="A583">
        <v>7115163</v>
      </c>
    </row>
    <row r="584" spans="1:1">
      <c r="A584">
        <v>15</v>
      </c>
    </row>
    <row r="585" spans="1:1">
      <c r="A585">
        <v>7232584</v>
      </c>
    </row>
    <row r="586" spans="1:1">
      <c r="A586">
        <v>308</v>
      </c>
    </row>
    <row r="587" spans="1:1">
      <c r="A587">
        <v>334</v>
      </c>
    </row>
    <row r="588" spans="1:1">
      <c r="A588">
        <v>298</v>
      </c>
    </row>
    <row r="589" spans="1:1">
      <c r="A589">
        <v>508</v>
      </c>
    </row>
    <row r="590" spans="1:1">
      <c r="A590">
        <v>531</v>
      </c>
    </row>
    <row r="591" spans="1:1">
      <c r="A591">
        <v>513</v>
      </c>
    </row>
    <row r="592" spans="1:1">
      <c r="A592">
        <v>832</v>
      </c>
    </row>
    <row r="593" spans="1:1">
      <c r="A593">
        <v>899</v>
      </c>
    </row>
    <row r="594" spans="1:1">
      <c r="A594">
        <v>838</v>
      </c>
    </row>
    <row r="595" spans="1:1">
      <c r="A595">
        <v>60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7088</v>
      </c>
    </row>
    <row r="603" spans="1:1">
      <c r="A603">
        <v>2126400</v>
      </c>
    </row>
    <row r="604" spans="1:1">
      <c r="A604">
        <v>0</v>
      </c>
    </row>
    <row r="605" spans="1:1">
      <c r="A605">
        <v>2126400</v>
      </c>
    </row>
    <row r="606" spans="1:1">
      <c r="A606">
        <v>375</v>
      </c>
    </row>
    <row r="607" spans="1:1">
      <c r="A607">
        <v>335</v>
      </c>
    </row>
    <row r="608" spans="1:1">
      <c r="A608">
        <v>325</v>
      </c>
    </row>
    <row r="609" spans="1:1">
      <c r="A609">
        <v>550</v>
      </c>
    </row>
    <row r="610" spans="1:1">
      <c r="A610">
        <v>525</v>
      </c>
    </row>
    <row r="611" spans="1:1">
      <c r="A611">
        <v>500</v>
      </c>
    </row>
    <row r="612" spans="1:1">
      <c r="A612">
        <v>780</v>
      </c>
    </row>
    <row r="613" spans="1:1">
      <c r="A613">
        <v>756</v>
      </c>
    </row>
    <row r="614" spans="1:1">
      <c r="A614">
        <v>730</v>
      </c>
    </row>
    <row r="615" spans="1:1">
      <c r="A615">
        <v>50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18512</v>
      </c>
    </row>
    <row r="623" spans="1:1">
      <c r="A623">
        <v>6719856</v>
      </c>
    </row>
    <row r="624" spans="1:1">
      <c r="A624">
        <v>18</v>
      </c>
    </row>
    <row r="625" spans="1:1">
      <c r="A625">
        <v>6876802</v>
      </c>
    </row>
    <row r="626" spans="1:1">
      <c r="A626">
        <v>309</v>
      </c>
    </row>
    <row r="627" spans="1:1">
      <c r="A627">
        <v>283</v>
      </c>
    </row>
    <row r="628" spans="1:1">
      <c r="A628">
        <v>307</v>
      </c>
    </row>
    <row r="629" spans="1:1">
      <c r="A629">
        <v>500</v>
      </c>
    </row>
    <row r="630" spans="1:1">
      <c r="A630">
        <v>460</v>
      </c>
    </row>
    <row r="631" spans="1:1">
      <c r="A631">
        <v>502</v>
      </c>
    </row>
    <row r="632" spans="1:1">
      <c r="A632">
        <v>770</v>
      </c>
    </row>
    <row r="633" spans="1:1">
      <c r="A633">
        <v>730</v>
      </c>
    </row>
    <row r="634" spans="1:1">
      <c r="A634">
        <v>780</v>
      </c>
    </row>
    <row r="635" spans="1:1">
      <c r="A635">
        <v>82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10611</v>
      </c>
    </row>
    <row r="643" spans="1:1">
      <c r="A643">
        <v>3183300</v>
      </c>
    </row>
    <row r="644" spans="1:1">
      <c r="A644">
        <v>0</v>
      </c>
    </row>
    <row r="645" spans="1:1">
      <c r="A645">
        <v>3183300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10611</v>
      </c>
    </row>
    <row r="663" spans="1:1">
      <c r="A663">
        <v>3183300</v>
      </c>
    </row>
    <row r="664" spans="1:1">
      <c r="A664">
        <v>0</v>
      </c>
    </row>
    <row r="665" spans="1:1">
      <c r="A665">
        <v>3183300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46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3618004</v>
      </c>
    </row>
    <row r="703" spans="1:1">
      <c r="A703">
        <v>8351623</v>
      </c>
    </row>
    <row r="704" spans="1:1">
      <c r="A704">
        <v>416704</v>
      </c>
    </row>
    <row r="705" spans="1:1">
      <c r="A705">
        <v>2150000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1383219</v>
      </c>
    </row>
    <row r="710" spans="1:1">
      <c r="A710">
        <v>22701390</v>
      </c>
    </row>
    <row r="711" spans="1:1">
      <c r="A711">
        <v>999</v>
      </c>
    </row>
    <row r="712" spans="1:1">
      <c r="A712">
        <v>1091000</v>
      </c>
    </row>
    <row r="713" spans="1:1">
      <c r="A713">
        <v>999</v>
      </c>
    </row>
    <row r="714" spans="1:1">
      <c r="A714">
        <v>3300000</v>
      </c>
    </row>
    <row r="715" spans="1:1">
      <c r="A715">
        <v>14790</v>
      </c>
    </row>
    <row r="716" spans="1:1">
      <c r="A716">
        <v>-13954068</v>
      </c>
    </row>
    <row r="717" spans="1:1">
      <c r="A717">
        <v>-10639278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902160</v>
      </c>
    </row>
    <row r="724" spans="1:1">
      <c r="A724">
        <v>1505043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362822</v>
      </c>
    </row>
    <row r="730" spans="1:1">
      <c r="A730">
        <v>225906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14790</v>
      </c>
    </row>
    <row r="736" spans="1:1">
      <c r="A736">
        <v>-102775</v>
      </c>
    </row>
    <row r="737" spans="1:1">
      <c r="A737">
        <v>3212015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927742</v>
      </c>
    </row>
    <row r="743" spans="1:1">
      <c r="A743">
        <v>699717</v>
      </c>
    </row>
    <row r="744" spans="1:1">
      <c r="A744">
        <v>2333487</v>
      </c>
    </row>
    <row r="745" spans="1:1">
      <c r="A745">
        <v>1775613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333070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3630000</v>
      </c>
    </row>
    <row r="755" spans="1:1">
      <c r="A755">
        <v>252815</v>
      </c>
    </row>
    <row r="756" spans="1:1">
      <c r="A756">
        <v>1520674</v>
      </c>
    </row>
    <row r="757" spans="1:1">
      <c r="A757">
        <v>5403489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183821</v>
      </c>
    </row>
    <row r="764" spans="1:1">
      <c r="A764">
        <v>2507459</v>
      </c>
    </row>
    <row r="765" spans="1:1">
      <c r="A765">
        <v>3673905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499567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3630000</v>
      </c>
    </row>
    <row r="775" spans="1:1">
      <c r="A775">
        <v>270899</v>
      </c>
    </row>
    <row r="776" spans="1:1">
      <c r="A776">
        <v>2414719</v>
      </c>
    </row>
    <row r="777" spans="1:1">
      <c r="A777">
        <v>6315618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1243540</v>
      </c>
    </row>
    <row r="783" spans="1:1">
      <c r="A783">
        <v>539928</v>
      </c>
    </row>
    <row r="784" spans="1:1">
      <c r="A784">
        <v>635605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633706</v>
      </c>
    </row>
    <row r="790" spans="1:1">
      <c r="A790">
        <v>768765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-833398</v>
      </c>
    </row>
    <row r="797" spans="1:1">
      <c r="A797">
        <v>2166602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240480</v>
      </c>
    </row>
    <row r="804" spans="1:1">
      <c r="A804">
        <v>2387436</v>
      </c>
    </row>
    <row r="805" spans="1:1">
      <c r="A805">
        <v>2137470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305020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306599</v>
      </c>
    </row>
    <row r="816" spans="1:1">
      <c r="A816">
        <v>1917307</v>
      </c>
    </row>
    <row r="817" spans="1:1">
      <c r="A817">
        <v>5853906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1243540</v>
      </c>
    </row>
    <row r="823" spans="1:1">
      <c r="A823">
        <v>268642</v>
      </c>
    </row>
    <row r="824" spans="1:1">
      <c r="A824">
        <v>488681</v>
      </c>
    </row>
    <row r="825" spans="1:1">
      <c r="A825">
        <v>1394019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269125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125757</v>
      </c>
    </row>
    <row r="837" spans="1:1">
      <c r="A837">
        <v>3125757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1243540</v>
      </c>
    </row>
    <row r="843" spans="1:1">
      <c r="A843">
        <v>268642</v>
      </c>
    </row>
    <row r="844" spans="1:1">
      <c r="A844">
        <v>488681</v>
      </c>
    </row>
    <row r="845" spans="1:1">
      <c r="A845">
        <v>1394019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269125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125757</v>
      </c>
    </row>
    <row r="857" spans="1:1">
      <c r="A857">
        <v>3125757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460</v>
      </c>
    </row>
    <row r="862" spans="1:1">
      <c r="A862">
        <v>1</v>
      </c>
    </row>
    <row r="863" spans="1:1">
      <c r="A863">
        <v>58</v>
      </c>
    </row>
    <row r="864" spans="1:1">
      <c r="A864">
        <v>4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'W'!W584162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2020-10-04T07:11:26Z</dcterms:modified>
</cp:coreProperties>
</file>