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1EEFC316-F9D8-46F3-B972-2000CF9E619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7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R36" i="3"/>
  <c r="R33" i="3"/>
  <c r="R34" i="3"/>
  <c r="R35" i="3" s="1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3" i="3"/>
  <c r="X24" i="3"/>
  <c r="R25" i="3"/>
  <c r="R27" i="3" s="1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 s="1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6" i="4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R21" i="3" s="1"/>
  <c r="R30" i="3" s="1"/>
  <c r="X13" i="3"/>
  <c r="R12" i="3"/>
  <c r="N28" i="2"/>
  <c r="M29" i="2"/>
  <c r="O11" i="2"/>
  <c r="G26" i="2"/>
  <c r="H17" i="4"/>
  <c r="N11" i="2"/>
  <c r="G11" i="2"/>
  <c r="N29" i="2"/>
  <c r="X27" i="3"/>
  <c r="I17" i="4"/>
  <c r="G17" i="4"/>
  <c r="O28" i="2" l="1"/>
  <c r="I16" i="4"/>
</calcChain>
</file>

<file path=xl/connections.xml><?xml version="1.0" encoding="utf-8"?>
<connections xmlns="http://schemas.openxmlformats.org/spreadsheetml/2006/main">
  <connection id="1" name="W167152" type="6" refreshedVersion="3" background="1" saveData="1">
    <textPr prompt="0" codePage="1148" sourceFile="C:\GMC\CNA_15C1\RUN_15C1\Wfiles\152\W167152.txt">
      <textFields>
        <textField/>
      </textFields>
    </textPr>
  </connection>
</connections>
</file>

<file path=xl/sharedStrings.xml><?xml version="1.0" encoding="utf-8"?>
<sst xmlns="http://schemas.openxmlformats.org/spreadsheetml/2006/main" count="472" uniqueCount="348">
  <si>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</si>
  <si>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</si>
  <si>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</si>
  <si>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</si>
  <si>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</si>
  <si>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</si>
  <si>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</si>
  <si>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</si>
  <si>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</si>
  <si>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</si>
  <si>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</si>
  <si>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</si>
  <si>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</si>
  <si>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</si>
  <si>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</si>
  <si>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</si>
  <si>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</si>
  <si>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</si>
  <si>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</si>
  <si>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</si>
  <si>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</si>
  <si>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</si>
  <si>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</si>
  <si>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</si>
  <si>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</si>
  <si>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</si>
  <si>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</si>
  <si>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</si>
  <si>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</si>
  <si>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</si>
  <si>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</si>
  <si>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</si>
  <si>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</si>
  <si>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</si>
  <si>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</si>
  <si>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</si>
  <si>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</si>
  <si>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</si>
  <si>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</si>
  <si>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</si>
  <si>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</si>
  <si>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</si>
  <si>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</si>
  <si>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</si>
  <si>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</si>
  <si>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</si>
  <si>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</si>
  <si>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</si>
  <si>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</si>
  <si>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</si>
  <si>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</si>
  <si>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</si>
  <si>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</si>
  <si>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</si>
  <si>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</si>
  <si>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</si>
  <si>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</si>
  <si>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</si>
  <si>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</si>
  <si>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</si>
  <si>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</si>
  <si>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</si>
  <si>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</si>
  <si>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</si>
  <si>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</si>
  <si>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</si>
  <si>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</si>
  <si>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</si>
  <si>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</si>
  <si>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</si>
  <si>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</si>
  <si>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</si>
  <si>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</si>
  <si>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</si>
  <si>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</si>
  <si>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</si>
  <si>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</si>
  <si>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</si>
  <si>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</si>
  <si>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</si>
  <si>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</si>
  <si>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</si>
  <si>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</si>
  <si>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</si>
  <si>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</si>
  <si>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</si>
  <si>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</si>
  <si>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</si>
  <si>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</si>
  <si>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</si>
  <si>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</si>
  <si>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</si>
  <si>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</si>
  <si>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</si>
  <si>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</si>
  <si>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</si>
  <si>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</si>
  <si>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</si>
  <si>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</si>
  <si>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</si>
  <si>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</si>
  <si>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</si>
  <si>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</si>
  <si>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</si>
  <si>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</si>
  <si>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</si>
  <si>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</si>
  <si>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</si>
  <si>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</si>
  <si>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</si>
  <si>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</si>
  <si>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</si>
  <si>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</si>
  <si>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</si>
  <si>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</si>
  <si>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</si>
  <si>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</si>
  <si>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</si>
  <si>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</si>
  <si>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</si>
  <si>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</si>
  <si>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</si>
  <si>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</si>
  <si>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</si>
  <si>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</si>
  <si>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</si>
  <si>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</si>
  <si>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</si>
  <si>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</si>
  <si>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</si>
  <si>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</si>
  <si>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</si>
  <si>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</si>
  <si>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</si>
  <si>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</si>
  <si>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</si>
  <si>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</si>
  <si>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</si>
  <si>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</si>
  <si>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</si>
  <si>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</si>
  <si>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</si>
  <si>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</si>
  <si>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</si>
  <si>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</si>
  <si>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</si>
  <si>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</si>
  <si>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</si>
  <si>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</si>
  <si>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</si>
  <si>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</si>
  <si>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</si>
  <si>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</si>
  <si>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</si>
  <si>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</si>
  <si>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</si>
  <si>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</si>
  <si>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</si>
  <si>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</si>
  <si>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</si>
  <si>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</si>
  <si>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</si>
  <si>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</si>
  <si>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</si>
  <si>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</si>
  <si>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</si>
  <si>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</si>
  <si>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</si>
  <si>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</si>
  <si>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</si>
  <si>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</si>
  <si>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</si>
  <si>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</si>
  <si>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</si>
  <si>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</si>
  <si>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</si>
  <si>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</si>
  <si>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</si>
  <si>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</si>
  <si>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</si>
  <si>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</si>
  <si>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</si>
  <si>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</si>
  <si>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</si>
  <si>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</si>
  <si>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</si>
  <si>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</si>
  <si>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</si>
  <si>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</si>
  <si>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</si>
  <si>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</si>
  <si>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</si>
  <si>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</si>
  <si>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</si>
  <si>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</si>
  <si>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</si>
  <si>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</si>
  <si>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</si>
  <si>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</si>
  <si>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</si>
  <si>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</si>
  <si>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</si>
  <si>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</si>
  <si>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</si>
  <si>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</si>
  <si>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</si>
  <si>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</si>
  <si>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</si>
  <si>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</si>
  <si>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</si>
  <si>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</si>
  <si>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</si>
  <si>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</si>
  <si>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</si>
  <si>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</si>
  <si>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</si>
  <si>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</si>
  <si>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</si>
  <si>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</si>
  <si>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</si>
  <si>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</si>
  <si>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</si>
  <si>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</si>
  <si>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</si>
  <si>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</si>
  <si>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</si>
  <si>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</si>
  <si>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</si>
  <si>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</si>
  <si>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</si>
  <si>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</si>
  <si>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</si>
  <si>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</si>
  <si>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</si>
  <si>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</si>
  <si>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</si>
  <si>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</si>
  <si>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</si>
  <si>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</si>
  <si>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</si>
  <si>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</si>
  <si>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</si>
  <si>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</si>
  <si>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</si>
  <si>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</si>
  <si>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</si>
  <si>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</si>
  <si>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</si>
  <si>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</si>
  <si>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</si>
  <si>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</si>
  <si>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</si>
  <si>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</si>
  <si>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</si>
  <si>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</si>
  <si>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</si>
  <si>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</si>
  <si>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</si>
  <si>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</si>
  <si>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</si>
  <si>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</si>
  <si>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</si>
  <si>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</si>
  <si>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</si>
  <si>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</si>
  <si>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</si>
  <si>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</si>
  <si>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</si>
  <si>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</si>
  <si>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</si>
  <si>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</si>
  <si>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</si>
  <si>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</si>
  <si>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</si>
  <si>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</si>
  <si>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</si>
  <si>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</si>
  <si>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</si>
  <si>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</si>
  <si>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</si>
  <si>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</si>
  <si>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</si>
  <si>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</si>
  <si>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</si>
  <si>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</si>
  <si>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</si>
  <si>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</si>
  <si>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</si>
  <si>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</si>
  <si>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</si>
  <si>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</si>
  <si>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</si>
  <si>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</si>
  <si>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</si>
  <si>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</si>
  <si>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</si>
  <si>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</si>
  <si>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</si>
  <si>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</si>
  <si>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</si>
  <si>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</si>
  <si>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</si>
  <si>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</si>
  <si>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</si>
  <si>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</si>
  <si>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</si>
  <si>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</si>
  <si>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</si>
  <si>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</si>
  <si>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</si>
  <si>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</si>
  <si>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</si>
  <si>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</si>
  <si>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</si>
  <si>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</si>
  <si>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</si>
  <si>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</si>
  <si>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</si>
  <si>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</si>
  <si>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</si>
  <si>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</si>
  <si>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</si>
  <si>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</si>
  <si>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</si>
  <si>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</si>
  <si>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</si>
  <si>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</si>
  <si>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</si>
  <si>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</si>
  <si>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</si>
  <si>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</si>
  <si>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</si>
  <si>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</si>
  <si>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</si>
  <si>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</si>
  <si>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</si>
  <si>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</si>
  <si>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</si>
  <si>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Minor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</si>
  <si>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</si>
  <si>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</si>
  <si>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</si>
  <si>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</si>
  <si>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</si>
  <si>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</si>
  <si>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</si>
  <si>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160306100418</t>
  </si>
  <si>
    <t>??????(??)08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</si>
</sst>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7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??????(??)08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??????(??)08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7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700</v>
      </c>
      <c r="F14" s="59">
        <f>W!A11*10</f>
        <v>550</v>
      </c>
      <c r="G14" s="60"/>
      <c r="H14" s="59">
        <f>W!A14*10</f>
        <v>300</v>
      </c>
      <c r="I14" s="61"/>
      <c r="J14" s="59">
        <f>W!A17*10</f>
        <v>200</v>
      </c>
      <c r="K14" s="61"/>
      <c r="L14" s="32"/>
      <c r="M14" s="41"/>
      <c r="N14" s="57" t="s">
        <v>30</v>
      </c>
      <c r="O14" s="41"/>
      <c r="P14" s="62">
        <f>W!A61</f>
        <v>12</v>
      </c>
      <c r="Q14" s="63" t="str">
        <f>W!B61</f>
        <v>*</v>
      </c>
      <c r="R14" s="53"/>
      <c r="S14" s="31"/>
      <c r="T14" s="62">
        <f>W!A62*10</f>
        <v>80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150</v>
      </c>
      <c r="G15" s="66"/>
      <c r="H15" s="59">
        <f>W!A15*10</f>
        <v>130</v>
      </c>
      <c r="I15" s="67"/>
      <c r="J15" s="59">
        <f>W!A18*10</f>
        <v>30</v>
      </c>
      <c r="K15" s="67"/>
      <c r="L15" s="32"/>
      <c r="M15" s="41"/>
      <c r="N15" s="57" t="s">
        <v>32</v>
      </c>
      <c r="O15" s="41"/>
      <c r="P15" s="68">
        <f>W!A64</f>
        <v>5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700</v>
      </c>
      <c r="F16" s="73">
        <f>W!A13*10</f>
        <v>400</v>
      </c>
      <c r="G16" s="74"/>
      <c r="H16" s="73">
        <f>W!A16*10</f>
        <v>200</v>
      </c>
      <c r="I16" s="52"/>
      <c r="J16" s="73">
        <f>W!A19*10</f>
        <v>200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220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3350</v>
      </c>
      <c r="G19" s="70">
        <f>W!B21</f>
        <v>0</v>
      </c>
      <c r="H19" s="80">
        <f>W!A24*10</f>
        <v>5400</v>
      </c>
      <c r="I19" s="63">
        <f>W!B24</f>
        <v>0</v>
      </c>
      <c r="J19" s="80">
        <f>W!A27*10</f>
        <v>9000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4</v>
      </c>
      <c r="U19" s="84"/>
      <c r="V19" s="85" t="s">
        <v>40</v>
      </c>
      <c r="W19" s="83">
        <f>W!A59</f>
        <v>3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3430</v>
      </c>
      <c r="G20" s="70">
        <f>W!B22</f>
        <v>0</v>
      </c>
      <c r="H20" s="59">
        <f>W!A25*10</f>
        <v>5650</v>
      </c>
      <c r="I20" s="70">
        <f>W!B25</f>
        <v>0</v>
      </c>
      <c r="J20" s="59">
        <f>W!A28*10</f>
        <v>9650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70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3550</v>
      </c>
      <c r="G21" s="75">
        <f>W!B23</f>
        <v>0</v>
      </c>
      <c r="H21" s="73">
        <f>W!A26*10</f>
        <v>5000</v>
      </c>
      <c r="I21" s="75">
        <f>W!B26</f>
        <v>0</v>
      </c>
      <c r="J21" s="73">
        <f>W!A29*10</f>
        <v>9500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11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1678</v>
      </c>
      <c r="G24" s="63">
        <f>W!B31</f>
        <v>0</v>
      </c>
      <c r="H24" s="80">
        <f>W!A34</f>
        <v>769</v>
      </c>
      <c r="I24" s="63">
        <f>W!B34</f>
        <v>0</v>
      </c>
      <c r="J24" s="80">
        <f>W!A37</f>
        <v>68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29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227</v>
      </c>
      <c r="G25" s="70">
        <f>W!B32</f>
        <v>0</v>
      </c>
      <c r="H25" s="59">
        <f>W!A35</f>
        <v>112</v>
      </c>
      <c r="I25" s="70">
        <f>W!B35</f>
        <v>0</v>
      </c>
      <c r="J25" s="59">
        <f>W!A38</f>
        <v>12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1200</v>
      </c>
      <c r="G26" s="75">
        <f>W!B33</f>
        <v>0</v>
      </c>
      <c r="H26" s="73">
        <f>W!A36</f>
        <v>705</v>
      </c>
      <c r="I26" s="75">
        <f>W!B36</f>
        <v>0</v>
      </c>
      <c r="J26" s="68">
        <f>W!A39</f>
        <v>160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1800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3000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1</v>
      </c>
      <c r="X29" s="63" t="str">
        <f>W!B92</f>
        <v>*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280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-9990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166</v>
      </c>
      <c r="I31" s="64"/>
      <c r="J31" s="69">
        <f>W!A49</f>
        <v>326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300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3000</v>
      </c>
      <c r="G35" s="107">
        <f>W!B54</f>
        <v>0</v>
      </c>
      <c r="H35" s="50">
        <f>W!A55</f>
        <v>6500</v>
      </c>
      <c r="I35" s="107">
        <f>W!B55</f>
        <v>0</v>
      </c>
      <c r="J35" s="50">
        <f>W!A56</f>
        <v>3000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7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3105</v>
      </c>
      <c r="V6" s="124"/>
      <c r="W6" s="59">
        <f>W!A109</f>
        <v>1586</v>
      </c>
      <c r="X6" s="41"/>
      <c r="Y6" s="69">
        <f>W!A110</f>
        <v>240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3177</v>
      </c>
      <c r="V7" s="124"/>
      <c r="W7" s="59">
        <f>W!A112</f>
        <v>1625</v>
      </c>
      <c r="X7" s="41"/>
      <c r="Y7" s="69">
        <f>W!A113</f>
        <v>246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29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72</v>
      </c>
      <c r="V8" s="124"/>
      <c r="W8" s="59">
        <f>W!A115</f>
        <v>39</v>
      </c>
      <c r="X8" s="41"/>
      <c r="Y8" s="69">
        <f>W!A116</f>
        <v>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9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39</v>
      </c>
      <c r="P12" s="37"/>
      <c r="R12" s="114"/>
      <c r="S12" s="131" t="s">
        <v>47</v>
      </c>
      <c r="T12" s="32"/>
      <c r="U12" s="69">
        <f>W!A121</f>
        <v>1678</v>
      </c>
      <c r="V12" s="124"/>
      <c r="W12" s="69">
        <f>W!A124</f>
        <v>769</v>
      </c>
      <c r="X12" s="41"/>
      <c r="Y12" s="69">
        <f>W!A127</f>
        <v>68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227</v>
      </c>
      <c r="V13" s="124"/>
      <c r="W13" s="69">
        <f>W!A125</f>
        <v>112</v>
      </c>
      <c r="X13" s="41"/>
      <c r="Y13" s="69">
        <f>W!A128</f>
        <v>12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1167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1200</v>
      </c>
      <c r="V14" s="124"/>
      <c r="W14" s="69">
        <f>W!A126</f>
        <v>705</v>
      </c>
      <c r="X14" s="41"/>
      <c r="Y14" s="69">
        <f>W!A129</f>
        <v>160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-1167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115</v>
      </c>
      <c r="P17" s="128">
        <f>W!B307</f>
        <v>0</v>
      </c>
      <c r="R17" s="114"/>
      <c r="S17" s="90" t="s">
        <v>115</v>
      </c>
      <c r="T17" s="32"/>
      <c r="U17" s="69">
        <f>W!A131</f>
        <v>1768</v>
      </c>
      <c r="V17" s="124"/>
      <c r="W17" s="69">
        <f>W!A134</f>
        <v>852</v>
      </c>
      <c r="X17" s="41"/>
      <c r="Y17" s="69">
        <f>W!A137</f>
        <v>297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11973</v>
      </c>
      <c r="P18" s="37"/>
      <c r="R18" s="114"/>
      <c r="S18" s="90" t="s">
        <v>118</v>
      </c>
      <c r="T18" s="32"/>
      <c r="U18" s="69">
        <f>W!A132</f>
        <v>214</v>
      </c>
      <c r="V18" s="124"/>
      <c r="W18" s="69">
        <f>W!A135</f>
        <v>115</v>
      </c>
      <c r="X18" s="41"/>
      <c r="Y18" s="69">
        <f>W!A138</f>
        <v>24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1026</v>
      </c>
      <c r="V19" s="124"/>
      <c r="W19" s="69">
        <f>W!A136</f>
        <v>699</v>
      </c>
      <c r="X19" s="41"/>
      <c r="Y19" s="69">
        <f>W!A139</f>
        <v>186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1678</v>
      </c>
      <c r="V22" s="124"/>
      <c r="W22" s="69">
        <f>W!A144</f>
        <v>801</v>
      </c>
      <c r="X22" s="41"/>
      <c r="Y22" s="69">
        <f>W!A147</f>
        <v>270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216</v>
      </c>
      <c r="V23" s="124"/>
      <c r="W23" s="69">
        <f>W!A145</f>
        <v>112</v>
      </c>
      <c r="X23" s="41"/>
      <c r="Y23" s="69">
        <f>W!A148</f>
        <v>24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86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1026</v>
      </c>
      <c r="V24" s="124"/>
      <c r="W24" s="69">
        <f>W!A146</f>
        <v>699</v>
      </c>
      <c r="X24" s="41"/>
      <c r="Y24" s="69">
        <f>W!A149</f>
        <v>185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6074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194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93.8</v>
      </c>
      <c r="H27" s="37"/>
      <c r="I27" s="32"/>
      <c r="J27" s="114"/>
      <c r="K27" s="131" t="s">
        <v>134</v>
      </c>
      <c r="L27" s="32"/>
      <c r="M27" s="126">
        <f>W!A323</f>
        <v>0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45</v>
      </c>
      <c r="V27" s="124"/>
      <c r="W27" s="69">
        <f>W!A154</f>
        <v>25</v>
      </c>
      <c r="X27" s="41"/>
      <c r="Y27" s="69">
        <f>W!A157</f>
        <v>13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4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7</v>
      </c>
      <c r="N29" s="126">
        <f>MAX(N30-N26+N27,0)</f>
        <v>3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1468</v>
      </c>
      <c r="H30" s="37"/>
      <c r="I30" s="32"/>
      <c r="J30" s="114"/>
      <c r="K30" s="131" t="s">
        <v>139</v>
      </c>
      <c r="L30" s="32"/>
      <c r="M30" s="130">
        <f>W!A325</f>
        <v>10</v>
      </c>
      <c r="N30" s="130">
        <f>W!A326</f>
        <v>4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11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174</v>
      </c>
      <c r="V33" s="124"/>
      <c r="W33" s="69">
        <f>W!A166</f>
        <v>13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7165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303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34</v>
      </c>
      <c r="V36" s="128">
        <f>W!B171</f>
        <v>0</v>
      </c>
      <c r="W36" s="59">
        <f>W!A172</f>
        <v>25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4000</v>
      </c>
      <c r="H37" s="37"/>
      <c r="I37" s="32"/>
      <c r="J37" s="114"/>
      <c r="K37" s="90" t="s">
        <v>150</v>
      </c>
      <c r="L37" s="32"/>
      <c r="M37" s="130">
        <f>W!A296</f>
        <v>7</v>
      </c>
      <c r="N37" s="130">
        <f>W!A298</f>
        <v>1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3000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11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39130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3000</v>
      </c>
      <c r="V43" s="124"/>
      <c r="W43" s="69">
        <f>W!A55</f>
        <v>6500</v>
      </c>
      <c r="X43" s="41"/>
      <c r="Y43" s="69">
        <f>W!A56</f>
        <v>3000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25.176839999999999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185</v>
      </c>
      <c r="H45" s="37"/>
      <c r="I45" s="32"/>
      <c r="J45" s="114"/>
      <c r="K45" s="106" t="s">
        <v>167</v>
      </c>
      <c r="N45" s="155">
        <f>N43+N44</f>
        <v>32.77684</v>
      </c>
      <c r="P45" s="37"/>
      <c r="R45" s="114"/>
      <c r="S45" s="152" t="s">
        <v>168</v>
      </c>
      <c r="T45" s="32"/>
      <c r="U45" s="69">
        <f>W!A187</f>
        <v>3000</v>
      </c>
      <c r="V45" s="124"/>
      <c r="W45" s="59">
        <f>W!A188</f>
        <v>6500</v>
      </c>
      <c r="X45" s="41"/>
      <c r="Y45" s="69">
        <f>W!A189</f>
        <v>3000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7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4060000</v>
      </c>
      <c r="G8" s="170"/>
      <c r="H8" s="158"/>
      <c r="I8" s="97" t="s">
        <v>176</v>
      </c>
      <c r="J8" s="158"/>
      <c r="K8" s="158"/>
      <c r="L8" s="175">
        <f>W!A241*10</f>
        <v>22994580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664730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20855450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316830</v>
      </c>
      <c r="G10" s="170"/>
      <c r="H10" s="158"/>
      <c r="I10" s="32" t="s">
        <v>183</v>
      </c>
      <c r="J10" s="158"/>
      <c r="K10" s="158"/>
      <c r="L10" s="175">
        <f>W!A242*10</f>
        <v>1363890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3263170</v>
      </c>
      <c r="G11" s="170"/>
      <c r="H11" s="158"/>
      <c r="I11" s="153" t="s">
        <v>187</v>
      </c>
      <c r="L11" s="175">
        <f>W!A243*10</f>
        <v>21025000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30819340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237160</v>
      </c>
      <c r="G12" s="170"/>
      <c r="H12" s="158"/>
      <c r="I12" s="32" t="s">
        <v>191</v>
      </c>
      <c r="J12" s="158"/>
      <c r="K12" s="158"/>
      <c r="L12" s="175">
        <f>W!A244*10</f>
        <v>5429560</v>
      </c>
      <c r="M12" s="170"/>
      <c r="N12" s="158"/>
      <c r="O12" s="97" t="s">
        <v>192</v>
      </c>
      <c r="P12" s="158"/>
      <c r="Q12" s="158"/>
      <c r="R12" s="175">
        <f>SUM(R9:R11)</f>
        <v>14941000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95400</v>
      </c>
      <c r="G13" s="170"/>
      <c r="H13" s="158"/>
      <c r="I13" s="32" t="s">
        <v>195</v>
      </c>
      <c r="J13" s="158"/>
      <c r="K13" s="158"/>
      <c r="L13" s="175">
        <f>W!A245*10</f>
        <v>1050230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-9963890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680000</v>
      </c>
      <c r="G14" s="170"/>
      <c r="H14" s="158"/>
      <c r="I14" s="97" t="s">
        <v>198</v>
      </c>
      <c r="J14" s="158"/>
      <c r="K14" s="158"/>
      <c r="L14" s="175">
        <f>W!A246*10</f>
        <v>3685440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1723520</v>
      </c>
      <c r="M15" s="170"/>
      <c r="N15" s="158"/>
      <c r="O15" s="32" t="s">
        <v>202</v>
      </c>
      <c r="P15" s="158"/>
      <c r="Q15" s="158"/>
      <c r="R15" s="175">
        <f>W!A265*10</f>
        <v>270980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1040000</v>
      </c>
      <c r="G16" s="170"/>
      <c r="H16" s="158"/>
      <c r="I16" s="32" t="s">
        <v>205</v>
      </c>
      <c r="J16" s="158"/>
      <c r="K16" s="158"/>
      <c r="L16" s="175">
        <f>W!A248*10</f>
        <v>50480</v>
      </c>
      <c r="M16" s="170"/>
      <c r="N16" s="158"/>
      <c r="O16" s="153" t="s">
        <v>206</v>
      </c>
      <c r="R16" s="175">
        <f>W!A266*10</f>
        <v>21025000</v>
      </c>
      <c r="S16" s="170"/>
      <c r="T16" s="158"/>
      <c r="U16" s="32" t="s">
        <v>207</v>
      </c>
      <c r="V16" s="158"/>
      <c r="W16" s="158"/>
      <c r="X16" s="175">
        <f>W!A225*10</f>
        <v>7550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238000</v>
      </c>
      <c r="G17" s="170"/>
      <c r="H17" s="158"/>
      <c r="I17" s="32" t="s">
        <v>209</v>
      </c>
      <c r="L17" s="175">
        <f>W!A249*10</f>
        <v>320500</v>
      </c>
      <c r="M17" s="170"/>
      <c r="N17" s="158"/>
      <c r="O17" s="32" t="s">
        <v>210</v>
      </c>
      <c r="P17" s="158"/>
      <c r="Q17" s="158"/>
      <c r="R17" s="175">
        <f>W!A267*10</f>
        <v>2916190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100940</v>
      </c>
      <c r="G18" s="170"/>
      <c r="H18" s="158"/>
      <c r="I18" s="41" t="s">
        <v>213</v>
      </c>
      <c r="J18" s="158"/>
      <c r="K18" s="158"/>
      <c r="L18" s="178">
        <f>W!A250*10</f>
        <v>24212170</v>
      </c>
      <c r="M18" s="170"/>
      <c r="N18" s="158"/>
      <c r="O18" s="32" t="s">
        <v>214</v>
      </c>
      <c r="P18" s="158"/>
      <c r="Q18" s="158"/>
      <c r="R18" s="175">
        <f>W!A268*10</f>
        <v>9970960</v>
      </c>
      <c r="S18" s="170"/>
      <c r="T18" s="158"/>
      <c r="U18" s="32" t="s">
        <v>215</v>
      </c>
      <c r="V18" s="158"/>
      <c r="W18" s="158"/>
      <c r="X18" s="178">
        <f>W!A227*10</f>
        <v>1500000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125000</v>
      </c>
      <c r="G19" s="170"/>
      <c r="H19" s="158"/>
      <c r="I19" s="97" t="s">
        <v>217</v>
      </c>
      <c r="J19" s="158"/>
      <c r="K19" s="158"/>
      <c r="L19" s="179">
        <f>W!A251*10</f>
        <v>10436450</v>
      </c>
      <c r="M19" s="170"/>
      <c r="N19" s="158"/>
      <c r="O19" s="32" t="s">
        <v>218</v>
      </c>
      <c r="P19" s="158"/>
      <c r="Q19" s="158"/>
      <c r="R19" s="178">
        <f>W!A269*10</f>
        <v>2103380</v>
      </c>
      <c r="S19" s="170"/>
      <c r="T19" s="158"/>
      <c r="U19" s="152" t="s">
        <v>219</v>
      </c>
      <c r="X19" s="176">
        <f>X16+X17-X18</f>
        <v>-1492450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50110</v>
      </c>
      <c r="G20" s="170"/>
      <c r="H20" s="158"/>
      <c r="I20" s="97" t="s">
        <v>221</v>
      </c>
      <c r="J20" s="158"/>
      <c r="K20" s="158"/>
      <c r="L20" s="175">
        <f>W!A252*10</f>
        <v>12558130</v>
      </c>
      <c r="M20" s="170"/>
      <c r="N20" s="158"/>
      <c r="O20" s="152" t="s">
        <v>199</v>
      </c>
      <c r="R20" s="180">
        <f>SUM(R15:R19)</f>
        <v>36286510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12984450</v>
      </c>
      <c r="M21" s="170"/>
      <c r="N21" s="158"/>
      <c r="O21" s="97" t="s">
        <v>224</v>
      </c>
      <c r="P21" s="158"/>
      <c r="Q21" s="158"/>
      <c r="R21" s="175">
        <f>R12+R20</f>
        <v>51227510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1800000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3339590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113110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12984450</v>
      </c>
      <c r="G24" s="170"/>
      <c r="H24" s="158"/>
      <c r="I24" s="152" t="s">
        <v>234</v>
      </c>
      <c r="L24" s="175">
        <f>L20-L21+L22-L23</f>
        <v>-694020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300000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7550</v>
      </c>
      <c r="M25" s="170"/>
      <c r="N25" s="158"/>
      <c r="O25" s="32" t="s">
        <v>238</v>
      </c>
      <c r="P25" s="158"/>
      <c r="Q25" s="158"/>
      <c r="R25" s="175">
        <f>W!A272*10</f>
        <v>18292120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-686470</v>
      </c>
      <c r="G27" s="170"/>
      <c r="H27" s="158"/>
      <c r="I27" s="152" t="s">
        <v>245</v>
      </c>
      <c r="J27" s="158"/>
      <c r="K27" s="158"/>
      <c r="L27" s="176">
        <f>L24+L25-L26</f>
        <v>-686470</v>
      </c>
      <c r="M27" s="170"/>
      <c r="N27" s="158"/>
      <c r="O27" s="81" t="s">
        <v>246</v>
      </c>
      <c r="P27" s="158"/>
      <c r="Q27" s="158"/>
      <c r="R27" s="175">
        <f>SUM(R24:R26)</f>
        <v>18292120</v>
      </c>
      <c r="S27" s="170"/>
      <c r="T27" s="158"/>
      <c r="U27" s="152" t="s">
        <v>247</v>
      </c>
      <c r="X27" s="176">
        <f>X22-X23-X24+X25-X26</f>
        <v>3039590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582270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-104200</v>
      </c>
      <c r="G29" s="170"/>
      <c r="H29" s="158"/>
      <c r="I29" s="97" t="s">
        <v>252</v>
      </c>
      <c r="J29" s="158"/>
      <c r="K29" s="158"/>
      <c r="L29" s="175">
        <f>W!A256*10</f>
        <v>-686470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-8416750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-2.0802121212121212</v>
      </c>
      <c r="M30" s="170"/>
      <c r="N30" s="158"/>
      <c r="O30" s="97" t="s">
        <v>255</v>
      </c>
      <c r="P30" s="158"/>
      <c r="Q30" s="158"/>
      <c r="R30" s="175">
        <f>R21-R27-R28</f>
        <v>32935390</v>
      </c>
      <c r="S30" s="170"/>
      <c r="U30" s="152" t="s">
        <v>256</v>
      </c>
      <c r="V30" s="158"/>
      <c r="W30" s="158"/>
      <c r="X30" s="177">
        <f>W!A234*10</f>
        <v>10520130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2103380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300000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1510000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-986470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15072590</v>
      </c>
      <c r="G34" s="170"/>
      <c r="H34" s="158"/>
      <c r="I34" s="106" t="s">
        <v>265</v>
      </c>
      <c r="J34" s="158"/>
      <c r="K34" s="158"/>
      <c r="L34" s="178">
        <f>W!A260*10</f>
        <v>582270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5040000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-404200</v>
      </c>
      <c r="M35" s="170"/>
      <c r="O35" s="32" t="s">
        <v>269</v>
      </c>
      <c r="P35" s="158"/>
      <c r="Q35" s="158"/>
      <c r="R35" s="178">
        <f>R36-R33-R34</f>
        <v>-404200</v>
      </c>
      <c r="S35" s="170"/>
      <c r="U35" s="97" t="s">
        <v>270</v>
      </c>
      <c r="V35" s="158"/>
      <c r="W35" s="158"/>
      <c r="X35" s="176">
        <f>W!A239*10</f>
        <v>13210000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32935390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3907</v>
      </c>
      <c r="H5" s="48">
        <f>W!A506</f>
        <v>4130</v>
      </c>
      <c r="I5" s="48">
        <f>W!A504</f>
        <v>58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1532</v>
      </c>
      <c r="H7" s="48">
        <f>W!A510</f>
        <v>-438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1100</v>
      </c>
      <c r="H16" s="202">
        <f>(INT((L10/10)*2*G20/1000)+75)*10</f>
        <v>1750</v>
      </c>
      <c r="I16" s="202">
        <f>(INT((L10/10)*3*G20/1000)+120)*10</f>
        <v>2700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1350</v>
      </c>
      <c r="H17" s="202">
        <f>(INT((L10/10)*1.5*2*G20/1000)+75)*10</f>
        <v>2250</v>
      </c>
      <c r="I17" s="202">
        <f>(INT((L10/10)*1.5*3*G20/1000)+120)*10</f>
        <v>3450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56365</v>
      </c>
      <c r="H20" s="204">
        <f>W!A516</f>
        <v>51380</v>
      </c>
      <c r="I20" s="204">
        <f>W!A517</f>
        <v>49852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Financial forecasts seem to predict a period of economic doldrums.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Steady interest rates are predicted because of fear of turbulence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 the international markets.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881.59999999999991</v>
      </c>
      <c r="G35" s="211">
        <f>W!A542/100*10</f>
        <v>961</v>
      </c>
      <c r="H35" s="211">
        <f>W!A562/100*10</f>
        <v>1086.0999999999999</v>
      </c>
      <c r="I35" s="211">
        <f>W!A582/100*10</f>
        <v>1097.3999999999999</v>
      </c>
      <c r="J35" s="211">
        <f>W!A602/100*10</f>
        <v>1039.4000000000001</v>
      </c>
      <c r="K35" s="211">
        <f>W!A622/100*10</f>
        <v>1118.8</v>
      </c>
      <c r="L35" s="211">
        <f>W!A642/100*10</f>
        <v>1106.2</v>
      </c>
      <c r="M35" s="211">
        <f>W!A662/100*10</f>
        <v>772.30000000000007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29092800</v>
      </c>
      <c r="G36" s="211">
        <f>W!A543*10</f>
        <v>31713000</v>
      </c>
      <c r="H36" s="211">
        <f>W!A563*10</f>
        <v>35841300</v>
      </c>
      <c r="I36" s="211">
        <f>W!A583*10</f>
        <v>32922000</v>
      </c>
      <c r="J36" s="211">
        <f>W!A603*10</f>
        <v>34300200</v>
      </c>
      <c r="K36" s="211">
        <f>W!A623*10</f>
        <v>36920400</v>
      </c>
      <c r="L36" s="211">
        <f>W!A643*10</f>
        <v>36504600</v>
      </c>
      <c r="M36" s="211">
        <f>W!A663*10</f>
        <v>20852100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1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25736520</v>
      </c>
      <c r="G39" s="211">
        <f>W!A545*10</f>
        <v>28356720</v>
      </c>
      <c r="H39" s="211">
        <f>W!A565*10</f>
        <v>32485020</v>
      </c>
      <c r="I39" s="211">
        <f>W!A585*10</f>
        <v>32922000</v>
      </c>
      <c r="J39" s="211">
        <f>W!A605*10</f>
        <v>30943920</v>
      </c>
      <c r="K39" s="211">
        <f>W!A625*10</f>
        <v>33564120</v>
      </c>
      <c r="L39" s="211">
        <f>W!A645*10</f>
        <v>33449820</v>
      </c>
      <c r="M39" s="211">
        <f>W!A665*10</f>
        <v>24208380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4000</v>
      </c>
      <c r="G43" s="211">
        <f>W!A546*10</f>
        <v>3600</v>
      </c>
      <c r="H43" s="211">
        <f>W!A566*10</f>
        <v>3310</v>
      </c>
      <c r="I43" s="211">
        <f>W!A586*10</f>
        <v>3150</v>
      </c>
      <c r="J43" s="211">
        <f>W!A606*10</f>
        <v>3600</v>
      </c>
      <c r="K43" s="211">
        <f>W!A626*10</f>
        <v>3850</v>
      </c>
      <c r="L43" s="211">
        <f>W!A646*10</f>
        <v>3350</v>
      </c>
      <c r="M43" s="211">
        <f>W!A666*10</f>
        <v>4000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4000</v>
      </c>
      <c r="G44" s="211">
        <f>W!A547*10</f>
        <v>3900</v>
      </c>
      <c r="H44" s="211">
        <f>W!A567*10</f>
        <v>3550</v>
      </c>
      <c r="I44" s="211">
        <f>W!A587*10</f>
        <v>3300</v>
      </c>
      <c r="J44" s="211">
        <f>W!A607*10</f>
        <v>3800</v>
      </c>
      <c r="K44" s="211">
        <f>W!A627*10</f>
        <v>3230</v>
      </c>
      <c r="L44" s="211">
        <f>W!A647*10</f>
        <v>3430</v>
      </c>
      <c r="M44" s="211">
        <f>W!A667*10</f>
        <v>4100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4500</v>
      </c>
      <c r="G45" s="211">
        <f>W!A548*10</f>
        <v>3900</v>
      </c>
      <c r="H45" s="211">
        <f>W!A568*10</f>
        <v>3440</v>
      </c>
      <c r="I45" s="211">
        <f>W!A588*10</f>
        <v>3750</v>
      </c>
      <c r="J45" s="211">
        <f>W!A608*10</f>
        <v>4000</v>
      </c>
      <c r="K45" s="211">
        <f>W!A628*10</f>
        <v>3330</v>
      </c>
      <c r="L45" s="211">
        <f>W!A648*10</f>
        <v>3550</v>
      </c>
      <c r="M45" s="211">
        <f>W!A668*10</f>
        <v>3990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7000</v>
      </c>
      <c r="G46" s="211">
        <f>W!A549*10</f>
        <v>5800</v>
      </c>
      <c r="H46" s="211">
        <f>W!A569*10</f>
        <v>5390</v>
      </c>
      <c r="I46" s="211">
        <f>W!A589*10</f>
        <v>4750</v>
      </c>
      <c r="J46" s="211">
        <f>W!A609*10</f>
        <v>5500</v>
      </c>
      <c r="K46" s="211">
        <f>W!A629*10</f>
        <v>5630</v>
      </c>
      <c r="L46" s="211">
        <f>W!A649*10</f>
        <v>5400</v>
      </c>
      <c r="M46" s="211">
        <f>W!A669*10</f>
        <v>6500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7000</v>
      </c>
      <c r="G47" s="211">
        <f>W!A550*10</f>
        <v>6300</v>
      </c>
      <c r="H47" s="211">
        <f>W!A570*10</f>
        <v>5620</v>
      </c>
      <c r="I47" s="211">
        <f>W!A590*10</f>
        <v>5000</v>
      </c>
      <c r="J47" s="211">
        <f>W!A610*10</f>
        <v>5500</v>
      </c>
      <c r="K47" s="211">
        <f>W!A630*10</f>
        <v>4850</v>
      </c>
      <c r="L47" s="211">
        <f>W!A650*10</f>
        <v>5650</v>
      </c>
      <c r="M47" s="211">
        <f>W!A670*10</f>
        <v>6600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7800</v>
      </c>
      <c r="G48" s="211">
        <f>W!A551*10</f>
        <v>6100</v>
      </c>
      <c r="H48" s="211">
        <f>W!A571*10</f>
        <v>5520</v>
      </c>
      <c r="I48" s="211">
        <f>W!A591*10</f>
        <v>5950</v>
      </c>
      <c r="J48" s="211">
        <f>W!A611*10</f>
        <v>6500</v>
      </c>
      <c r="K48" s="211">
        <f>W!A631*10</f>
        <v>4700</v>
      </c>
      <c r="L48" s="211">
        <f>W!A651*10</f>
        <v>5000</v>
      </c>
      <c r="M48" s="211">
        <f>W!A671*10</f>
        <v>6500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9500</v>
      </c>
      <c r="G49" s="211">
        <f>W!A552*10</f>
        <v>8400</v>
      </c>
      <c r="H49" s="211">
        <f>W!A572*10</f>
        <v>8490</v>
      </c>
      <c r="I49" s="211">
        <f>W!A592*10</f>
        <v>7300</v>
      </c>
      <c r="J49" s="211">
        <f>W!A612*10</f>
        <v>7500</v>
      </c>
      <c r="K49" s="211">
        <f>W!A632*10</f>
        <v>9350</v>
      </c>
      <c r="L49" s="211">
        <f>W!A652*10</f>
        <v>9000</v>
      </c>
      <c r="M49" s="211">
        <f>W!A672*10</f>
        <v>9990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9600</v>
      </c>
      <c r="G50" s="211">
        <f>W!A553*10</f>
        <v>8700</v>
      </c>
      <c r="H50" s="211">
        <f>W!A573*10</f>
        <v>8840</v>
      </c>
      <c r="I50" s="211">
        <f>W!A593*10</f>
        <v>7500</v>
      </c>
      <c r="J50" s="211">
        <f>W!A613*10</f>
        <v>7500</v>
      </c>
      <c r="K50" s="211">
        <f>W!A633*10</f>
        <v>7790</v>
      </c>
      <c r="L50" s="211">
        <f>W!A653*10</f>
        <v>9650</v>
      </c>
      <c r="M50" s="211">
        <f>W!A673*10</f>
        <v>9990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9800</v>
      </c>
      <c r="G51" s="211">
        <f>W!A554*10</f>
        <v>9200</v>
      </c>
      <c r="H51" s="211">
        <f>W!A574*10</f>
        <v>8580</v>
      </c>
      <c r="I51" s="211">
        <f>W!A594*10</f>
        <v>8800</v>
      </c>
      <c r="J51" s="211">
        <f>W!A614*10</f>
        <v>8800</v>
      </c>
      <c r="K51" s="211">
        <f>W!A634*10</f>
        <v>8200</v>
      </c>
      <c r="L51" s="211">
        <f>W!A654*10</f>
        <v>9500</v>
      </c>
      <c r="M51" s="211">
        <f>W!A674*10</f>
        <v>9990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53</v>
      </c>
      <c r="G53" s="211">
        <f>W!A555</f>
        <v>53</v>
      </c>
      <c r="H53" s="211">
        <f>W!A575</f>
        <v>69</v>
      </c>
      <c r="I53" s="211">
        <f>W!A595</f>
        <v>69</v>
      </c>
      <c r="J53" s="211">
        <f>W!A615</f>
        <v>53</v>
      </c>
      <c r="K53" s="211">
        <f>W!A635</f>
        <v>69</v>
      </c>
      <c r="L53" s="211">
        <f>W!A655</f>
        <v>69</v>
      </c>
      <c r="M53" s="211">
        <f>W!A675</f>
        <v>53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12000</v>
      </c>
      <c r="H54" s="211">
        <f>W!A576*10</f>
        <v>12000</v>
      </c>
      <c r="I54" s="211">
        <f>W!A596*10</f>
        <v>12000</v>
      </c>
      <c r="J54" s="211">
        <f>W!A616*10</f>
        <v>12000</v>
      </c>
      <c r="K54" s="211">
        <f>W!A636*10</f>
        <v>12000</v>
      </c>
      <c r="L54" s="211">
        <f>W!A656*10</f>
        <v>12100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3</v>
      </c>
      <c r="K61" s="26" t="s">
        <v>20</v>
      </c>
      <c r="L61" s="27">
        <f>W!$A62</f>
        <v>8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19791000</v>
      </c>
      <c r="G67" s="211">
        <f>W!A722*10</f>
        <v>14941000</v>
      </c>
      <c r="H67" s="211">
        <f>W!A742*10</f>
        <v>14941000</v>
      </c>
      <c r="I67" s="211">
        <f>W!A762*10</f>
        <v>13441000</v>
      </c>
      <c r="J67" s="211">
        <f>W!A782*10</f>
        <v>14941000</v>
      </c>
      <c r="K67" s="211">
        <f>W!A802*10</f>
        <v>14941000</v>
      </c>
      <c r="L67" s="211">
        <f>W!A822*10</f>
        <v>14941000</v>
      </c>
      <c r="M67" s="211">
        <f>W!A842*10</f>
        <v>14441000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11312210</v>
      </c>
      <c r="G68" s="211">
        <f>W!A723*10</f>
        <v>12529300</v>
      </c>
      <c r="H68" s="211">
        <f>W!A743*10</f>
        <v>22243110</v>
      </c>
      <c r="I68" s="211">
        <f>W!A763*10</f>
        <v>11506560</v>
      </c>
      <c r="J68" s="211">
        <f>W!A783*10</f>
        <v>14573310</v>
      </c>
      <c r="K68" s="211">
        <f>W!A803*10</f>
        <v>21679990</v>
      </c>
      <c r="L68" s="211">
        <f>W!A823*10</f>
        <v>24212170</v>
      </c>
      <c r="M68" s="211">
        <f>W!A843*10</f>
        <v>14270970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4742690</v>
      </c>
      <c r="G69" s="211">
        <f>W!A724*10</f>
        <v>7641860</v>
      </c>
      <c r="H69" s="211">
        <f>W!A744*10</f>
        <v>9627030</v>
      </c>
      <c r="I69" s="211">
        <f>W!A764*10</f>
        <v>10587840</v>
      </c>
      <c r="J69" s="211">
        <f>W!A784*10</f>
        <v>7558400</v>
      </c>
      <c r="K69" s="211">
        <f>W!A804*10</f>
        <v>9356290</v>
      </c>
      <c r="L69" s="211">
        <f>W!A824*10</f>
        <v>9970960</v>
      </c>
      <c r="M69" s="211">
        <f>W!A844*10</f>
        <v>4816770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7097040</v>
      </c>
      <c r="H70" s="211">
        <f>W!A745*10</f>
        <v>3403220</v>
      </c>
      <c r="I70" s="211">
        <f>W!A765*10</f>
        <v>11500000</v>
      </c>
      <c r="J70" s="211">
        <f>W!A785*10</f>
        <v>6880020</v>
      </c>
      <c r="K70" s="211">
        <f>W!A805*10</f>
        <v>4654130</v>
      </c>
      <c r="L70" s="211">
        <f>W!A825*10</f>
        <v>2103380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8630810</v>
      </c>
      <c r="G74" s="211">
        <f>W!A729*10</f>
        <v>11055820</v>
      </c>
      <c r="H74" s="211">
        <f>W!A749*10</f>
        <v>17274160</v>
      </c>
      <c r="I74" s="211">
        <f>W!A769*10</f>
        <v>11622630</v>
      </c>
      <c r="J74" s="211">
        <f>W!A789*10</f>
        <v>10404040</v>
      </c>
      <c r="K74" s="211">
        <f>W!A809*10</f>
        <v>17049530</v>
      </c>
      <c r="L74" s="211">
        <f>W!A829*10</f>
        <v>18292120</v>
      </c>
      <c r="M74" s="211">
        <f>W!A849*10</f>
        <v>11259260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8120180</v>
      </c>
      <c r="G75" s="211">
        <f>W!A730*10</f>
        <v>0</v>
      </c>
      <c r="H75" s="211">
        <f>W!A750*10</f>
        <v>0</v>
      </c>
      <c r="I75" s="211">
        <f>W!A770*10</f>
        <v>5476260</v>
      </c>
      <c r="J75" s="211">
        <f>W!A790*10</f>
        <v>0</v>
      </c>
      <c r="K75" s="211">
        <f>W!A810*10</f>
        <v>0</v>
      </c>
      <c r="L75" s="211">
        <f>W!A830*10</f>
        <v>0</v>
      </c>
      <c r="M75" s="211">
        <f>W!A850*10</f>
        <v>1044170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30000000</v>
      </c>
      <c r="J80" s="211">
        <f>W!A794*10</f>
        <v>33000000</v>
      </c>
      <c r="K80" s="211">
        <f>W!A814*10</f>
        <v>33000000</v>
      </c>
      <c r="L80" s="211">
        <f>W!A834*10</f>
        <v>33000000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0</v>
      </c>
      <c r="J81" s="211">
        <f>W!A795*10</f>
        <v>339590</v>
      </c>
      <c r="K81" s="211">
        <f>W!A815*10</f>
        <v>339590</v>
      </c>
      <c r="L81" s="211">
        <f>W!A835*10</f>
        <v>339590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-2744680</v>
      </c>
      <c r="G82" s="211">
        <f>W!A736*10</f>
        <v>-2186210</v>
      </c>
      <c r="H82" s="211">
        <f>W!A756*10</f>
        <v>-399390</v>
      </c>
      <c r="I82" s="211">
        <f>W!A776*10</f>
        <v>-63490</v>
      </c>
      <c r="J82" s="211">
        <f>W!A796*10</f>
        <v>209100</v>
      </c>
      <c r="K82" s="211">
        <f>W!A816*10</f>
        <v>242290</v>
      </c>
      <c r="L82" s="211">
        <f>W!A836*10</f>
        <v>-404200</v>
      </c>
      <c r="M82" s="211">
        <f>W!A856*10</f>
        <v>-4264690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30594910</v>
      </c>
      <c r="G83" s="211">
        <f t="shared" si="0"/>
        <v>31153380</v>
      </c>
      <c r="H83" s="211">
        <f t="shared" si="0"/>
        <v>32940200</v>
      </c>
      <c r="I83" s="211">
        <f t="shared" si="0"/>
        <v>29936510</v>
      </c>
      <c r="J83" s="211">
        <f t="shared" si="0"/>
        <v>33548690</v>
      </c>
      <c r="K83" s="211">
        <f t="shared" si="0"/>
        <v>33581880</v>
      </c>
      <c r="L83" s="211">
        <f t="shared" si="0"/>
        <v>32935390</v>
      </c>
      <c r="M83" s="211">
        <f t="shared" si="0"/>
        <v>22735310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2.4</v>
      </c>
      <c r="G91" s="77">
        <f>W!A342</f>
        <v>4.5</v>
      </c>
      <c r="H91" s="77">
        <f>W!A352</f>
        <v>7.1</v>
      </c>
      <c r="I91" s="77">
        <f>W!A362</f>
        <v>7</v>
      </c>
      <c r="J91" s="77">
        <f>W!A372</f>
        <v>3.9</v>
      </c>
      <c r="K91" s="77">
        <f>W!A382</f>
        <v>4.4000000000000004</v>
      </c>
      <c r="L91" s="77">
        <f>W!A392</f>
        <v>7.6</v>
      </c>
      <c r="M91" s="77">
        <f>W!A402</f>
        <v>2.2999999999999998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0.5</v>
      </c>
      <c r="G92" s="77">
        <f>W!A343</f>
        <v>0.6</v>
      </c>
      <c r="H92" s="77">
        <f>W!A353</f>
        <v>1.2</v>
      </c>
      <c r="I92" s="77">
        <f>W!A363</f>
        <v>1.2</v>
      </c>
      <c r="J92" s="77">
        <f>W!A373</f>
        <v>0.7</v>
      </c>
      <c r="K92" s="77">
        <f>W!A383</f>
        <v>2.2000000000000002</v>
      </c>
      <c r="L92" s="77">
        <f>W!A393</f>
        <v>1.6</v>
      </c>
      <c r="M92" s="77">
        <f>W!A403</f>
        <v>0.4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2.9</v>
      </c>
      <c r="G93" s="77">
        <f>W!A344</f>
        <v>4</v>
      </c>
      <c r="H93" s="77">
        <f>W!A354</f>
        <v>9.6999999999999993</v>
      </c>
      <c r="I93" s="77">
        <f>W!A364</f>
        <v>3.7</v>
      </c>
      <c r="J93" s="77">
        <f>W!A374</f>
        <v>2</v>
      </c>
      <c r="K93" s="77">
        <f>W!A384</f>
        <v>11</v>
      </c>
      <c r="L93" s="77">
        <f>W!A394</f>
        <v>9.4</v>
      </c>
      <c r="M93" s="77">
        <f>W!A404</f>
        <v>3.1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1.8</v>
      </c>
      <c r="G94" s="77">
        <f>W!A345</f>
        <v>4.9000000000000004</v>
      </c>
      <c r="H94" s="77">
        <f>W!A355</f>
        <v>6.7</v>
      </c>
      <c r="I94" s="77">
        <f>W!A365</f>
        <v>8.8000000000000007</v>
      </c>
      <c r="J94" s="77">
        <f>W!A375</f>
        <v>4.7</v>
      </c>
      <c r="K94" s="77">
        <f>W!A385</f>
        <v>6.4</v>
      </c>
      <c r="L94" s="77">
        <f>W!A395</f>
        <v>7.1</v>
      </c>
      <c r="M94" s="77">
        <f>W!A405</f>
        <v>2.9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0.4</v>
      </c>
      <c r="G95" s="77">
        <f>W!A346</f>
        <v>0.7</v>
      </c>
      <c r="H95" s="77">
        <f>W!A356</f>
        <v>1.5</v>
      </c>
      <c r="I95" s="77">
        <f>W!A366</f>
        <v>2.2000000000000002</v>
      </c>
      <c r="J95" s="77">
        <f>W!A376</f>
        <v>1.4</v>
      </c>
      <c r="K95" s="77">
        <f>W!A386</f>
        <v>3.1</v>
      </c>
      <c r="L95" s="77">
        <f>W!A396</f>
        <v>1.6</v>
      </c>
      <c r="M95" s="77">
        <f>W!A406</f>
        <v>0.6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2</v>
      </c>
      <c r="G96" s="77">
        <f>W!A347</f>
        <v>4.8</v>
      </c>
      <c r="H96" s="77">
        <f>W!A357</f>
        <v>9.1</v>
      </c>
      <c r="I96" s="77">
        <f>W!A367</f>
        <v>3.4</v>
      </c>
      <c r="J96" s="77">
        <f>W!A377</f>
        <v>4</v>
      </c>
      <c r="K96" s="77">
        <f>W!A387</f>
        <v>13.6</v>
      </c>
      <c r="L96" s="77">
        <f>W!A397</f>
        <v>11.3</v>
      </c>
      <c r="M96" s="77">
        <f>W!A407</f>
        <v>3.4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3.9</v>
      </c>
      <c r="G97" s="77">
        <f>W!A348</f>
        <v>6.7</v>
      </c>
      <c r="H97" s="77">
        <f>W!A358</f>
        <v>7</v>
      </c>
      <c r="I97" s="77">
        <f>W!A368</f>
        <v>9.8000000000000007</v>
      </c>
      <c r="J97" s="77">
        <f>W!A378</f>
        <v>7.7</v>
      </c>
      <c r="K97" s="77">
        <f>W!A388</f>
        <v>4.9000000000000004</v>
      </c>
      <c r="L97" s="77">
        <f>W!A398</f>
        <v>5.7</v>
      </c>
      <c r="M97" s="77">
        <f>W!A408</f>
        <v>3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0.8</v>
      </c>
      <c r="G98" s="77">
        <f>W!A349</f>
        <v>1.4</v>
      </c>
      <c r="H98" s="77">
        <f>W!A359</f>
        <v>1.5</v>
      </c>
      <c r="I98" s="77">
        <f>W!A369</f>
        <v>2.9</v>
      </c>
      <c r="J98" s="77">
        <f>W!A379</f>
        <v>2.4</v>
      </c>
      <c r="K98" s="77">
        <f>W!A389</f>
        <v>3</v>
      </c>
      <c r="L98" s="77">
        <f>W!A399</f>
        <v>0.9</v>
      </c>
      <c r="M98" s="77">
        <f>W!A409</f>
        <v>0.6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5.5</v>
      </c>
      <c r="G99" s="77">
        <f>W!A350</f>
        <v>5.4</v>
      </c>
      <c r="H99" s="77">
        <f>W!A360</f>
        <v>9.5</v>
      </c>
      <c r="I99" s="77">
        <f>W!A370</f>
        <v>6</v>
      </c>
      <c r="J99" s="77">
        <f>W!A380</f>
        <v>4.0999999999999996</v>
      </c>
      <c r="K99" s="77">
        <f>W!A390</f>
        <v>11.2</v>
      </c>
      <c r="L99" s="77">
        <f>W!A400</f>
        <v>7.5</v>
      </c>
      <c r="M99" s="77">
        <f>W!A410</f>
        <v>4.5999999999999996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2410000</v>
      </c>
      <c r="G104" s="211">
        <f>W!A429*10</f>
        <v>3190000</v>
      </c>
      <c r="H104" s="211">
        <f>W!A436*10</f>
        <v>4060000</v>
      </c>
      <c r="I104" s="211">
        <f>W!A443*10</f>
        <v>3900000</v>
      </c>
      <c r="J104" s="211">
        <f>W!A450*10</f>
        <v>2120000</v>
      </c>
      <c r="K104" s="211">
        <f>W!A457*10</f>
        <v>4250000</v>
      </c>
      <c r="L104" s="211">
        <f>W!A464*10</f>
        <v>4060000</v>
      </c>
      <c r="M104" s="211">
        <f>W!A471*10</f>
        <v>3770000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1500000</v>
      </c>
      <c r="G105" s="211">
        <f>W!A430*10</f>
        <v>1300000</v>
      </c>
      <c r="H105" s="211">
        <f>W!A437*10</f>
        <v>700000</v>
      </c>
      <c r="I105" s="211">
        <f>W!A444*10</f>
        <v>650000</v>
      </c>
      <c r="J105" s="211">
        <f>W!A451*10</f>
        <v>700000</v>
      </c>
      <c r="K105" s="211">
        <f>W!A458*10</f>
        <v>650000</v>
      </c>
      <c r="L105" s="211">
        <f>W!A465*10</f>
        <v>680000</v>
      </c>
      <c r="M105" s="211">
        <f>W!A472*10</f>
        <v>800000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 ***</v>
      </c>
      <c r="G107" s="227" t="str">
        <f>W!A431</f>
        <v xml:space="preserve">  ***</v>
      </c>
      <c r="H107" s="227" t="str">
        <f>W!A438</f>
        <v xml:space="preserve">  ***</v>
      </c>
      <c r="I107" s="227" t="str">
        <f>W!A445</f>
        <v xml:space="preserve">  ***</v>
      </c>
      <c r="J107" s="227" t="str">
        <f>W!A452</f>
        <v xml:space="preserve">  ***</v>
      </c>
      <c r="K107" s="227" t="str">
        <f>W!A459</f>
        <v xml:space="preserve">  ***</v>
      </c>
      <c r="L107" s="227" t="str">
        <f>W!A466</f>
        <v xml:space="preserve">  ***</v>
      </c>
      <c r="M107" s="227" t="str">
        <f>W!A473</f>
        <v xml:space="preserve">  ***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 ***</v>
      </c>
      <c r="G108" s="227" t="str">
        <f>W!A432</f>
        <v xml:space="preserve">  ***</v>
      </c>
      <c r="H108" s="227" t="str">
        <f>W!A439</f>
        <v xml:space="preserve">  ***</v>
      </c>
      <c r="I108" s="227" t="str">
        <f>W!A446</f>
        <v xml:space="preserve">  ***</v>
      </c>
      <c r="J108" s="227" t="str">
        <f>W!A453</f>
        <v xml:space="preserve">  ***</v>
      </c>
      <c r="K108" s="227" t="str">
        <f>W!A460</f>
        <v xml:space="preserve">  ***</v>
      </c>
      <c r="L108" s="227" t="str">
        <f>W!A467</f>
        <v xml:space="preserve">  ***</v>
      </c>
      <c r="M108" s="227" t="str">
        <f>W!A474</f>
        <v xml:space="preserve">  ***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 **</v>
      </c>
      <c r="G109" s="227" t="str">
        <f>W!A433</f>
        <v xml:space="preserve">   **</v>
      </c>
      <c r="H109" s="227" t="str">
        <f>W!A440</f>
        <v xml:space="preserve">   **</v>
      </c>
      <c r="I109" s="227" t="str">
        <f>W!A447</f>
        <v xml:space="preserve">   **</v>
      </c>
      <c r="J109" s="227" t="str">
        <f>W!A454</f>
        <v xml:space="preserve">   **</v>
      </c>
      <c r="K109" s="227" t="str">
        <f>W!A461</f>
        <v xml:space="preserve">   **</v>
      </c>
      <c r="L109" s="227" t="str">
        <f>W!A468</f>
        <v xml:space="preserve">   **</v>
      </c>
      <c r="M109" s="227" t="str">
        <f>W!A475</f>
        <v xml:space="preserve">   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 ***</v>
      </c>
      <c r="G110" s="227" t="str">
        <f>W!A434</f>
        <v xml:space="preserve">  ***</v>
      </c>
      <c r="H110" s="227" t="str">
        <f>W!A441</f>
        <v xml:space="preserve">  ***</v>
      </c>
      <c r="I110" s="227" t="str">
        <f>W!A448</f>
        <v xml:space="preserve">  ***</v>
      </c>
      <c r="J110" s="227" t="str">
        <f>W!A455</f>
        <v xml:space="preserve">  ***</v>
      </c>
      <c r="K110" s="227" t="str">
        <f>W!A462</f>
        <v xml:space="preserve">  ***</v>
      </c>
      <c r="L110" s="227" t="str">
        <f>W!A469</f>
        <v xml:space="preserve">  ***</v>
      </c>
      <c r="M110" s="227" t="str">
        <f>W!A476</f>
        <v xml:space="preserve">  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7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336</v>
      </c>
    </row>
    <row r="7" spans="1:1">
      <c r="A7">
        <v>70</v>
      </c>
    </row>
    <row r="8" spans="1:1">
      <c r="A8">
        <v>50</v>
      </c>
    </row>
    <row r="9" spans="1:1">
      <c r="A9">
        <v>70</v>
      </c>
    </row>
    <row r="10" spans="1:1">
      <c r="A10">
        <v>0</v>
      </c>
    </row>
    <row r="11" spans="1:1">
      <c r="A11">
        <v>55</v>
      </c>
    </row>
    <row r="12" spans="1:1">
      <c r="A12">
        <v>15</v>
      </c>
    </row>
    <row r="13" spans="1:1">
      <c r="A13">
        <v>40</v>
      </c>
    </row>
    <row r="14" spans="1:1">
      <c r="A14">
        <v>30</v>
      </c>
    </row>
    <row r="15" spans="1:1">
      <c r="A15">
        <v>13</v>
      </c>
    </row>
    <row r="16" spans="1:1">
      <c r="A16">
        <v>20</v>
      </c>
    </row>
    <row r="17" spans="1:1">
      <c r="A17">
        <v>20</v>
      </c>
    </row>
    <row r="18" spans="1:1">
      <c r="A18">
        <v>3</v>
      </c>
    </row>
    <row r="19" spans="1:1">
      <c r="A19">
        <v>20</v>
      </c>
    </row>
    <row r="20" spans="1:1">
      <c r="A20">
        <v>0</v>
      </c>
    </row>
    <row r="21" spans="1:1">
      <c r="A21">
        <v>335</v>
      </c>
    </row>
    <row r="22" spans="1:1">
      <c r="A22">
        <v>343</v>
      </c>
    </row>
    <row r="23" spans="1:1">
      <c r="A23">
        <v>355</v>
      </c>
    </row>
    <row r="24" spans="1:1">
      <c r="A24">
        <v>540</v>
      </c>
    </row>
    <row r="25" spans="1:1">
      <c r="A25">
        <v>565</v>
      </c>
    </row>
    <row r="26" spans="1:1">
      <c r="A26">
        <v>500</v>
      </c>
    </row>
    <row r="27" spans="1:1">
      <c r="A27">
        <v>900</v>
      </c>
    </row>
    <row r="28" spans="1:1">
      <c r="A28">
        <v>965</v>
      </c>
    </row>
    <row r="29" spans="1:1">
      <c r="A29">
        <v>950</v>
      </c>
    </row>
    <row r="30" spans="1:1">
      <c r="A30">
        <v>0</v>
      </c>
    </row>
    <row r="31" spans="1:1">
      <c r="A31">
        <v>1678</v>
      </c>
    </row>
    <row r="32" spans="1:1">
      <c r="A32">
        <v>227</v>
      </c>
    </row>
    <row r="33" spans="1:1">
      <c r="A33">
        <v>1200</v>
      </c>
    </row>
    <row r="34" spans="1:1">
      <c r="A34">
        <v>769</v>
      </c>
    </row>
    <row r="35" spans="1:1">
      <c r="A35">
        <v>112</v>
      </c>
    </row>
    <row r="36" spans="1:1">
      <c r="A36">
        <v>705</v>
      </c>
    </row>
    <row r="37" spans="1:1">
      <c r="A37">
        <v>68</v>
      </c>
    </row>
    <row r="38" spans="1:1">
      <c r="A38">
        <v>12</v>
      </c>
    </row>
    <row r="39" spans="1:1">
      <c r="A39">
        <v>160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25</v>
      </c>
    </row>
    <row r="46" spans="1:1">
      <c r="A46">
        <v>15</v>
      </c>
    </row>
    <row r="47" spans="1:1">
      <c r="A47">
        <v>116</v>
      </c>
    </row>
    <row r="48" spans="1:1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3000</v>
      </c>
    </row>
    <row r="55" spans="1:2">
      <c r="A55">
        <v>6500</v>
      </c>
    </row>
    <row r="56" spans="1:2">
      <c r="A56">
        <v>3000</v>
      </c>
    </row>
    <row r="57" spans="1:2">
      <c r="A57">
        <v>6</v>
      </c>
    </row>
    <row r="58" spans="1:2">
      <c r="A58">
        <v>4</v>
      </c>
    </row>
    <row r="59" spans="1:2">
      <c r="A59">
        <v>3</v>
      </c>
    </row>
    <row r="60" spans="1:2">
      <c r="A60">
        <v>0</v>
      </c>
    </row>
    <row r="61" spans="1:2">
      <c r="A61">
        <v>12</v>
      </c>
      <c r="B61" s="11" t="s">
        <v>337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70</v>
      </c>
    </row>
    <row r="76" spans="1:1">
      <c r="A76">
        <v>3</v>
      </c>
    </row>
    <row r="77" spans="1:1">
      <c r="A77">
        <v>11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29</v>
      </c>
    </row>
    <row r="82" spans="1:2">
      <c r="A82">
        <v>0</v>
      </c>
    </row>
    <row r="83" spans="1:2">
      <c r="A83">
        <v>1210</v>
      </c>
    </row>
    <row r="84" spans="1:2">
      <c r="A84">
        <v>0</v>
      </c>
    </row>
    <row r="85" spans="1:2">
      <c r="A85">
        <v>180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300</v>
      </c>
    </row>
    <row r="92" spans="1:2">
      <c r="A92">
        <v>1</v>
      </c>
      <c r="B92" s="11" t="s">
        <v>337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>
        <v>2.8</v>
      </c>
    </row>
    <row r="106" spans="1:1">
      <c r="A106">
        <v>2.63</v>
      </c>
    </row>
    <row r="107" spans="1:1">
      <c r="A107">
        <v>1.73</v>
      </c>
    </row>
    <row r="108" spans="1:1">
      <c r="A108">
        <v>3105</v>
      </c>
    </row>
    <row r="109" spans="1:1">
      <c r="A109">
        <v>1586</v>
      </c>
    </row>
    <row r="110" spans="1:1">
      <c r="A110">
        <v>240</v>
      </c>
    </row>
    <row r="111" spans="1:1">
      <c r="A111">
        <v>3177</v>
      </c>
    </row>
    <row r="112" spans="1:1">
      <c r="A112">
        <v>1625</v>
      </c>
    </row>
    <row r="113" spans="1:1">
      <c r="A113">
        <v>246</v>
      </c>
    </row>
    <row r="114" spans="1:1">
      <c r="A114">
        <v>72</v>
      </c>
    </row>
    <row r="115" spans="1:1">
      <c r="A115">
        <v>39</v>
      </c>
    </row>
    <row r="116" spans="1:1">
      <c r="A116">
        <v>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1678</v>
      </c>
    </row>
    <row r="122" spans="1:1">
      <c r="A122">
        <v>227</v>
      </c>
    </row>
    <row r="123" spans="1:1">
      <c r="A123">
        <v>1200</v>
      </c>
    </row>
    <row r="124" spans="1:1">
      <c r="A124">
        <v>769</v>
      </c>
    </row>
    <row r="125" spans="1:1">
      <c r="A125">
        <v>112</v>
      </c>
    </row>
    <row r="126" spans="1:1">
      <c r="A126">
        <v>705</v>
      </c>
    </row>
    <row r="127" spans="1:1">
      <c r="A127">
        <v>68</v>
      </c>
    </row>
    <row r="128" spans="1:1">
      <c r="A128">
        <v>12</v>
      </c>
    </row>
    <row r="129" spans="1:1">
      <c r="A129">
        <v>160</v>
      </c>
    </row>
    <row r="130" spans="1:1">
      <c r="A130">
        <v>999</v>
      </c>
    </row>
    <row r="131" spans="1:1">
      <c r="A131">
        <v>1768</v>
      </c>
    </row>
    <row r="132" spans="1:1">
      <c r="A132">
        <v>214</v>
      </c>
    </row>
    <row r="133" spans="1:1">
      <c r="A133">
        <v>1026</v>
      </c>
    </row>
    <row r="134" spans="1:1">
      <c r="A134">
        <v>852</v>
      </c>
    </row>
    <row r="135" spans="1:1">
      <c r="A135">
        <v>115</v>
      </c>
    </row>
    <row r="136" spans="1:1">
      <c r="A136">
        <v>699</v>
      </c>
    </row>
    <row r="137" spans="1:1">
      <c r="A137">
        <v>297</v>
      </c>
    </row>
    <row r="138" spans="1:1">
      <c r="A138">
        <v>24</v>
      </c>
    </row>
    <row r="139" spans="1:1">
      <c r="A139">
        <v>186</v>
      </c>
    </row>
    <row r="140" spans="1:1">
      <c r="A140">
        <v>999</v>
      </c>
    </row>
    <row r="141" spans="1:1">
      <c r="A141">
        <v>1678</v>
      </c>
    </row>
    <row r="142" spans="1:1">
      <c r="A142">
        <v>216</v>
      </c>
    </row>
    <row r="143" spans="1:1">
      <c r="A143">
        <v>1026</v>
      </c>
    </row>
    <row r="144" spans="1:1">
      <c r="A144">
        <v>801</v>
      </c>
    </row>
    <row r="145" spans="1:1">
      <c r="A145">
        <v>112</v>
      </c>
    </row>
    <row r="146" spans="1:1">
      <c r="A146">
        <v>699</v>
      </c>
    </row>
    <row r="147" spans="1:1">
      <c r="A147">
        <v>270</v>
      </c>
    </row>
    <row r="148" spans="1:1">
      <c r="A148">
        <v>24</v>
      </c>
    </row>
    <row r="149" spans="1:1">
      <c r="A149">
        <v>185</v>
      </c>
    </row>
    <row r="150" spans="1:1">
      <c r="A150">
        <v>999</v>
      </c>
    </row>
    <row r="151" spans="1:1">
      <c r="A151">
        <v>45</v>
      </c>
    </row>
    <row r="152" spans="1:1">
      <c r="A152">
        <v>0</v>
      </c>
    </row>
    <row r="153" spans="1:1">
      <c r="A153">
        <v>0</v>
      </c>
    </row>
    <row r="154" spans="1:1">
      <c r="A154">
        <v>25</v>
      </c>
    </row>
    <row r="155" spans="1:1">
      <c r="A155">
        <v>4</v>
      </c>
    </row>
    <row r="156" spans="1:1">
      <c r="A156">
        <v>0</v>
      </c>
    </row>
    <row r="157" spans="1:1">
      <c r="A157">
        <v>13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11</v>
      </c>
    </row>
    <row r="163" spans="1:1">
      <c r="A163">
        <v>174</v>
      </c>
    </row>
    <row r="164" spans="1:1">
      <c r="A164">
        <v>0</v>
      </c>
    </row>
    <row r="165" spans="1:1">
      <c r="A165">
        <v>0</v>
      </c>
    </row>
    <row r="166" spans="1:1">
      <c r="A166">
        <v>13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3000</v>
      </c>
    </row>
    <row r="188" spans="1:1">
      <c r="A188">
        <v>6500</v>
      </c>
    </row>
    <row r="189" spans="1:1">
      <c r="A189">
        <v>3000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406000</v>
      </c>
    </row>
    <row r="202" spans="1:1">
      <c r="A202">
        <v>66473</v>
      </c>
    </row>
    <row r="203" spans="1:1">
      <c r="A203">
        <v>31683</v>
      </c>
    </row>
    <row r="204" spans="1:1">
      <c r="A204">
        <v>326317</v>
      </c>
    </row>
    <row r="205" spans="1:1">
      <c r="A205">
        <v>23716</v>
      </c>
    </row>
    <row r="206" spans="1:1">
      <c r="A206">
        <v>9540</v>
      </c>
    </row>
    <row r="207" spans="1:1">
      <c r="A207">
        <v>68000</v>
      </c>
    </row>
    <row r="208" spans="1:1">
      <c r="A208">
        <v>20000</v>
      </c>
    </row>
    <row r="209" spans="1:1">
      <c r="A209">
        <v>104000</v>
      </c>
    </row>
    <row r="210" spans="1:1">
      <c r="A210">
        <v>23800</v>
      </c>
    </row>
    <row r="211" spans="1:1">
      <c r="A211">
        <v>10094</v>
      </c>
    </row>
    <row r="212" spans="1:1">
      <c r="A212">
        <v>12500</v>
      </c>
    </row>
    <row r="213" spans="1:1">
      <c r="A213">
        <v>5011</v>
      </c>
    </row>
    <row r="214" spans="1:1">
      <c r="A214">
        <v>0</v>
      </c>
    </row>
    <row r="215" spans="1:1">
      <c r="A215">
        <v>180000</v>
      </c>
    </row>
    <row r="216" spans="1:1">
      <c r="A216">
        <v>11311</v>
      </c>
    </row>
    <row r="217" spans="1:1">
      <c r="A217">
        <v>1298445</v>
      </c>
    </row>
    <row r="218" spans="1:1">
      <c r="A218">
        <v>2085545</v>
      </c>
    </row>
    <row r="219" spans="1:1">
      <c r="A219">
        <v>0</v>
      </c>
    </row>
    <row r="220" spans="1:1">
      <c r="A220">
        <v>1507259</v>
      </c>
    </row>
    <row r="221" spans="1:1">
      <c r="A221">
        <v>2085545</v>
      </c>
    </row>
    <row r="222" spans="1:1">
      <c r="A222">
        <v>0</v>
      </c>
    </row>
    <row r="223" spans="1:1">
      <c r="A223">
        <v>3081934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0</v>
      </c>
    </row>
    <row r="233" spans="1:1">
      <c r="A233">
        <v>-841675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504000</v>
      </c>
    </row>
    <row r="239" spans="1:1">
      <c r="A239">
        <v>1321000</v>
      </c>
    </row>
    <row r="240" spans="1:1">
      <c r="A240">
        <v>58227</v>
      </c>
    </row>
    <row r="241" spans="1:1">
      <c r="A241">
        <v>2299458</v>
      </c>
    </row>
    <row r="242" spans="1:1">
      <c r="A242">
        <v>136389</v>
      </c>
    </row>
    <row r="243" spans="1:1">
      <c r="A243">
        <v>2102500</v>
      </c>
    </row>
    <row r="244" spans="1:1">
      <c r="A244">
        <v>542956</v>
      </c>
    </row>
    <row r="245" spans="1:1">
      <c r="A245">
        <v>105023</v>
      </c>
    </row>
    <row r="246" spans="1:1">
      <c r="A246">
        <v>368544</v>
      </c>
    </row>
    <row r="247" spans="1:1">
      <c r="A247">
        <v>172352</v>
      </c>
    </row>
    <row r="248" spans="1:1">
      <c r="A248">
        <v>5048</v>
      </c>
    </row>
    <row r="249" spans="1:1">
      <c r="A249">
        <v>32050</v>
      </c>
    </row>
    <row r="250" spans="1:1">
      <c r="A250">
        <v>2421217</v>
      </c>
    </row>
    <row r="251" spans="1:1">
      <c r="A251">
        <v>1043645</v>
      </c>
    </row>
    <row r="252" spans="1:1">
      <c r="A252">
        <v>1255813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-68647</v>
      </c>
    </row>
    <row r="257" spans="1:1">
      <c r="A257">
        <v>-10420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27098</v>
      </c>
    </row>
    <row r="266" spans="1:1">
      <c r="A266">
        <v>2102500</v>
      </c>
    </row>
    <row r="267" spans="1:1">
      <c r="A267">
        <v>291619</v>
      </c>
    </row>
    <row r="268" spans="1:1">
      <c r="A268">
        <v>997096</v>
      </c>
    </row>
    <row r="269" spans="1:1">
      <c r="A269">
        <v>210338</v>
      </c>
    </row>
    <row r="270" spans="1:1">
      <c r="A270">
        <v>151000</v>
      </c>
    </row>
    <row r="271" spans="1:1">
      <c r="A271">
        <v>0</v>
      </c>
    </row>
    <row r="272" spans="1:1">
      <c r="A272">
        <v>1829212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3293539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1167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86</v>
      </c>
    </row>
    <row r="303" spans="1:1">
      <c r="A303">
        <v>6074</v>
      </c>
    </row>
    <row r="304" spans="1:1">
      <c r="A304">
        <v>93.8</v>
      </c>
    </row>
    <row r="305" spans="1:1">
      <c r="A305">
        <v>12096</v>
      </c>
    </row>
    <row r="306" spans="1:1">
      <c r="A306">
        <v>115</v>
      </c>
    </row>
    <row r="307" spans="1:1">
      <c r="A307">
        <v>11973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7165</v>
      </c>
    </row>
    <row r="316" spans="1:1">
      <c r="A316">
        <v>303</v>
      </c>
    </row>
    <row r="317" spans="1:1">
      <c r="A317">
        <v>0</v>
      </c>
    </row>
    <row r="318" spans="1:1">
      <c r="A318">
        <v>11</v>
      </c>
    </row>
    <row r="319" spans="1:1">
      <c r="A319">
        <v>39130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10</v>
      </c>
    </row>
    <row r="326" spans="1:1">
      <c r="A326">
        <v>4</v>
      </c>
    </row>
    <row r="327" spans="1:1">
      <c r="A327">
        <v>5</v>
      </c>
    </row>
    <row r="328" spans="1:1">
      <c r="A328">
        <v>11</v>
      </c>
    </row>
    <row r="329" spans="1:1">
      <c r="A329">
        <v>185</v>
      </c>
    </row>
    <row r="330" spans="1:1">
      <c r="A330" s="11" t="s">
        <v>2</v>
      </c>
    </row>
    <row r="331" spans="1:1">
      <c r="A331">
        <v>1</v>
      </c>
    </row>
    <row r="332" spans="1:1">
      <c r="A332">
        <v>2.4</v>
      </c>
    </row>
    <row r="333" spans="1:1">
      <c r="A333">
        <v>0.5</v>
      </c>
    </row>
    <row r="334" spans="1:1">
      <c r="A334">
        <v>2.9</v>
      </c>
    </row>
    <row r="335" spans="1:1">
      <c r="A335">
        <v>1.8</v>
      </c>
    </row>
    <row r="336" spans="1:1">
      <c r="A336">
        <v>0.4</v>
      </c>
    </row>
    <row r="337" spans="1:1">
      <c r="A337">
        <v>2</v>
      </c>
    </row>
    <row r="338" spans="1:1">
      <c r="A338">
        <v>3.9</v>
      </c>
    </row>
    <row r="339" spans="1:1">
      <c r="A339">
        <v>0.8</v>
      </c>
    </row>
    <row r="340" spans="1:1">
      <c r="A340">
        <v>5.5</v>
      </c>
    </row>
    <row r="341" spans="1:1">
      <c r="A341">
        <v>2</v>
      </c>
    </row>
    <row r="342" spans="1:1">
      <c r="A342">
        <v>4.5</v>
      </c>
    </row>
    <row r="343" spans="1:1">
      <c r="A343">
        <v>0.6</v>
      </c>
    </row>
    <row r="344" spans="1:1">
      <c r="A344">
        <v>4</v>
      </c>
    </row>
    <row r="345" spans="1:1">
      <c r="A345">
        <v>4.9000000000000004</v>
      </c>
    </row>
    <row r="346" spans="1:1">
      <c r="A346">
        <v>0.7</v>
      </c>
    </row>
    <row r="347" spans="1:1">
      <c r="A347">
        <v>4.8</v>
      </c>
    </row>
    <row r="348" spans="1:1">
      <c r="A348">
        <v>6.7</v>
      </c>
    </row>
    <row r="349" spans="1:1">
      <c r="A349">
        <v>1.4</v>
      </c>
    </row>
    <row r="350" spans="1:1">
      <c r="A350">
        <v>5.4</v>
      </c>
    </row>
    <row r="351" spans="1:1">
      <c r="A351">
        <v>3</v>
      </c>
    </row>
    <row r="352" spans="1:1">
      <c r="A352">
        <v>7.1</v>
      </c>
    </row>
    <row r="353" spans="1:1">
      <c r="A353">
        <v>1.2</v>
      </c>
    </row>
    <row r="354" spans="1:1">
      <c r="A354">
        <v>9.6999999999999993</v>
      </c>
    </row>
    <row r="355" spans="1:1">
      <c r="A355">
        <v>6.7</v>
      </c>
    </row>
    <row r="356" spans="1:1">
      <c r="A356">
        <v>1.5</v>
      </c>
    </row>
    <row r="357" spans="1:1">
      <c r="A357">
        <v>9.1</v>
      </c>
    </row>
    <row r="358" spans="1:1">
      <c r="A358">
        <v>7</v>
      </c>
    </row>
    <row r="359" spans="1:1">
      <c r="A359">
        <v>1.5</v>
      </c>
    </row>
    <row r="360" spans="1:1">
      <c r="A360">
        <v>9.5</v>
      </c>
    </row>
    <row r="361" spans="1:1">
      <c r="A361">
        <v>4</v>
      </c>
    </row>
    <row r="362" spans="1:1">
      <c r="A362">
        <v>7</v>
      </c>
    </row>
    <row r="363" spans="1:1">
      <c r="A363">
        <v>1.2</v>
      </c>
    </row>
    <row r="364" spans="1:1">
      <c r="A364">
        <v>3.7</v>
      </c>
    </row>
    <row r="365" spans="1:1">
      <c r="A365">
        <v>8.8000000000000007</v>
      </c>
    </row>
    <row r="366" spans="1:1">
      <c r="A366">
        <v>2.2000000000000002</v>
      </c>
    </row>
    <row r="367" spans="1:1">
      <c r="A367">
        <v>3.4</v>
      </c>
    </row>
    <row r="368" spans="1:1">
      <c r="A368">
        <v>9.8000000000000007</v>
      </c>
    </row>
    <row r="369" spans="1:1">
      <c r="A369">
        <v>2.9</v>
      </c>
    </row>
    <row r="370" spans="1:1">
      <c r="A370">
        <v>6</v>
      </c>
    </row>
    <row r="371" spans="1:1">
      <c r="A371">
        <v>5</v>
      </c>
    </row>
    <row r="372" spans="1:1">
      <c r="A372">
        <v>3.9</v>
      </c>
    </row>
    <row r="373" spans="1:1">
      <c r="A373">
        <v>0.7</v>
      </c>
    </row>
    <row r="374" spans="1:1">
      <c r="A374">
        <v>2</v>
      </c>
    </row>
    <row r="375" spans="1:1">
      <c r="A375">
        <v>4.7</v>
      </c>
    </row>
    <row r="376" spans="1:1">
      <c r="A376">
        <v>1.4</v>
      </c>
    </row>
    <row r="377" spans="1:1">
      <c r="A377">
        <v>4</v>
      </c>
    </row>
    <row r="378" spans="1:1">
      <c r="A378">
        <v>7.7</v>
      </c>
    </row>
    <row r="379" spans="1:1">
      <c r="A379">
        <v>2.4</v>
      </c>
    </row>
    <row r="380" spans="1:1">
      <c r="A380">
        <v>4.0999999999999996</v>
      </c>
    </row>
    <row r="381" spans="1:1">
      <c r="A381">
        <v>6</v>
      </c>
    </row>
    <row r="382" spans="1:1">
      <c r="A382">
        <v>4.4000000000000004</v>
      </c>
    </row>
    <row r="383" spans="1:1">
      <c r="A383">
        <v>2.2000000000000002</v>
      </c>
    </row>
    <row r="384" spans="1:1">
      <c r="A384">
        <v>11</v>
      </c>
    </row>
    <row r="385" spans="1:1">
      <c r="A385">
        <v>6.4</v>
      </c>
    </row>
    <row r="386" spans="1:1">
      <c r="A386">
        <v>3.1</v>
      </c>
    </row>
    <row r="387" spans="1:1">
      <c r="A387">
        <v>13.6</v>
      </c>
    </row>
    <row r="388" spans="1:1">
      <c r="A388">
        <v>4.9000000000000004</v>
      </c>
    </row>
    <row r="389" spans="1:1">
      <c r="A389">
        <v>3</v>
      </c>
    </row>
    <row r="390" spans="1:1">
      <c r="A390">
        <v>11.2</v>
      </c>
    </row>
    <row r="391" spans="1:1">
      <c r="A391">
        <v>7</v>
      </c>
    </row>
    <row r="392" spans="1:1">
      <c r="A392">
        <v>7.6</v>
      </c>
    </row>
    <row r="393" spans="1:1">
      <c r="A393">
        <v>1.6</v>
      </c>
    </row>
    <row r="394" spans="1:1">
      <c r="A394">
        <v>9.4</v>
      </c>
    </row>
    <row r="395" spans="1:1">
      <c r="A395">
        <v>7.1</v>
      </c>
    </row>
    <row r="396" spans="1:1">
      <c r="A396">
        <v>1.6</v>
      </c>
    </row>
    <row r="397" spans="1:1">
      <c r="A397">
        <v>11.3</v>
      </c>
    </row>
    <row r="398" spans="1:1">
      <c r="A398">
        <v>5.7</v>
      </c>
    </row>
    <row r="399" spans="1:1">
      <c r="A399">
        <v>0.9</v>
      </c>
    </row>
    <row r="400" spans="1:1">
      <c r="A400">
        <v>7.5</v>
      </c>
    </row>
    <row r="401" spans="1:1">
      <c r="A401">
        <v>8</v>
      </c>
    </row>
    <row r="402" spans="1:1">
      <c r="A402">
        <v>2.2999999999999998</v>
      </c>
    </row>
    <row r="403" spans="1:1">
      <c r="A403">
        <v>0.4</v>
      </c>
    </row>
    <row r="404" spans="1:1">
      <c r="A404">
        <v>3.1</v>
      </c>
    </row>
    <row r="405" spans="1:1">
      <c r="A405">
        <v>2.9</v>
      </c>
    </row>
    <row r="406" spans="1:1">
      <c r="A406">
        <v>0.6</v>
      </c>
    </row>
    <row r="407" spans="1:1">
      <c r="A407">
        <v>3.4</v>
      </c>
    </row>
    <row r="408" spans="1:1">
      <c r="A408">
        <v>3</v>
      </c>
    </row>
    <row r="409" spans="1:1">
      <c r="A409">
        <v>0.6</v>
      </c>
    </row>
    <row r="410" spans="1:1">
      <c r="A410">
        <v>4.5999999999999996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241000</v>
      </c>
    </row>
    <row r="423" spans="1:1">
      <c r="A423">
        <v>150000</v>
      </c>
    </row>
    <row r="424" spans="1:1">
      <c r="A424" s="12" t="s">
        <v>339</v>
      </c>
    </row>
    <row r="425" spans="1:1">
      <c r="A425" s="12" t="s">
        <v>339</v>
      </c>
    </row>
    <row r="426" spans="1:1">
      <c r="A426" s="12" t="s">
        <v>340</v>
      </c>
    </row>
    <row r="427" spans="1:1">
      <c r="A427" s="12" t="s">
        <v>339</v>
      </c>
    </row>
    <row r="428" spans="1:1">
      <c r="A428">
        <v>2</v>
      </c>
    </row>
    <row r="429" spans="1:1">
      <c r="A429">
        <v>319000</v>
      </c>
    </row>
    <row r="430" spans="1:1">
      <c r="A430">
        <v>130000</v>
      </c>
    </row>
    <row r="431" spans="1:1">
      <c r="A431" s="12" t="s">
        <v>339</v>
      </c>
    </row>
    <row r="432" spans="1:1">
      <c r="A432" s="12" t="s">
        <v>339</v>
      </c>
    </row>
    <row r="433" spans="1:1">
      <c r="A433" s="12" t="s">
        <v>340</v>
      </c>
    </row>
    <row r="434" spans="1:1">
      <c r="A434" s="12" t="s">
        <v>339</v>
      </c>
    </row>
    <row r="435" spans="1:1">
      <c r="A435">
        <v>3</v>
      </c>
    </row>
    <row r="436" spans="1:1">
      <c r="A436">
        <v>406000</v>
      </c>
    </row>
    <row r="437" spans="1:1">
      <c r="A437">
        <v>70000</v>
      </c>
    </row>
    <row r="438" spans="1:1">
      <c r="A438" s="12" t="s">
        <v>339</v>
      </c>
    </row>
    <row r="439" spans="1:1">
      <c r="A439" s="12" t="s">
        <v>339</v>
      </c>
    </row>
    <row r="440" spans="1:1">
      <c r="A440" s="12" t="s">
        <v>340</v>
      </c>
    </row>
    <row r="441" spans="1:1">
      <c r="A441" s="12" t="s">
        <v>339</v>
      </c>
    </row>
    <row r="442" spans="1:1">
      <c r="A442">
        <v>4</v>
      </c>
    </row>
    <row r="443" spans="1:1">
      <c r="A443">
        <v>390000</v>
      </c>
    </row>
    <row r="444" spans="1:1">
      <c r="A444">
        <v>65000</v>
      </c>
    </row>
    <row r="445" spans="1:1">
      <c r="A445" s="12" t="s">
        <v>339</v>
      </c>
    </row>
    <row r="446" spans="1:1">
      <c r="A446" s="12" t="s">
        <v>339</v>
      </c>
    </row>
    <row r="447" spans="1:1">
      <c r="A447" s="12" t="s">
        <v>340</v>
      </c>
    </row>
    <row r="448" spans="1:1">
      <c r="A448" s="12" t="s">
        <v>339</v>
      </c>
    </row>
    <row r="449" spans="1:1">
      <c r="A449">
        <v>5</v>
      </c>
    </row>
    <row r="450" spans="1:1">
      <c r="A450">
        <v>212000</v>
      </c>
    </row>
    <row r="451" spans="1:1">
      <c r="A451">
        <v>70000</v>
      </c>
    </row>
    <row r="452" spans="1:1">
      <c r="A452" s="12" t="s">
        <v>339</v>
      </c>
    </row>
    <row r="453" spans="1:1">
      <c r="A453" s="12" t="s">
        <v>339</v>
      </c>
    </row>
    <row r="454" spans="1:1">
      <c r="A454" s="12" t="s">
        <v>340</v>
      </c>
    </row>
    <row r="455" spans="1:1">
      <c r="A455" s="12" t="s">
        <v>339</v>
      </c>
    </row>
    <row r="456" spans="1:1">
      <c r="A456">
        <v>6</v>
      </c>
    </row>
    <row r="457" spans="1:1">
      <c r="A457">
        <v>425000</v>
      </c>
    </row>
    <row r="458" spans="1:1">
      <c r="A458">
        <v>65000</v>
      </c>
    </row>
    <row r="459" spans="1:1">
      <c r="A459" s="12" t="s">
        <v>339</v>
      </c>
    </row>
    <row r="460" spans="1:1">
      <c r="A460" s="12" t="s">
        <v>339</v>
      </c>
    </row>
    <row r="461" spans="1:1">
      <c r="A461" s="12" t="s">
        <v>340</v>
      </c>
    </row>
    <row r="462" spans="1:1">
      <c r="A462" s="12" t="s">
        <v>339</v>
      </c>
    </row>
    <row r="463" spans="1:1">
      <c r="A463">
        <v>7</v>
      </c>
    </row>
    <row r="464" spans="1:1">
      <c r="A464">
        <v>406000</v>
      </c>
    </row>
    <row r="465" spans="1:1">
      <c r="A465">
        <v>68000</v>
      </c>
    </row>
    <row r="466" spans="1:1">
      <c r="A466" s="12" t="s">
        <v>339</v>
      </c>
    </row>
    <row r="467" spans="1:1">
      <c r="A467" s="12" t="s">
        <v>339</v>
      </c>
    </row>
    <row r="468" spans="1:1">
      <c r="A468" s="12" t="s">
        <v>340</v>
      </c>
    </row>
    <row r="469" spans="1:1">
      <c r="A469" s="12" t="s">
        <v>339</v>
      </c>
    </row>
    <row r="470" spans="1:1">
      <c r="A470">
        <v>8</v>
      </c>
    </row>
    <row r="471" spans="1:1">
      <c r="A471">
        <v>377000</v>
      </c>
    </row>
    <row r="472" spans="1:1">
      <c r="A472">
        <v>80000</v>
      </c>
    </row>
    <row r="473" spans="1:1">
      <c r="A473" s="12" t="s">
        <v>339</v>
      </c>
    </row>
    <row r="474" spans="1:1">
      <c r="A474" s="12" t="s">
        <v>339</v>
      </c>
    </row>
    <row r="475" spans="1:1">
      <c r="A475" s="12" t="s">
        <v>340</v>
      </c>
    </row>
    <row r="476" spans="1:1">
      <c r="A476" s="12" t="s">
        <v>339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8816</v>
      </c>
    </row>
    <row r="523" spans="1:1">
      <c r="A523">
        <v>2909280</v>
      </c>
    </row>
    <row r="524" spans="1:1">
      <c r="A524">
        <v>0</v>
      </c>
    </row>
    <row r="525" spans="1:1">
      <c r="A525">
        <v>2573652</v>
      </c>
    </row>
    <row r="526" spans="1:1">
      <c r="A526">
        <v>400</v>
      </c>
    </row>
    <row r="527" spans="1:1">
      <c r="A527">
        <v>400</v>
      </c>
    </row>
    <row r="528" spans="1:1">
      <c r="A528">
        <v>450</v>
      </c>
    </row>
    <row r="529" spans="1:1">
      <c r="A529">
        <v>700</v>
      </c>
    </row>
    <row r="530" spans="1:1">
      <c r="A530">
        <v>700</v>
      </c>
    </row>
    <row r="531" spans="1:1">
      <c r="A531">
        <v>780</v>
      </c>
    </row>
    <row r="532" spans="1:1">
      <c r="A532">
        <v>950</v>
      </c>
    </row>
    <row r="533" spans="1:1">
      <c r="A533">
        <v>960</v>
      </c>
    </row>
    <row r="534" spans="1:1">
      <c r="A534">
        <v>980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9610</v>
      </c>
    </row>
    <row r="543" spans="1:1">
      <c r="A543">
        <v>3171300</v>
      </c>
    </row>
    <row r="544" spans="1:1">
      <c r="A544">
        <v>0</v>
      </c>
    </row>
    <row r="545" spans="1:2">
      <c r="A545">
        <v>2835672</v>
      </c>
    </row>
    <row r="546" spans="1:2">
      <c r="A546">
        <v>360</v>
      </c>
    </row>
    <row r="547" spans="1:2">
      <c r="A547">
        <v>390</v>
      </c>
    </row>
    <row r="548" spans="1:2">
      <c r="A548">
        <v>390</v>
      </c>
    </row>
    <row r="549" spans="1:2">
      <c r="A549">
        <v>580</v>
      </c>
    </row>
    <row r="550" spans="1:2">
      <c r="A550">
        <v>630</v>
      </c>
    </row>
    <row r="551" spans="1:2">
      <c r="A551">
        <v>610</v>
      </c>
    </row>
    <row r="552" spans="1:2">
      <c r="A552">
        <v>840</v>
      </c>
    </row>
    <row r="553" spans="1:2">
      <c r="A553">
        <v>870</v>
      </c>
      <c r="B553"/>
    </row>
    <row r="554" spans="1:2">
      <c r="A554">
        <v>920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10861</v>
      </c>
    </row>
    <row r="563" spans="1:1">
      <c r="A563">
        <v>3584130</v>
      </c>
    </row>
    <row r="564" spans="1:1">
      <c r="A564">
        <v>0</v>
      </c>
    </row>
    <row r="565" spans="1:1">
      <c r="A565">
        <v>3248502</v>
      </c>
    </row>
    <row r="566" spans="1:1">
      <c r="A566">
        <v>331</v>
      </c>
    </row>
    <row r="567" spans="1:1">
      <c r="A567">
        <v>355</v>
      </c>
    </row>
    <row r="568" spans="1:1">
      <c r="A568">
        <v>344</v>
      </c>
    </row>
    <row r="569" spans="1:1">
      <c r="A569">
        <v>539</v>
      </c>
    </row>
    <row r="570" spans="1:1">
      <c r="A570">
        <v>562</v>
      </c>
    </row>
    <row r="571" spans="1:1">
      <c r="A571">
        <v>552</v>
      </c>
    </row>
    <row r="572" spans="1:1">
      <c r="A572">
        <v>849</v>
      </c>
    </row>
    <row r="573" spans="1:1">
      <c r="A573">
        <v>884</v>
      </c>
    </row>
    <row r="574" spans="1:1">
      <c r="A574">
        <v>858</v>
      </c>
    </row>
    <row r="575" spans="1:1">
      <c r="A575">
        <v>69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10974</v>
      </c>
    </row>
    <row r="583" spans="1:1">
      <c r="A583">
        <v>3292200</v>
      </c>
    </row>
    <row r="584" spans="1:1">
      <c r="A584">
        <v>0</v>
      </c>
    </row>
    <row r="585" spans="1:1">
      <c r="A585">
        <v>3292200</v>
      </c>
    </row>
    <row r="586" spans="1:1">
      <c r="A586">
        <v>315</v>
      </c>
    </row>
    <row r="587" spans="1:1">
      <c r="A587">
        <v>330</v>
      </c>
    </row>
    <row r="588" spans="1:1">
      <c r="A588">
        <v>375</v>
      </c>
    </row>
    <row r="589" spans="1:1">
      <c r="A589">
        <v>475</v>
      </c>
    </row>
    <row r="590" spans="1:1">
      <c r="A590">
        <v>500</v>
      </c>
    </row>
    <row r="591" spans="1:1">
      <c r="A591">
        <v>595</v>
      </c>
    </row>
    <row r="592" spans="1:1">
      <c r="A592">
        <v>730</v>
      </c>
    </row>
    <row r="593" spans="1:1">
      <c r="A593">
        <v>750</v>
      </c>
    </row>
    <row r="594" spans="1:1">
      <c r="A594">
        <v>880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10394</v>
      </c>
    </row>
    <row r="603" spans="1:1">
      <c r="A603">
        <v>3430020</v>
      </c>
    </row>
    <row r="604" spans="1:1">
      <c r="A604">
        <v>0</v>
      </c>
    </row>
    <row r="605" spans="1:1">
      <c r="A605">
        <v>3094392</v>
      </c>
    </row>
    <row r="606" spans="1:1">
      <c r="A606">
        <v>360</v>
      </c>
    </row>
    <row r="607" spans="1:1">
      <c r="A607">
        <v>380</v>
      </c>
    </row>
    <row r="608" spans="1:1">
      <c r="A608">
        <v>400</v>
      </c>
    </row>
    <row r="609" spans="1:1">
      <c r="A609">
        <v>550</v>
      </c>
    </row>
    <row r="610" spans="1:1">
      <c r="A610">
        <v>550</v>
      </c>
    </row>
    <row r="611" spans="1:1">
      <c r="A611">
        <v>650</v>
      </c>
    </row>
    <row r="612" spans="1:1">
      <c r="A612">
        <v>750</v>
      </c>
    </row>
    <row r="613" spans="1:1">
      <c r="A613">
        <v>750</v>
      </c>
    </row>
    <row r="614" spans="1:1">
      <c r="A614">
        <v>880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11188</v>
      </c>
    </row>
    <row r="623" spans="1:1">
      <c r="A623">
        <v>3692040</v>
      </c>
    </row>
    <row r="624" spans="1:1">
      <c r="A624">
        <v>0</v>
      </c>
    </row>
    <row r="625" spans="1:1">
      <c r="A625">
        <v>3356412</v>
      </c>
    </row>
    <row r="626" spans="1:1">
      <c r="A626">
        <v>385</v>
      </c>
    </row>
    <row r="627" spans="1:1">
      <c r="A627">
        <v>323</v>
      </c>
    </row>
    <row r="628" spans="1:1">
      <c r="A628">
        <v>333</v>
      </c>
    </row>
    <row r="629" spans="1:1">
      <c r="A629">
        <v>563</v>
      </c>
    </row>
    <row r="630" spans="1:1">
      <c r="A630">
        <v>485</v>
      </c>
    </row>
    <row r="631" spans="1:1">
      <c r="A631">
        <v>470</v>
      </c>
    </row>
    <row r="632" spans="1:1">
      <c r="A632">
        <v>935</v>
      </c>
    </row>
    <row r="633" spans="1:1">
      <c r="A633">
        <v>779</v>
      </c>
    </row>
    <row r="634" spans="1:1">
      <c r="A634">
        <v>820</v>
      </c>
    </row>
    <row r="635" spans="1:1">
      <c r="A635">
        <v>69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11062</v>
      </c>
    </row>
    <row r="643" spans="1:1">
      <c r="A643">
        <v>3650460</v>
      </c>
    </row>
    <row r="644" spans="1:1">
      <c r="A644">
        <v>1</v>
      </c>
    </row>
    <row r="645" spans="1:1">
      <c r="A645">
        <v>3344982</v>
      </c>
    </row>
    <row r="646" spans="1:1">
      <c r="A646">
        <v>335</v>
      </c>
    </row>
    <row r="647" spans="1:1">
      <c r="A647">
        <v>343</v>
      </c>
    </row>
    <row r="648" spans="1:1">
      <c r="A648">
        <v>355</v>
      </c>
    </row>
    <row r="649" spans="1:1">
      <c r="A649">
        <v>540</v>
      </c>
    </row>
    <row r="650" spans="1:1">
      <c r="A650">
        <v>565</v>
      </c>
    </row>
    <row r="651" spans="1:1">
      <c r="A651">
        <v>500</v>
      </c>
    </row>
    <row r="652" spans="1:1">
      <c r="A652">
        <v>900</v>
      </c>
    </row>
    <row r="653" spans="1:1">
      <c r="A653">
        <v>965</v>
      </c>
    </row>
    <row r="654" spans="1:1">
      <c r="A654">
        <v>950</v>
      </c>
    </row>
    <row r="655" spans="1:1">
      <c r="A655">
        <v>69</v>
      </c>
    </row>
    <row r="656" spans="1:1">
      <c r="A656">
        <v>1210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7723</v>
      </c>
    </row>
    <row r="663" spans="1:1">
      <c r="A663">
        <v>2085210</v>
      </c>
    </row>
    <row r="664" spans="1:1">
      <c r="A664">
        <v>0</v>
      </c>
    </row>
    <row r="665" spans="1:1">
      <c r="A665">
        <v>2420838</v>
      </c>
    </row>
    <row r="666" spans="1:1">
      <c r="A666">
        <v>400</v>
      </c>
    </row>
    <row r="667" spans="1:1">
      <c r="A667">
        <v>410</v>
      </c>
    </row>
    <row r="668" spans="1:1">
      <c r="A668">
        <v>399</v>
      </c>
    </row>
    <row r="669" spans="1:1">
      <c r="A669">
        <v>650</v>
      </c>
    </row>
    <row r="670" spans="1:1">
      <c r="A670">
        <v>660</v>
      </c>
    </row>
    <row r="671" spans="1:1">
      <c r="A671">
        <v>650</v>
      </c>
    </row>
    <row r="672" spans="1:1">
      <c r="A672">
        <v>999</v>
      </c>
    </row>
    <row r="673" spans="1:1">
      <c r="A673">
        <v>999</v>
      </c>
    </row>
    <row r="674" spans="1:1">
      <c r="A674">
        <v>999</v>
      </c>
    </row>
    <row r="675" spans="1:1">
      <c r="A675">
        <v>53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1979100</v>
      </c>
    </row>
    <row r="703" spans="1:1">
      <c r="A703">
        <v>1131221</v>
      </c>
    </row>
    <row r="704" spans="1:1">
      <c r="A704">
        <v>474269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863081</v>
      </c>
    </row>
    <row r="710" spans="1:1">
      <c r="A710">
        <v>812018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-274468</v>
      </c>
    </row>
    <row r="717" spans="1:1">
      <c r="A717">
        <v>3059491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1252930</v>
      </c>
    </row>
    <row r="724" spans="1:1">
      <c r="A724">
        <v>764186</v>
      </c>
    </row>
    <row r="725" spans="1:1">
      <c r="A725">
        <v>709704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1105582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-218621</v>
      </c>
    </row>
    <row r="737" spans="1:1">
      <c r="A737">
        <v>3115338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2224311</v>
      </c>
    </row>
    <row r="744" spans="1:1">
      <c r="A744">
        <v>962703</v>
      </c>
    </row>
    <row r="745" spans="1:1">
      <c r="A745">
        <v>340322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1727416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-39939</v>
      </c>
    </row>
    <row r="757" spans="1:1">
      <c r="A757">
        <v>3294020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1150656</v>
      </c>
    </row>
    <row r="764" spans="1:1">
      <c r="A764">
        <v>1058784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1162263</v>
      </c>
    </row>
    <row r="770" spans="1:1">
      <c r="A770">
        <v>547626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-6349</v>
      </c>
    </row>
    <row r="777" spans="1:1">
      <c r="A777">
        <v>2993651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1457331</v>
      </c>
    </row>
    <row r="784" spans="1:1">
      <c r="A784">
        <v>755840</v>
      </c>
    </row>
    <row r="785" spans="1:1">
      <c r="A785">
        <v>688002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1040404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20910</v>
      </c>
    </row>
    <row r="797" spans="1:1">
      <c r="A797">
        <v>3354869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2167999</v>
      </c>
    </row>
    <row r="804" spans="1:1">
      <c r="A804">
        <v>935629</v>
      </c>
    </row>
    <row r="805" spans="1:1">
      <c r="A805">
        <v>465413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1704953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24229</v>
      </c>
    </row>
    <row r="817" spans="1:1">
      <c r="A817">
        <v>3358188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2421217</v>
      </c>
    </row>
    <row r="824" spans="1:1">
      <c r="A824">
        <v>997096</v>
      </c>
    </row>
    <row r="825" spans="1:1">
      <c r="A825">
        <v>210338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1829212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-40420</v>
      </c>
    </row>
    <row r="837" spans="1:1">
      <c r="A837">
        <v>3293539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1444100</v>
      </c>
    </row>
    <row r="843" spans="1:1">
      <c r="A843">
        <v>1427097</v>
      </c>
    </row>
    <row r="844" spans="1:1">
      <c r="A844">
        <v>481677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1125926</v>
      </c>
    </row>
    <row r="850" spans="1:1">
      <c r="A850">
        <v>104417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-426469</v>
      </c>
    </row>
    <row r="857" spans="1:1">
      <c r="A857">
        <v>2273531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'W'!W167152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2020-10-04T07:22:22Z</dcterms:modified>
</cp:coreProperties>
</file>