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77507249-B53E-4CF7-A301-781BCEF98E0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12" i="3"/>
  <c r="R21" i="3" s="1"/>
  <c r="R30" i="3" s="1"/>
  <c r="N28" i="2"/>
  <c r="O11" i="2"/>
  <c r="G26" i="2"/>
  <c r="G11" i="2"/>
  <c r="I16" i="4"/>
  <c r="H16" i="4"/>
  <c r="R27" i="3"/>
  <c r="N29" i="2"/>
  <c r="I17" i="4" l="1"/>
  <c r="O28" i="2"/>
  <c r="G16" i="4"/>
</calcChain>
</file>

<file path=xl/connections.xml><?xml version="1.0" encoding="utf-8"?>
<connections xmlns="http://schemas.openxmlformats.org/spreadsheetml/2006/main">
  <connection id="1" name="W131163" type="6" refreshedVersion="2" background="1" saveData="1">
    <textPr prompt="0" codePage="1148" sourceFile="C:\GMC\CNB_16C1\RUN_16C1\Wfiles\163\W131163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<sst xmlns="http://schemas.openxmlformats.org/spreadsheetml/2006/main" count="575" uniqueCount="348">
  <si>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</si>
  <si>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</si>
  <si>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</si>
  <si>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</si>
  <si>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</si>
  <si>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</si>
  <si>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</si>
  <si>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</si>
  <si>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</si>
  <si>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</si>
  <si>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</si>
  <si>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</si>
  <si>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</si>
  <si>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</si>
  <si>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</si>
  <si>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</si>
  <si>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</si>
  <si>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</si>
  <si>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</si>
  <si>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</si>
  <si>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</si>
  <si>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</si>
  <si>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</si>
  <si>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</si>
  <si>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</si>
  <si>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</si>
  <si>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</si>
  <si>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</si>
  <si>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</si>
  <si>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</si>
  <si>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</si>
  <si>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</si>
  <si>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</si>
  <si>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</si>
  <si>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</si>
  <si>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</si>
  <si>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</si>
  <si>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</si>
  <si>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</si>
  <si>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</si>
  <si>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</si>
  <si>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</si>
  <si>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</si>
  <si>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</si>
  <si>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</si>
  <si>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</si>
  <si>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</si>
  <si>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</si>
  <si>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</si>
  <si>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</si>
  <si>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</si>
  <si>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</si>
  <si>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</si>
  <si>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</si>
  <si>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</si>
  <si>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</si>
  <si>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</si>
  <si>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</si>
  <si>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</si>
  <si>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</si>
  <si>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</si>
  <si>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</si>
  <si>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</si>
  <si>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</si>
  <si>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</si>
  <si>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</si>
  <si>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</si>
  <si>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</si>
  <si>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</si>
  <si>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</si>
  <si>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</si>
  <si>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</si>
  <si>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</si>
  <si>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</si>
  <si>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</si>
  <si>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</si>
  <si>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</si>
  <si>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</si>
  <si>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</si>
  <si>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</si>
  <si>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</si>
  <si>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</si>
  <si>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</si>
  <si>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</si>
  <si>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</si>
  <si>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</si>
  <si>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</si>
  <si>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</si>
  <si>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</si>
  <si>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</si>
  <si>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</si>
  <si>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</si>
  <si>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</si>
  <si>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</si>
  <si>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</si>
  <si>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</si>
  <si>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</si>
  <si>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</si>
  <si>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</si>
  <si>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</si>
  <si>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</si>
  <si>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</si>
  <si>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</si>
  <si>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</si>
  <si>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</si>
  <si>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</si>
  <si>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</si>
  <si>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</si>
  <si>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</si>
  <si>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</si>
  <si>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</si>
  <si>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</si>
  <si>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</si>
  <si>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</si>
  <si>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</si>
  <si>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</si>
  <si>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</si>
  <si>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</si>
  <si>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</si>
  <si>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</si>
  <si>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</si>
  <si>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</si>
  <si>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</si>
  <si>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</si>
  <si>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</si>
  <si>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</si>
  <si>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</si>
  <si>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</si>
  <si>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</si>
  <si>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</si>
  <si>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</si>
  <si>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</si>
  <si>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</si>
  <si>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</si>
  <si>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</si>
  <si>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</si>
  <si>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</si>
  <si>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</si>
  <si>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</si>
  <si>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</si>
  <si>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</si>
  <si>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</si>
  <si>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</si>
  <si>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</si>
  <si>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</si>
  <si>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</si>
  <si>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</si>
  <si>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</si>
  <si>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</si>
  <si>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</si>
  <si>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</si>
  <si>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</si>
  <si>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</si>
  <si>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</si>
  <si>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</si>
  <si>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</si>
  <si>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</si>
  <si>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</si>
  <si>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</si>
  <si>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</si>
  <si>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</si>
  <si>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</si>
  <si>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</si>
  <si>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</si>
  <si>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</si>
  <si>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</si>
  <si>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</si>
  <si>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</si>
  <si>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</si>
  <si>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</si>
  <si>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</si>
  <si>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</si>
  <si>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</si>
  <si>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</si>
  <si>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</si>
  <si>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</si>
  <si>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</si>
  <si>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</si>
  <si>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</si>
  <si>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</si>
  <si>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</si>
  <si>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</si>
  <si>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</si>
  <si>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</si>
  <si>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</si>
  <si>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</si>
  <si>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</si>
  <si>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</si>
  <si>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</si>
  <si>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</si>
  <si>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</si>
  <si>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</si>
  <si>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</si>
  <si>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</si>
  <si>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</si>
  <si>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</si>
  <si>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</si>
  <si>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</si>
  <si>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</si>
  <si>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</si>
  <si>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</si>
  <si>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</si>
  <si>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</si>
  <si>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</si>
  <si>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</si>
  <si>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</si>
  <si>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</si>
  <si>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</si>
  <si>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</si>
  <si>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</si>
  <si>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</si>
  <si>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</si>
  <si>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</si>
  <si>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</si>
  <si>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</si>
  <si>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</si>
  <si>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</si>
  <si>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</si>
  <si>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</si>
  <si>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</si>
  <si>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</si>
  <si>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</si>
  <si>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</si>
  <si>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</si>
  <si>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</si>
  <si>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</si>
  <si>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</si>
  <si>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</si>
  <si>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</si>
  <si>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</si>
  <si>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</si>
  <si>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</si>
  <si>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</si>
  <si>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</si>
  <si>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</si>
  <si>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</si>
  <si>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</si>
  <si>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</si>
  <si>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</si>
  <si>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</si>
  <si>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</si>
  <si>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</si>
  <si>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</si>
  <si>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</si>
  <si>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</si>
  <si>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</si>
  <si>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</si>
  <si>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</si>
  <si>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</si>
  <si>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</si>
  <si>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</si>
  <si>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</si>
  <si>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</si>
  <si>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</si>
  <si>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</si>
  <si>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</si>
  <si>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</si>
  <si>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</si>
  <si>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</si>
  <si>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</si>
  <si>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</si>
  <si>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</si>
  <si>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</si>
  <si>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</si>
  <si>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</si>
  <si>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</si>
  <si>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</si>
  <si>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</si>
  <si>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</si>
  <si>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</si>
  <si>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</si>
  <si>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</si>
  <si>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</si>
  <si>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</si>
  <si>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</si>
  <si>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</si>
  <si>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</si>
  <si>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</si>
  <si>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</si>
  <si>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</si>
  <si>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</si>
  <si>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</si>
  <si>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</si>
  <si>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</si>
  <si>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</si>
  <si>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</si>
  <si>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</si>
  <si>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</si>
  <si>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</si>
  <si>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</si>
  <si>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</si>
  <si>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</si>
  <si>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</si>
  <si>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</si>
  <si>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</si>
  <si>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</si>
  <si>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</si>
  <si>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</si>
  <si>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</si>
  <si>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</si>
  <si>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</si>
  <si>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</si>
  <si>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</si>
  <si>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</si>
  <si>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</si>
  <si>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</si>
  <si>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</si>
  <si>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</si>
  <si>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</si>
  <si>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</si>
  <si>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</si>
  <si>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</si>
  <si>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</si>
  <si>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</si>
  <si>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</si>
  <si>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</si>
  <si>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</si>
  <si>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</si>
  <si>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</si>
  <si>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</si>
  <si>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</si>
  <si>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</si>
  <si>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</si>
  <si>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</si>
  <si>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</si>
  <si>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</si>
  <si>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</si>
  <si>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</si>
  <si>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</si>
  <si>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</si>
  <si>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</si>
  <si>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</si>
  <si>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</si>
  <si>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</si>
  <si>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</si>
  <si>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</si>
  <si>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</si>
  <si>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</si>
  <si>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</si>
  <si>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Not requested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</si>
  <si>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</si>
  <si>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</si>
  <si>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</si>
  <si>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</si>
  <si>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</si>
  <si>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181206180902</t>
  </si>
  <si>
    <t>ΘÖêµƒ»τçâ</t>
  </si>
  <si>
    <t>σìÜτä╢σñ⌐Φ»Ü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</si>
</sst>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ΘÖêµƒ»τçâ</v>
      </c>
      <c r="V3" s="15" t="s">
        <v>0</v>
      </c>
      <c r="W3" s="16" t="str">
        <f>W!A6</f>
        <v xml:space="preserve">  16C1</v>
      </c>
    </row>
    <row r="4" spans="2:25">
      <c r="B4" t="str">
        <f>W!A862</f>
        <v>σìÜτä╢σñ⌐Φ»Ü</v>
      </c>
    </row>
    <row r="5" spans="2:25" ht="18">
      <c r="B5">
        <f>W!A863</f>
        <v>0</v>
      </c>
      <c r="J5" s="17" t="s">
        <v>17</v>
      </c>
      <c r="K5" s="18"/>
      <c r="L5" s="19">
        <f>W!$A1</f>
        <v>13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360</v>
      </c>
      <c r="F14" s="59">
        <f>W!A11*10</f>
        <v>200</v>
      </c>
      <c r="G14" s="60"/>
      <c r="H14" s="59">
        <f>W!A14*10</f>
        <v>150</v>
      </c>
      <c r="I14" s="61"/>
      <c r="J14" s="59">
        <f>W!A17*10</f>
        <v>100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160</v>
      </c>
      <c r="F15" s="59">
        <f>W!A12*10</f>
        <v>120</v>
      </c>
      <c r="G15" s="66"/>
      <c r="H15" s="59">
        <f>W!A15*10</f>
        <v>100</v>
      </c>
      <c r="I15" s="67"/>
      <c r="J15" s="59">
        <f>W!A18*10</f>
        <v>80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660</v>
      </c>
      <c r="F16" s="73">
        <f>W!A13*10</f>
        <v>130</v>
      </c>
      <c r="G16" s="74"/>
      <c r="H16" s="73">
        <f>W!A16*10</f>
        <v>120</v>
      </c>
      <c r="I16" s="52"/>
      <c r="J16" s="73">
        <f>W!A19*10</f>
        <v>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2920</v>
      </c>
      <c r="G19" s="70">
        <f>W!B21</f>
        <v>0</v>
      </c>
      <c r="H19" s="80">
        <f>W!A24*10</f>
        <v>4910</v>
      </c>
      <c r="I19" s="63">
        <f>W!B24</f>
        <v>0</v>
      </c>
      <c r="J19" s="80">
        <f>W!A27*10</f>
        <v>7720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2900</v>
      </c>
      <c r="G20" s="70">
        <f>W!B22</f>
        <v>0</v>
      </c>
      <c r="H20" s="59">
        <f>W!A25*10</f>
        <v>4920</v>
      </c>
      <c r="I20" s="70">
        <f>W!B25</f>
        <v>0</v>
      </c>
      <c r="J20" s="59">
        <f>W!A28*10</f>
        <v>7460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3010</v>
      </c>
      <c r="G21" s="75">
        <f>W!B23</f>
        <v>0</v>
      </c>
      <c r="H21" s="73">
        <f>W!A26*10</f>
        <v>5160</v>
      </c>
      <c r="I21" s="75">
        <f>W!B26</f>
        <v>0</v>
      </c>
      <c r="J21" s="73">
        <f>W!A29*10</f>
        <v>7900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12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1368</v>
      </c>
      <c r="G24" s="63">
        <f>W!B31</f>
        <v>0</v>
      </c>
      <c r="H24" s="80">
        <f>W!A34</f>
        <v>635</v>
      </c>
      <c r="I24" s="63">
        <f>W!B34</f>
        <v>0</v>
      </c>
      <c r="J24" s="80">
        <f>W!A37</f>
        <v>296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5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719</v>
      </c>
      <c r="G25" s="70">
        <f>W!B32</f>
        <v>0</v>
      </c>
      <c r="H25" s="59">
        <f>W!A35</f>
        <v>338</v>
      </c>
      <c r="I25" s="70">
        <f>W!B35</f>
        <v>0</v>
      </c>
      <c r="J25" s="59">
        <f>W!A38</f>
        <v>180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883</v>
      </c>
      <c r="G26" s="75">
        <f>W!B33</f>
        <v>0</v>
      </c>
      <c r="H26" s="73">
        <f>W!A36</f>
        <v>425</v>
      </c>
      <c r="I26" s="75">
        <f>W!B36</f>
        <v>0</v>
      </c>
      <c r="J26" s="68">
        <f>W!A39</f>
        <v>190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390</v>
      </c>
      <c r="G30" s="67"/>
      <c r="H30" s="59">
        <f>W!A45*10</f>
        <v>190</v>
      </c>
      <c r="I30" s="67"/>
      <c r="J30" s="59">
        <f>W!A46*10</f>
        <v>180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-7200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115</v>
      </c>
      <c r="G31" s="64"/>
      <c r="H31" s="69">
        <f>W!A48</f>
        <v>166</v>
      </c>
      <c r="I31" s="64"/>
      <c r="J31" s="69">
        <f>W!A49</f>
        <v>328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60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500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13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2970</v>
      </c>
      <c r="V6" s="124"/>
      <c r="W6" s="59">
        <f>W!A109</f>
        <v>1398</v>
      </c>
      <c r="X6" s="41"/>
      <c r="Y6" s="69">
        <f>W!A110</f>
        <v>666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27</v>
      </c>
      <c r="O7" s="126">
        <f>W!A192</f>
        <v>40</v>
      </c>
      <c r="P7" s="37"/>
      <c r="R7" s="114"/>
      <c r="S7" s="90" t="s">
        <v>91</v>
      </c>
      <c r="T7" s="32"/>
      <c r="U7" s="69">
        <f>W!A111</f>
        <v>3043</v>
      </c>
      <c r="V7" s="124"/>
      <c r="W7" s="59">
        <f>W!A112</f>
        <v>1434</v>
      </c>
      <c r="X7" s="41"/>
      <c r="Y7" s="69">
        <f>W!A113</f>
        <v>683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5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73</v>
      </c>
      <c r="V8" s="124"/>
      <c r="W8" s="59">
        <f>W!A115</f>
        <v>36</v>
      </c>
      <c r="X8" s="41"/>
      <c r="Y8" s="69">
        <f>W!A116</f>
        <v>17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240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560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12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140</v>
      </c>
      <c r="H11" s="37"/>
      <c r="I11" s="32"/>
      <c r="J11" s="114"/>
      <c r="K11" s="90" t="s">
        <v>101</v>
      </c>
      <c r="L11" s="32"/>
      <c r="M11" s="32"/>
      <c r="N11" s="126">
        <f>N7+N8+N9-N10-N12</f>
        <v>3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29</v>
      </c>
      <c r="O12" s="130">
        <f>W!A198</f>
        <v>26</v>
      </c>
      <c r="P12" s="37"/>
      <c r="R12" s="114"/>
      <c r="S12" s="131" t="s">
        <v>47</v>
      </c>
      <c r="T12" s="32"/>
      <c r="U12" s="69">
        <f>W!A121</f>
        <v>1368</v>
      </c>
      <c r="V12" s="124"/>
      <c r="W12" s="69">
        <f>W!A124</f>
        <v>635</v>
      </c>
      <c r="X12" s="41"/>
      <c r="Y12" s="69">
        <f>W!A127</f>
        <v>296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290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719</v>
      </c>
      <c r="V13" s="124"/>
      <c r="W13" s="69">
        <f>W!A125</f>
        <v>338</v>
      </c>
      <c r="X13" s="41"/>
      <c r="Y13" s="69">
        <f>W!A128</f>
        <v>180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3124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883</v>
      </c>
      <c r="V14" s="124"/>
      <c r="W14" s="69">
        <f>W!A126</f>
        <v>425</v>
      </c>
      <c r="X14" s="41"/>
      <c r="Y14" s="69">
        <f>W!A129</f>
        <v>190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-3094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15552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184</v>
      </c>
      <c r="P17" s="128">
        <f>W!B307</f>
        <v>0</v>
      </c>
      <c r="R17" s="114"/>
      <c r="S17" s="90" t="s">
        <v>115</v>
      </c>
      <c r="T17" s="32"/>
      <c r="U17" s="69">
        <f>W!A131</f>
        <v>1470</v>
      </c>
      <c r="V17" s="124"/>
      <c r="W17" s="69">
        <f>W!A134</f>
        <v>679</v>
      </c>
      <c r="X17" s="41"/>
      <c r="Y17" s="69">
        <f>W!A137</f>
        <v>310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13532</v>
      </c>
      <c r="P18" s="37"/>
      <c r="R18" s="114"/>
      <c r="S18" s="90" t="s">
        <v>118</v>
      </c>
      <c r="T18" s="32"/>
      <c r="U18" s="69">
        <f>W!A132</f>
        <v>840</v>
      </c>
      <c r="V18" s="124"/>
      <c r="W18" s="69">
        <f>W!A135</f>
        <v>391</v>
      </c>
      <c r="X18" s="41"/>
      <c r="Y18" s="69">
        <f>W!A138</f>
        <v>197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944</v>
      </c>
      <c r="V19" s="124"/>
      <c r="W19" s="69">
        <f>W!A136</f>
        <v>444</v>
      </c>
      <c r="X19" s="41"/>
      <c r="Y19" s="69">
        <f>W!A139</f>
        <v>215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1368</v>
      </c>
      <c r="V22" s="124"/>
      <c r="W22" s="69">
        <f>W!A144</f>
        <v>635</v>
      </c>
      <c r="X22" s="41"/>
      <c r="Y22" s="69">
        <f>W!A147</f>
        <v>305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719</v>
      </c>
      <c r="V23" s="124"/>
      <c r="W23" s="69">
        <f>W!A145</f>
        <v>338</v>
      </c>
      <c r="X23" s="41"/>
      <c r="Y23" s="69">
        <f>W!A148</f>
        <v>191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22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883</v>
      </c>
      <c r="V24" s="124"/>
      <c r="W24" s="69">
        <f>W!A146</f>
        <v>425</v>
      </c>
      <c r="X24" s="41"/>
      <c r="Y24" s="69">
        <f>W!A149</f>
        <v>197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1561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58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92.3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81</v>
      </c>
      <c r="V27" s="124"/>
      <c r="W27" s="69">
        <f>W!A154</f>
        <v>31</v>
      </c>
      <c r="X27" s="41"/>
      <c r="Y27" s="69">
        <f>W!A157</f>
        <v>2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65</v>
      </c>
      <c r="V28" s="124"/>
      <c r="W28" s="69">
        <f>W!A155</f>
        <v>26</v>
      </c>
      <c r="X28" s="41"/>
      <c r="Y28" s="69">
        <f>W!A158</f>
        <v>3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2737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2308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429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55</v>
      </c>
      <c r="V36" s="128">
        <f>W!B171</f>
        <v>0</v>
      </c>
      <c r="W36" s="59">
        <f>W!A172</f>
        <v>32</v>
      </c>
      <c r="X36" s="128">
        <f>W!B172</f>
        <v>0</v>
      </c>
      <c r="Y36" s="59">
        <f>W!A173</f>
        <v>16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5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6000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12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3043</v>
      </c>
      <c r="V42" s="124"/>
      <c r="W42" s="59">
        <f>W!A182</f>
        <v>280</v>
      </c>
      <c r="X42" s="41"/>
      <c r="Y42" s="69">
        <f>W!A183</f>
        <v>683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56174</v>
      </c>
      <c r="H43" s="37"/>
      <c r="I43" s="32"/>
      <c r="J43" s="114"/>
      <c r="K43" s="31" t="s">
        <v>161</v>
      </c>
      <c r="N43" s="155">
        <f>0.00019*50*G10</f>
        <v>5.32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500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11.90696</v>
      </c>
      <c r="P44" s="37"/>
      <c r="R44" s="114"/>
      <c r="S44" s="152" t="s">
        <v>165</v>
      </c>
      <c r="T44" s="32"/>
      <c r="U44" s="69">
        <f>W!A184</f>
        <v>6657</v>
      </c>
      <c r="V44" s="124"/>
      <c r="W44" s="59">
        <f>W!A185</f>
        <v>0</v>
      </c>
      <c r="X44" s="41"/>
      <c r="Y44" s="69">
        <f>W!A186</f>
        <v>1417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105</v>
      </c>
      <c r="H45" s="37"/>
      <c r="I45" s="32"/>
      <c r="J45" s="114"/>
      <c r="K45" s="106" t="s">
        <v>167</v>
      </c>
      <c r="N45" s="155">
        <f>N43+N44</f>
        <v>17.226959999999998</v>
      </c>
      <c r="P45" s="37"/>
      <c r="R45" s="114"/>
      <c r="S45" s="152" t="s">
        <v>168</v>
      </c>
      <c r="T45" s="32"/>
      <c r="U45" s="69">
        <f>W!A187</f>
        <v>6657</v>
      </c>
      <c r="V45" s="124"/>
      <c r="W45" s="59">
        <f>W!A188</f>
        <v>500</v>
      </c>
      <c r="X45" s="41"/>
      <c r="Y45" s="69">
        <f>W!A189</f>
        <v>1417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13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2270000</v>
      </c>
      <c r="G8" s="170"/>
      <c r="H8" s="158"/>
      <c r="I8" s="97" t="s">
        <v>176</v>
      </c>
      <c r="J8" s="158"/>
      <c r="K8" s="158"/>
      <c r="L8" s="175">
        <f>W!A241*10</f>
        <v>21125460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634410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19657500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282200</v>
      </c>
      <c r="G10" s="170"/>
      <c r="H10" s="158"/>
      <c r="I10" s="32" t="s">
        <v>183</v>
      </c>
      <c r="J10" s="158"/>
      <c r="K10" s="158"/>
      <c r="L10" s="175">
        <f>W!A242*10</f>
        <v>24536570</v>
      </c>
      <c r="M10" s="170"/>
      <c r="N10" s="158"/>
      <c r="O10" s="32" t="s">
        <v>184</v>
      </c>
      <c r="P10" s="158"/>
      <c r="Q10" s="176"/>
      <c r="R10" s="176">
        <f>W!A262*10</f>
        <v>2800000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2919990</v>
      </c>
      <c r="G11" s="170"/>
      <c r="H11" s="158"/>
      <c r="I11" s="153" t="s">
        <v>187</v>
      </c>
      <c r="L11" s="175">
        <f>W!A243*10</f>
        <v>1125000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27406800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226790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13479980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121000</v>
      </c>
      <c r="G13" s="170"/>
      <c r="H13" s="158"/>
      <c r="I13" s="32" t="s">
        <v>195</v>
      </c>
      <c r="J13" s="158"/>
      <c r="K13" s="158"/>
      <c r="L13" s="175">
        <f>W!A245*10</f>
        <v>440220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-7749300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760000</v>
      </c>
      <c r="G14" s="170"/>
      <c r="H14" s="158"/>
      <c r="I14" s="97" t="s">
        <v>198</v>
      </c>
      <c r="J14" s="158"/>
      <c r="K14" s="158"/>
      <c r="L14" s="175">
        <f>W!A246*10</f>
        <v>879140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1784610</v>
      </c>
      <c r="M15" s="170"/>
      <c r="N15" s="158"/>
      <c r="O15" s="32" t="s">
        <v>202</v>
      </c>
      <c r="P15" s="158"/>
      <c r="Q15" s="158"/>
      <c r="R15" s="175">
        <f>W!A265*10</f>
        <v>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540000</v>
      </c>
      <c r="G16" s="170"/>
      <c r="H16" s="158"/>
      <c r="I16" s="32" t="s">
        <v>205</v>
      </c>
      <c r="J16" s="158"/>
      <c r="K16" s="158"/>
      <c r="L16" s="175">
        <f>W!A248*10</f>
        <v>51600</v>
      </c>
      <c r="M16" s="170"/>
      <c r="N16" s="158"/>
      <c r="O16" s="153" t="s">
        <v>206</v>
      </c>
      <c r="R16" s="175">
        <f>W!A266*10</f>
        <v>13829060</v>
      </c>
      <c r="S16" s="170"/>
      <c r="T16" s="158"/>
      <c r="U16" s="32" t="s">
        <v>207</v>
      </c>
      <c r="V16" s="158"/>
      <c r="W16" s="158"/>
      <c r="X16" s="175">
        <f>W!A225*10</f>
        <v>5750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705500</v>
      </c>
      <c r="M17" s="170"/>
      <c r="N17" s="158"/>
      <c r="O17" s="32" t="s">
        <v>210</v>
      </c>
      <c r="P17" s="158"/>
      <c r="Q17" s="158"/>
      <c r="R17" s="175">
        <f>W!A267*10</f>
        <v>3731900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147640</v>
      </c>
      <c r="G18" s="170"/>
      <c r="H18" s="158"/>
      <c r="I18" s="41" t="s">
        <v>213</v>
      </c>
      <c r="J18" s="158"/>
      <c r="K18" s="158"/>
      <c r="L18" s="178">
        <f>W!A250*10</f>
        <v>17560960</v>
      </c>
      <c r="M18" s="170"/>
      <c r="N18" s="158"/>
      <c r="O18" s="32" t="s">
        <v>214</v>
      </c>
      <c r="P18" s="158"/>
      <c r="Q18" s="158"/>
      <c r="R18" s="175">
        <f>W!A268*10</f>
        <v>11750830</v>
      </c>
      <c r="S18" s="170"/>
      <c r="T18" s="158"/>
      <c r="U18" s="32" t="s">
        <v>215</v>
      </c>
      <c r="V18" s="158"/>
      <c r="W18" s="158"/>
      <c r="X18" s="178">
        <f>W!A227*10</f>
        <v>300000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11961680</v>
      </c>
      <c r="M19" s="170"/>
      <c r="N19" s="158"/>
      <c r="O19" s="32" t="s">
        <v>218</v>
      </c>
      <c r="P19" s="158"/>
      <c r="Q19" s="158"/>
      <c r="R19" s="178">
        <f>W!A269*10</f>
        <v>5147780</v>
      </c>
      <c r="S19" s="170"/>
      <c r="T19" s="158"/>
      <c r="U19" s="152" t="s">
        <v>219</v>
      </c>
      <c r="X19" s="176">
        <f>X16+X17-X18</f>
        <v>-294250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50610</v>
      </c>
      <c r="G20" s="170"/>
      <c r="H20" s="158"/>
      <c r="I20" s="97" t="s">
        <v>221</v>
      </c>
      <c r="J20" s="158"/>
      <c r="K20" s="158"/>
      <c r="L20" s="175">
        <f>W!A252*10</f>
        <v>9163780</v>
      </c>
      <c r="M20" s="170"/>
      <c r="N20" s="158"/>
      <c r="O20" s="152" t="s">
        <v>199</v>
      </c>
      <c r="R20" s="180">
        <f>SUM(R15:R19)</f>
        <v>34459570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9527530</v>
      </c>
      <c r="M21" s="170"/>
      <c r="N21" s="158"/>
      <c r="O21" s="97" t="s">
        <v>224</v>
      </c>
      <c r="P21" s="158"/>
      <c r="Q21" s="158"/>
      <c r="R21" s="175">
        <f>R12+R20</f>
        <v>47939550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106890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9527530</v>
      </c>
      <c r="G24" s="170"/>
      <c r="H24" s="158"/>
      <c r="I24" s="152" t="s">
        <v>234</v>
      </c>
      <c r="L24" s="175">
        <f>L20-L21+L22-L23</f>
        <v>-624770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5750</v>
      </c>
      <c r="M25" s="170"/>
      <c r="N25" s="158"/>
      <c r="O25" s="32" t="s">
        <v>238</v>
      </c>
      <c r="P25" s="158"/>
      <c r="Q25" s="158"/>
      <c r="R25" s="175">
        <f>W!A272*10</f>
        <v>3999640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-619020</v>
      </c>
      <c r="G27" s="170"/>
      <c r="H27" s="158"/>
      <c r="I27" s="152" t="s">
        <v>245</v>
      </c>
      <c r="J27" s="158"/>
      <c r="K27" s="158"/>
      <c r="L27" s="176">
        <f>L24+L25-L26</f>
        <v>-619020</v>
      </c>
      <c r="M27" s="170"/>
      <c r="N27" s="158"/>
      <c r="O27" s="81" t="s">
        <v>246</v>
      </c>
      <c r="P27" s="158"/>
      <c r="Q27" s="158"/>
      <c r="R27" s="175">
        <f>SUM(R24:R26)</f>
        <v>3999640</v>
      </c>
      <c r="S27" s="170"/>
      <c r="T27" s="158"/>
      <c r="U27" s="152" t="s">
        <v>247</v>
      </c>
      <c r="X27" s="176">
        <f>X22-X23-X24+X25-X26</f>
        <v>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238530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-380490</v>
      </c>
      <c r="G29" s="170"/>
      <c r="H29" s="158"/>
      <c r="I29" s="97" t="s">
        <v>252</v>
      </c>
      <c r="J29" s="158"/>
      <c r="K29" s="158"/>
      <c r="L29" s="175">
        <f>W!A256*10</f>
        <v>-619020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-8043550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-1.4068636363636364</v>
      </c>
      <c r="M30" s="170"/>
      <c r="N30" s="158"/>
      <c r="O30" s="97" t="s">
        <v>255</v>
      </c>
      <c r="P30" s="158"/>
      <c r="Q30" s="158"/>
      <c r="R30" s="175">
        <f>R21-R27-R28</f>
        <v>43939910</v>
      </c>
      <c r="S30" s="170"/>
      <c r="U30" s="152" t="s">
        <v>256</v>
      </c>
      <c r="V30" s="158"/>
      <c r="W30" s="158"/>
      <c r="X30" s="177">
        <f>W!A234*10</f>
        <v>13191330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5147780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2300000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-619020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37977570</v>
      </c>
      <c r="G34" s="170"/>
      <c r="H34" s="158"/>
      <c r="I34" s="106" t="s">
        <v>265</v>
      </c>
      <c r="J34" s="158"/>
      <c r="K34" s="158"/>
      <c r="L34" s="178">
        <f>W!A260*10</f>
        <v>238530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17010000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-380490</v>
      </c>
      <c r="M35" s="170"/>
      <c r="O35" s="32" t="s">
        <v>269</v>
      </c>
      <c r="P35" s="158"/>
      <c r="Q35" s="158"/>
      <c r="R35" s="178">
        <f>R36-R33-R34</f>
        <v>-380490</v>
      </c>
      <c r="S35" s="170"/>
      <c r="U35" s="97" t="s">
        <v>270</v>
      </c>
      <c r="V35" s="158"/>
      <c r="W35" s="158"/>
      <c r="X35" s="176">
        <f>W!A239*10</f>
        <v>7530000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43939910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9.5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1293</v>
      </c>
      <c r="H7" s="48">
        <f>W!A510</f>
        <v>-375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1280</v>
      </c>
      <c r="H16" s="202">
        <f>(INT((L10/10)*2*G20/1000)+75)*10</f>
        <v>2120</v>
      </c>
      <c r="I16" s="202">
        <f>(INT((L10/10)*3*G20/1000)+120)*10</f>
        <v>3260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1630</v>
      </c>
      <c r="H17" s="202">
        <f>(INT((L10/10)*1.5*2*G20/1000)+75)*10</f>
        <v>2810</v>
      </c>
      <c r="I17" s="202">
        <f>(INT((L10/10)*1.5*3*G20/1000)+120)*10</f>
        <v>4300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78360</v>
      </c>
      <c r="H20" s="204">
        <f>W!A516</f>
        <v>75667</v>
      </c>
      <c r="I20" s="204">
        <f>W!A517</f>
        <v>73293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European governments are being urged to increase infrastructure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spending to help with economic recovery. The International Monetary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Fund is asking them to be more supportive of growth.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1115.5</v>
      </c>
      <c r="G35" s="211">
        <f>W!A542/100*10</f>
        <v>365.20000000000005</v>
      </c>
      <c r="H35" s="211">
        <f>W!A562/100*10</f>
        <v>1078.7</v>
      </c>
      <c r="I35" s="211">
        <f>W!A582/100*10</f>
        <v>980.40000000000009</v>
      </c>
      <c r="J35" s="211">
        <f>W!A602/100*10</f>
        <v>800</v>
      </c>
      <c r="K35" s="211">
        <f>W!A622/100*10</f>
        <v>1118</v>
      </c>
      <c r="L35" s="211">
        <f>W!A642/100*10</f>
        <v>794</v>
      </c>
      <c r="M35" s="211">
        <f>W!A662/100*10</f>
        <v>1098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49082000</v>
      </c>
      <c r="G36" s="211">
        <f>W!A543*10</f>
        <v>14611650</v>
      </c>
      <c r="H36" s="211">
        <f>W!A563*10</f>
        <v>47462800</v>
      </c>
      <c r="I36" s="211">
        <f>W!A583*10</f>
        <v>43137600</v>
      </c>
      <c r="J36" s="211">
        <f>W!A603*10</f>
        <v>32000000</v>
      </c>
      <c r="K36" s="211">
        <f>W!A623*10</f>
        <v>49192000</v>
      </c>
      <c r="L36" s="211">
        <f>W!A643*10</f>
        <v>31760000</v>
      </c>
      <c r="M36" s="211">
        <f>W!A663*10</f>
        <v>48312000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44739980</v>
      </c>
      <c r="G39" s="211">
        <f>W!A545*10</f>
        <v>14600810</v>
      </c>
      <c r="H39" s="211">
        <f>W!A565*10</f>
        <v>43120780</v>
      </c>
      <c r="I39" s="211">
        <f>W!A585*10</f>
        <v>38795580</v>
      </c>
      <c r="J39" s="211">
        <f>W!A605*10</f>
        <v>32000000</v>
      </c>
      <c r="K39" s="211">
        <f>W!A625*10</f>
        <v>44849980</v>
      </c>
      <c r="L39" s="211">
        <f>W!A645*10</f>
        <v>31760000</v>
      </c>
      <c r="M39" s="211">
        <f>W!A665*10</f>
        <v>43969980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2920</v>
      </c>
      <c r="G43" s="211">
        <f>W!A546*10</f>
        <v>3350</v>
      </c>
      <c r="H43" s="211">
        <f>W!A566*10</f>
        <v>2760</v>
      </c>
      <c r="I43" s="211">
        <f>W!A586*10</f>
        <v>3090</v>
      </c>
      <c r="J43" s="211">
        <f>W!A606*10</f>
        <v>3300</v>
      </c>
      <c r="K43" s="211">
        <f>W!A626*10</f>
        <v>2780</v>
      </c>
      <c r="L43" s="211">
        <f>W!A646*10</f>
        <v>3250</v>
      </c>
      <c r="M43" s="211">
        <f>W!A666*10</f>
        <v>2790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2900</v>
      </c>
      <c r="G44" s="211">
        <f>W!A547*10</f>
        <v>3200</v>
      </c>
      <c r="H44" s="211">
        <f>W!A567*10</f>
        <v>2680</v>
      </c>
      <c r="I44" s="211">
        <f>W!A587*10</f>
        <v>2990</v>
      </c>
      <c r="J44" s="211">
        <f>W!A607*10</f>
        <v>3250</v>
      </c>
      <c r="K44" s="211">
        <f>W!A627*10</f>
        <v>2740</v>
      </c>
      <c r="L44" s="211">
        <f>W!A647*10</f>
        <v>3200</v>
      </c>
      <c r="M44" s="211">
        <f>W!A667*10</f>
        <v>2750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3010</v>
      </c>
      <c r="G45" s="211">
        <f>W!A548*10</f>
        <v>3500</v>
      </c>
      <c r="H45" s="211">
        <f>W!A568*10</f>
        <v>3000</v>
      </c>
      <c r="I45" s="211">
        <f>W!A588*10</f>
        <v>9200</v>
      </c>
      <c r="J45" s="211">
        <f>W!A608*10</f>
        <v>3350</v>
      </c>
      <c r="K45" s="211">
        <f>W!A628*10</f>
        <v>2720</v>
      </c>
      <c r="L45" s="211">
        <f>W!A648*10</f>
        <v>3550</v>
      </c>
      <c r="M45" s="211">
        <f>W!A668*10</f>
        <v>2740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4910</v>
      </c>
      <c r="G46" s="211">
        <f>W!A549*10</f>
        <v>4900</v>
      </c>
      <c r="H46" s="211">
        <f>W!A569*10</f>
        <v>4790</v>
      </c>
      <c r="I46" s="211">
        <f>W!A589*10</f>
        <v>5100</v>
      </c>
      <c r="J46" s="211">
        <f>W!A609*10</f>
        <v>5200</v>
      </c>
      <c r="K46" s="211">
        <f>W!A629*10</f>
        <v>4700</v>
      </c>
      <c r="L46" s="211">
        <f>W!A649*10</f>
        <v>4850</v>
      </c>
      <c r="M46" s="211">
        <f>W!A669*10</f>
        <v>4710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4920</v>
      </c>
      <c r="G47" s="211">
        <f>W!A550*10</f>
        <v>5000</v>
      </c>
      <c r="H47" s="211">
        <f>W!A570*10</f>
        <v>4860</v>
      </c>
      <c r="I47" s="211">
        <f>W!A590*10</f>
        <v>5000</v>
      </c>
      <c r="J47" s="211">
        <f>W!A610*10</f>
        <v>4900</v>
      </c>
      <c r="K47" s="211">
        <f>W!A630*10</f>
        <v>4500</v>
      </c>
      <c r="L47" s="211">
        <f>W!A650*10</f>
        <v>4850</v>
      </c>
      <c r="M47" s="211">
        <f>W!A670*10</f>
        <v>4500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5160</v>
      </c>
      <c r="G48" s="211">
        <f>W!A551*10</f>
        <v>6100</v>
      </c>
      <c r="H48" s="211">
        <f>W!A571*10</f>
        <v>5250</v>
      </c>
      <c r="I48" s="211">
        <f>W!A591*10</f>
        <v>5400</v>
      </c>
      <c r="J48" s="211">
        <f>W!A611*10</f>
        <v>5780</v>
      </c>
      <c r="K48" s="211">
        <f>W!A631*10</f>
        <v>4510</v>
      </c>
      <c r="L48" s="211">
        <f>W!A651*10</f>
        <v>5850</v>
      </c>
      <c r="M48" s="211">
        <f>W!A671*10</f>
        <v>4530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7720</v>
      </c>
      <c r="G49" s="211">
        <f>W!A552*10</f>
        <v>7200</v>
      </c>
      <c r="H49" s="211">
        <f>W!A572*10</f>
        <v>7200</v>
      </c>
      <c r="I49" s="211">
        <f>W!A592*10</f>
        <v>8100</v>
      </c>
      <c r="J49" s="211">
        <f>W!A612*10</f>
        <v>7700</v>
      </c>
      <c r="K49" s="211">
        <f>W!A632*10</f>
        <v>7600</v>
      </c>
      <c r="L49" s="211">
        <f>W!A652*10</f>
        <v>6850</v>
      </c>
      <c r="M49" s="211">
        <f>W!A672*10</f>
        <v>7620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7460</v>
      </c>
      <c r="G50" s="211">
        <f>W!A553*10</f>
        <v>7300</v>
      </c>
      <c r="H50" s="211">
        <f>W!A573*10</f>
        <v>7340</v>
      </c>
      <c r="I50" s="211">
        <f>W!A593*10</f>
        <v>8000</v>
      </c>
      <c r="J50" s="211">
        <f>W!A613*10</f>
        <v>7250</v>
      </c>
      <c r="K50" s="211">
        <f>W!A633*10</f>
        <v>7400</v>
      </c>
      <c r="L50" s="211">
        <f>W!A653*10</f>
        <v>7150</v>
      </c>
      <c r="M50" s="211">
        <f>W!A673*10</f>
        <v>7400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7900</v>
      </c>
      <c r="G51" s="211">
        <f>W!A554*10</f>
        <v>8500</v>
      </c>
      <c r="H51" s="211">
        <f>W!A574*10</f>
        <v>7810</v>
      </c>
      <c r="I51" s="211">
        <f>W!A594*10</f>
        <v>2200</v>
      </c>
      <c r="J51" s="211">
        <f>W!A614*10</f>
        <v>8390</v>
      </c>
      <c r="K51" s="211">
        <f>W!A634*10</f>
        <v>7370</v>
      </c>
      <c r="L51" s="211">
        <f>W!A654*10</f>
        <v>8350</v>
      </c>
      <c r="M51" s="211">
        <f>W!A674*10</f>
        <v>7400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55</v>
      </c>
      <c r="G53" s="211">
        <f>W!A555</f>
        <v>48</v>
      </c>
      <c r="H53" s="211">
        <f>W!A575</f>
        <v>58</v>
      </c>
      <c r="I53" s="211">
        <f>W!A595</f>
        <v>57</v>
      </c>
      <c r="J53" s="211">
        <f>W!A615</f>
        <v>68</v>
      </c>
      <c r="K53" s="211">
        <f>W!A635</f>
        <v>58</v>
      </c>
      <c r="L53" s="211">
        <f>W!A655</f>
        <v>50</v>
      </c>
      <c r="M53" s="211">
        <f>W!A675</f>
        <v>59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12200</v>
      </c>
      <c r="G54" s="211">
        <f>W!A556*10</f>
        <v>12200</v>
      </c>
      <c r="H54" s="211">
        <f>W!A576*10</f>
        <v>12250</v>
      </c>
      <c r="I54" s="211">
        <f>W!A596*10</f>
        <v>12250</v>
      </c>
      <c r="J54" s="211">
        <f>W!A616*10</f>
        <v>12300</v>
      </c>
      <c r="K54" s="211">
        <f>W!A636*10</f>
        <v>12200</v>
      </c>
      <c r="L54" s="211">
        <f>W!A656*10</f>
        <v>12000</v>
      </c>
      <c r="M54" s="211">
        <f>W!A676*10</f>
        <v>12170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10</v>
      </c>
      <c r="H55" s="211">
        <f>W!A577</f>
        <v>12</v>
      </c>
      <c r="I55" s="211">
        <f>W!A597</f>
        <v>12</v>
      </c>
      <c r="J55" s="211">
        <f>W!A617</f>
        <v>10</v>
      </c>
      <c r="K55" s="211">
        <f>W!A637</f>
        <v>12</v>
      </c>
      <c r="L55" s="211">
        <f>W!A657</f>
        <v>4</v>
      </c>
      <c r="M55" s="211">
        <f>W!A677</f>
        <v>12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13479980</v>
      </c>
      <c r="G67" s="211">
        <f>W!A722*10</f>
        <v>13229980</v>
      </c>
      <c r="H67" s="211">
        <f>W!A742*10</f>
        <v>13679980</v>
      </c>
      <c r="I67" s="211">
        <f>W!A762*10</f>
        <v>13349980</v>
      </c>
      <c r="J67" s="211">
        <f>W!A782*10</f>
        <v>14679980</v>
      </c>
      <c r="K67" s="211">
        <f>W!A802*10</f>
        <v>13579980</v>
      </c>
      <c r="L67" s="211">
        <f>W!A822*10</f>
        <v>16081860</v>
      </c>
      <c r="M67" s="211">
        <f>W!A842*10</f>
        <v>13749980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17560960</v>
      </c>
      <c r="G68" s="211">
        <f>W!A723*10</f>
        <v>3612330</v>
      </c>
      <c r="H68" s="211">
        <f>W!A743*10</f>
        <v>20042960</v>
      </c>
      <c r="I68" s="211">
        <f>W!A763*10</f>
        <v>18401680</v>
      </c>
      <c r="J68" s="211">
        <f>W!A783*10</f>
        <v>19657740</v>
      </c>
      <c r="K68" s="211">
        <f>W!A803*10</f>
        <v>17490880</v>
      </c>
      <c r="L68" s="211">
        <f>W!A823*10</f>
        <v>9958260</v>
      </c>
      <c r="M68" s="211">
        <f>W!A843*10</f>
        <v>17641080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11750830</v>
      </c>
      <c r="G69" s="211">
        <f>W!A724*10</f>
        <v>4968590</v>
      </c>
      <c r="H69" s="211">
        <f>W!A744*10</f>
        <v>12427200</v>
      </c>
      <c r="I69" s="211">
        <f>W!A764*10</f>
        <v>11025580</v>
      </c>
      <c r="J69" s="211">
        <f>W!A784*10</f>
        <v>7945740</v>
      </c>
      <c r="K69" s="211">
        <f>W!A804*10</f>
        <v>12517110</v>
      </c>
      <c r="L69" s="211">
        <f>W!A824*10</f>
        <v>2652770</v>
      </c>
      <c r="M69" s="211">
        <f>W!A844*10</f>
        <v>12704690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5147780</v>
      </c>
      <c r="G70" s="211">
        <f>W!A725*10</f>
        <v>11500000</v>
      </c>
      <c r="H70" s="211">
        <f>W!A745*10</f>
        <v>1022820</v>
      </c>
      <c r="I70" s="211">
        <f>W!A765*10</f>
        <v>11500000</v>
      </c>
      <c r="J70" s="211">
        <f>W!A785*10</f>
        <v>11500000</v>
      </c>
      <c r="K70" s="211">
        <f>W!A805*10</f>
        <v>3969080</v>
      </c>
      <c r="L70" s="211">
        <f>W!A825*10</f>
        <v>11500000</v>
      </c>
      <c r="M70" s="211">
        <f>W!A845*10</f>
        <v>11500000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3999640</v>
      </c>
      <c r="G74" s="211">
        <f>W!A729*10</f>
        <v>7656740</v>
      </c>
      <c r="H74" s="211">
        <f>W!A749*10</f>
        <v>4135180</v>
      </c>
      <c r="I74" s="211">
        <f>W!A769*10</f>
        <v>3872440</v>
      </c>
      <c r="J74" s="211">
        <f>W!A789*10</f>
        <v>9164690</v>
      </c>
      <c r="K74" s="211">
        <f>W!A809*10</f>
        <v>3920910</v>
      </c>
      <c r="L74" s="211">
        <f>W!A829*10</f>
        <v>5759780</v>
      </c>
      <c r="M74" s="211">
        <f>W!A849*10</f>
        <v>4181460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9860720</v>
      </c>
      <c r="H75" s="211">
        <f>W!A750*10</f>
        <v>0</v>
      </c>
      <c r="I75" s="211">
        <f>W!A770*10</f>
        <v>8781010</v>
      </c>
      <c r="J75" s="211">
        <f>W!A790*10</f>
        <v>11084530</v>
      </c>
      <c r="K75" s="211">
        <f>W!A810*10</f>
        <v>0</v>
      </c>
      <c r="L75" s="211">
        <f>W!A830*10</f>
        <v>758480</v>
      </c>
      <c r="M75" s="211">
        <f>W!A850*10</f>
        <v>8731720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44000000</v>
      </c>
      <c r="G80" s="211">
        <f>W!A734*10</f>
        <v>40010000</v>
      </c>
      <c r="H80" s="211">
        <f>W!A754*10</f>
        <v>44000000</v>
      </c>
      <c r="I80" s="211">
        <f>W!A774*10</f>
        <v>44000000</v>
      </c>
      <c r="J80" s="211">
        <f>W!A794*10</f>
        <v>40000000</v>
      </c>
      <c r="K80" s="211">
        <f>W!A814*10</f>
        <v>44000000</v>
      </c>
      <c r="L80" s="211">
        <f>W!A834*10</f>
        <v>40000000</v>
      </c>
      <c r="M80" s="211">
        <f>W!A854*10</f>
        <v>44000000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320400</v>
      </c>
      <c r="G81" s="211">
        <f>W!A735*10</f>
        <v>800</v>
      </c>
      <c r="H81" s="211">
        <f>W!A755*10</f>
        <v>320400</v>
      </c>
      <c r="I81" s="211">
        <f>W!A775*10</f>
        <v>320400</v>
      </c>
      <c r="J81" s="211">
        <f>W!A795*10</f>
        <v>0</v>
      </c>
      <c r="K81" s="211">
        <f>W!A815*10</f>
        <v>320400</v>
      </c>
      <c r="L81" s="211">
        <f>W!A835*10</f>
        <v>0</v>
      </c>
      <c r="M81" s="211">
        <f>W!A855*10</f>
        <v>320400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-380490</v>
      </c>
      <c r="G82" s="211">
        <f>W!A736*10</f>
        <v>-24217360</v>
      </c>
      <c r="H82" s="211">
        <f>W!A756*10</f>
        <v>-1282620</v>
      </c>
      <c r="I82" s="211">
        <f>W!A776*10</f>
        <v>-2696610</v>
      </c>
      <c r="J82" s="211">
        <f>W!A796*10</f>
        <v>-6465760</v>
      </c>
      <c r="K82" s="211">
        <f>W!A816*10</f>
        <v>-684260</v>
      </c>
      <c r="L82" s="211">
        <f>W!A836*10</f>
        <v>-6325370</v>
      </c>
      <c r="M82" s="211">
        <f>W!A856*10</f>
        <v>-1637830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43939910</v>
      </c>
      <c r="G83" s="211">
        <f t="shared" si="0"/>
        <v>15793440</v>
      </c>
      <c r="H83" s="211">
        <f t="shared" si="0"/>
        <v>43037780</v>
      </c>
      <c r="I83" s="211">
        <f t="shared" si="0"/>
        <v>41623790</v>
      </c>
      <c r="J83" s="211">
        <f t="shared" si="0"/>
        <v>33534240</v>
      </c>
      <c r="K83" s="211">
        <f t="shared" si="0"/>
        <v>43636140</v>
      </c>
      <c r="L83" s="211">
        <f t="shared" si="0"/>
        <v>33674630</v>
      </c>
      <c r="M83" s="211">
        <f t="shared" si="0"/>
        <v>42682570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1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336</v>
      </c>
    </row>
    <row r="7" spans="1:1">
      <c r="A7">
        <v>36</v>
      </c>
    </row>
    <row r="8" spans="1:1">
      <c r="A8">
        <v>16</v>
      </c>
    </row>
    <row r="9" spans="1:1">
      <c r="A9">
        <v>66</v>
      </c>
    </row>
    <row r="10" spans="1:1">
      <c r="A10">
        <v>0</v>
      </c>
    </row>
    <row r="11" spans="1:1">
      <c r="A11">
        <v>20</v>
      </c>
    </row>
    <row r="12" spans="1:1">
      <c r="A12">
        <v>12</v>
      </c>
    </row>
    <row r="13" spans="1:1">
      <c r="A13">
        <v>13</v>
      </c>
    </row>
    <row r="14" spans="1:1">
      <c r="A14">
        <v>15</v>
      </c>
    </row>
    <row r="15" spans="1:1">
      <c r="A15">
        <v>10</v>
      </c>
    </row>
    <row r="16" spans="1:1">
      <c r="A16">
        <v>12</v>
      </c>
    </row>
    <row r="17" spans="1:1">
      <c r="A17">
        <v>10</v>
      </c>
    </row>
    <row r="18" spans="1:1">
      <c r="A18">
        <v>8</v>
      </c>
    </row>
    <row r="19" spans="1:1">
      <c r="A19">
        <v>9</v>
      </c>
    </row>
    <row r="20" spans="1:1">
      <c r="A20">
        <v>0</v>
      </c>
    </row>
    <row r="21" spans="1:1">
      <c r="A21">
        <v>292</v>
      </c>
    </row>
    <row r="22" spans="1:1">
      <c r="A22">
        <v>290</v>
      </c>
    </row>
    <row r="23" spans="1:1">
      <c r="A23">
        <v>301</v>
      </c>
    </row>
    <row r="24" spans="1:1">
      <c r="A24">
        <v>491</v>
      </c>
    </row>
    <row r="25" spans="1:1">
      <c r="A25">
        <v>492</v>
      </c>
    </row>
    <row r="26" spans="1:1">
      <c r="A26">
        <v>516</v>
      </c>
    </row>
    <row r="27" spans="1:1">
      <c r="A27">
        <v>772</v>
      </c>
    </row>
    <row r="28" spans="1:1">
      <c r="A28">
        <v>746</v>
      </c>
    </row>
    <row r="29" spans="1:1">
      <c r="A29">
        <v>790</v>
      </c>
    </row>
    <row r="30" spans="1:1">
      <c r="A30">
        <v>0</v>
      </c>
    </row>
    <row r="31" spans="1:1">
      <c r="A31">
        <v>1368</v>
      </c>
    </row>
    <row r="32" spans="1:1">
      <c r="A32">
        <v>719</v>
      </c>
    </row>
    <row r="33" spans="1:1">
      <c r="A33">
        <v>883</v>
      </c>
    </row>
    <row r="34" spans="1:1">
      <c r="A34">
        <v>635</v>
      </c>
    </row>
    <row r="35" spans="1:1">
      <c r="A35">
        <v>338</v>
      </c>
    </row>
    <row r="36" spans="1:1">
      <c r="A36">
        <v>425</v>
      </c>
    </row>
    <row r="37" spans="1:1">
      <c r="A37">
        <v>296</v>
      </c>
    </row>
    <row r="38" spans="1:1">
      <c r="A38">
        <v>180</v>
      </c>
    </row>
    <row r="39" spans="1:1">
      <c r="A39">
        <v>190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19</v>
      </c>
    </row>
    <row r="46" spans="1:1">
      <c r="A46">
        <v>18</v>
      </c>
    </row>
    <row r="47" spans="1:1">
      <c r="A47">
        <v>115</v>
      </c>
    </row>
    <row r="48" spans="1:1">
      <c r="A48">
        <v>166</v>
      </c>
    </row>
    <row r="49" spans="1:2">
      <c r="A49">
        <v>328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500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60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-720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>
        <v>2.7</v>
      </c>
    </row>
    <row r="106" spans="1:1">
      <c r="A106">
        <v>2.63</v>
      </c>
    </row>
    <row r="107" spans="1:1">
      <c r="A107">
        <v>1.78</v>
      </c>
    </row>
    <row r="108" spans="1:1">
      <c r="A108">
        <v>2970</v>
      </c>
    </row>
    <row r="109" spans="1:1">
      <c r="A109">
        <v>1398</v>
      </c>
    </row>
    <row r="110" spans="1:1">
      <c r="A110">
        <v>666</v>
      </c>
    </row>
    <row r="111" spans="1:1">
      <c r="A111">
        <v>3043</v>
      </c>
    </row>
    <row r="112" spans="1:1">
      <c r="A112">
        <v>1434</v>
      </c>
    </row>
    <row r="113" spans="1:1">
      <c r="A113">
        <v>683</v>
      </c>
    </row>
    <row r="114" spans="1:1">
      <c r="A114">
        <v>73</v>
      </c>
    </row>
    <row r="115" spans="1:1">
      <c r="A115">
        <v>36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1368</v>
      </c>
    </row>
    <row r="122" spans="1:1">
      <c r="A122">
        <v>719</v>
      </c>
    </row>
    <row r="123" spans="1:1">
      <c r="A123">
        <v>883</v>
      </c>
    </row>
    <row r="124" spans="1:1">
      <c r="A124">
        <v>635</v>
      </c>
    </row>
    <row r="125" spans="1:1">
      <c r="A125">
        <v>338</v>
      </c>
    </row>
    <row r="126" spans="1:1">
      <c r="A126">
        <v>425</v>
      </c>
    </row>
    <row r="127" spans="1:1">
      <c r="A127">
        <v>296</v>
      </c>
    </row>
    <row r="128" spans="1:1">
      <c r="A128">
        <v>180</v>
      </c>
    </row>
    <row r="129" spans="1:1">
      <c r="A129">
        <v>190</v>
      </c>
    </row>
    <row r="130" spans="1:1">
      <c r="A130">
        <v>999</v>
      </c>
    </row>
    <row r="131" spans="1:1">
      <c r="A131">
        <v>1470</v>
      </c>
    </row>
    <row r="132" spans="1:1">
      <c r="A132">
        <v>840</v>
      </c>
    </row>
    <row r="133" spans="1:1">
      <c r="A133">
        <v>944</v>
      </c>
    </row>
    <row r="134" spans="1:1">
      <c r="A134">
        <v>679</v>
      </c>
    </row>
    <row r="135" spans="1:1">
      <c r="A135">
        <v>391</v>
      </c>
    </row>
    <row r="136" spans="1:1">
      <c r="A136">
        <v>444</v>
      </c>
    </row>
    <row r="137" spans="1:1">
      <c r="A137">
        <v>310</v>
      </c>
    </row>
    <row r="138" spans="1:1">
      <c r="A138">
        <v>197</v>
      </c>
    </row>
    <row r="139" spans="1:1">
      <c r="A139">
        <v>215</v>
      </c>
    </row>
    <row r="140" spans="1:1">
      <c r="A140">
        <v>999</v>
      </c>
    </row>
    <row r="141" spans="1:1">
      <c r="A141">
        <v>1368</v>
      </c>
    </row>
    <row r="142" spans="1:1">
      <c r="A142">
        <v>719</v>
      </c>
    </row>
    <row r="143" spans="1:1">
      <c r="A143">
        <v>883</v>
      </c>
    </row>
    <row r="144" spans="1:1">
      <c r="A144">
        <v>635</v>
      </c>
    </row>
    <row r="145" spans="1:1">
      <c r="A145">
        <v>338</v>
      </c>
    </row>
    <row r="146" spans="1:1">
      <c r="A146">
        <v>425</v>
      </c>
    </row>
    <row r="147" spans="1:1">
      <c r="A147">
        <v>305</v>
      </c>
    </row>
    <row r="148" spans="1:1">
      <c r="A148">
        <v>191</v>
      </c>
    </row>
    <row r="149" spans="1:1">
      <c r="A149">
        <v>197</v>
      </c>
    </row>
    <row r="150" spans="1:1">
      <c r="A150">
        <v>999</v>
      </c>
    </row>
    <row r="151" spans="1:1">
      <c r="A151">
        <v>81</v>
      </c>
    </row>
    <row r="152" spans="1:1">
      <c r="A152">
        <v>65</v>
      </c>
    </row>
    <row r="153" spans="1:1">
      <c r="A153">
        <v>0</v>
      </c>
    </row>
    <row r="154" spans="1:1">
      <c r="A154">
        <v>31</v>
      </c>
    </row>
    <row r="155" spans="1:1">
      <c r="A155">
        <v>26</v>
      </c>
    </row>
    <row r="156" spans="1:1">
      <c r="A156">
        <v>0</v>
      </c>
    </row>
    <row r="157" spans="1:1">
      <c r="A157">
        <v>2</v>
      </c>
    </row>
    <row r="158" spans="1:1">
      <c r="A158">
        <v>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55</v>
      </c>
    </row>
    <row r="172" spans="1:1">
      <c r="A172">
        <v>32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3043</v>
      </c>
    </row>
    <row r="182" spans="1:1">
      <c r="A182">
        <v>280</v>
      </c>
    </row>
    <row r="183" spans="1:1">
      <c r="A183">
        <v>683</v>
      </c>
    </row>
    <row r="184" spans="1:1">
      <c r="A184">
        <v>6657</v>
      </c>
    </row>
    <row r="185" spans="1:1">
      <c r="A185">
        <v>0</v>
      </c>
    </row>
    <row r="186" spans="1:1">
      <c r="A186">
        <v>1417</v>
      </c>
    </row>
    <row r="187" spans="1:1">
      <c r="A187">
        <v>6657</v>
      </c>
    </row>
    <row r="188" spans="1:1">
      <c r="A188">
        <v>500</v>
      </c>
    </row>
    <row r="189" spans="1:1">
      <c r="A189">
        <v>1417</v>
      </c>
    </row>
    <row r="190" spans="1:1">
      <c r="A190">
        <v>999</v>
      </c>
    </row>
    <row r="191" spans="1:1">
      <c r="A191">
        <v>27</v>
      </c>
    </row>
    <row r="192" spans="1:1">
      <c r="A192">
        <v>40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29</v>
      </c>
    </row>
    <row r="198" spans="1:1">
      <c r="A198">
        <v>26</v>
      </c>
    </row>
    <row r="199" spans="1:1">
      <c r="A199">
        <v>999</v>
      </c>
    </row>
    <row r="200" spans="1:1">
      <c r="A200">
        <v>999</v>
      </c>
    </row>
    <row r="201" spans="1:1">
      <c r="A201">
        <v>227000</v>
      </c>
    </row>
    <row r="202" spans="1:1">
      <c r="A202">
        <v>63441</v>
      </c>
    </row>
    <row r="203" spans="1:1">
      <c r="A203">
        <v>28220</v>
      </c>
    </row>
    <row r="204" spans="1:1">
      <c r="A204">
        <v>291999</v>
      </c>
    </row>
    <row r="205" spans="1:1">
      <c r="A205">
        <v>22679</v>
      </c>
    </row>
    <row r="206" spans="1:1">
      <c r="A206">
        <v>12100</v>
      </c>
    </row>
    <row r="207" spans="1:1">
      <c r="A207">
        <v>76000</v>
      </c>
    </row>
    <row r="208" spans="1:1">
      <c r="A208">
        <v>20000</v>
      </c>
    </row>
    <row r="209" spans="1:1">
      <c r="A209">
        <v>54000</v>
      </c>
    </row>
    <row r="210" spans="1:1">
      <c r="A210">
        <v>6800</v>
      </c>
    </row>
    <row r="211" spans="1:1">
      <c r="A211">
        <v>14764</v>
      </c>
    </row>
    <row r="212" spans="1:1">
      <c r="A212">
        <v>0</v>
      </c>
    </row>
    <row r="213" spans="1:1">
      <c r="A213">
        <v>5061</v>
      </c>
    </row>
    <row r="214" spans="1:1">
      <c r="A214">
        <v>0</v>
      </c>
    </row>
    <row r="215" spans="1:1">
      <c r="A215">
        <v>120000</v>
      </c>
    </row>
    <row r="216" spans="1:1">
      <c r="A216">
        <v>10689</v>
      </c>
    </row>
    <row r="217" spans="1:1">
      <c r="A217">
        <v>952753</v>
      </c>
    </row>
    <row r="218" spans="1:1">
      <c r="A218">
        <v>1965750</v>
      </c>
    </row>
    <row r="219" spans="1:1">
      <c r="A219">
        <v>0</v>
      </c>
    </row>
    <row r="220" spans="1:1">
      <c r="A220">
        <v>3797757</v>
      </c>
    </row>
    <row r="221" spans="1:1">
      <c r="A221">
        <v>1965750</v>
      </c>
    </row>
    <row r="222" spans="1:1">
      <c r="A222">
        <v>0</v>
      </c>
    </row>
    <row r="223" spans="1:1">
      <c r="A223">
        <v>2740680</v>
      </c>
    </row>
    <row r="224" spans="1:1">
      <c r="A224">
        <v>0</v>
      </c>
    </row>
    <row r="225" spans="1:1">
      <c r="A225">
        <v>575</v>
      </c>
    </row>
    <row r="226" spans="1:1">
      <c r="A226">
        <v>0</v>
      </c>
    </row>
    <row r="227" spans="1:1">
      <c r="A227">
        <v>30000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-804355</v>
      </c>
    </row>
    <row r="234" spans="1:1">
      <c r="A234">
        <v>1319133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1701000</v>
      </c>
    </row>
    <row r="239" spans="1:1">
      <c r="A239">
        <v>753000</v>
      </c>
    </row>
    <row r="240" spans="1:1">
      <c r="A240">
        <v>23853</v>
      </c>
    </row>
    <row r="241" spans="1:1">
      <c r="A241">
        <v>2112546</v>
      </c>
    </row>
    <row r="242" spans="1:1">
      <c r="A242">
        <v>2453657</v>
      </c>
    </row>
    <row r="243" spans="1:1">
      <c r="A243">
        <v>112500</v>
      </c>
    </row>
    <row r="244" spans="1:1">
      <c r="A244">
        <v>0</v>
      </c>
    </row>
    <row r="245" spans="1:1">
      <c r="A245">
        <v>44022</v>
      </c>
    </row>
    <row r="246" spans="1:1">
      <c r="A246">
        <v>87914</v>
      </c>
    </row>
    <row r="247" spans="1:1">
      <c r="A247">
        <v>178461</v>
      </c>
    </row>
    <row r="248" spans="1:1">
      <c r="A248">
        <v>5160</v>
      </c>
    </row>
    <row r="249" spans="1:1">
      <c r="A249">
        <v>70550</v>
      </c>
    </row>
    <row r="250" spans="1:1">
      <c r="A250">
        <v>1756096</v>
      </c>
    </row>
    <row r="251" spans="1:1">
      <c r="A251">
        <v>1196168</v>
      </c>
    </row>
    <row r="252" spans="1:1">
      <c r="A252">
        <v>916378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-61902</v>
      </c>
    </row>
    <row r="257" spans="1:1">
      <c r="A257">
        <v>-38049</v>
      </c>
    </row>
    <row r="258" spans="1:1">
      <c r="A258">
        <v>999</v>
      </c>
    </row>
    <row r="259" spans="1:1">
      <c r="A259">
        <v>999</v>
      </c>
    </row>
    <row r="260" spans="1:1">
      <c r="A260">
        <v>23853</v>
      </c>
    </row>
    <row r="261" spans="1:1">
      <c r="A261">
        <v>50000</v>
      </c>
    </row>
    <row r="262" spans="1:1">
      <c r="A262">
        <v>280000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1382906</v>
      </c>
    </row>
    <row r="267" spans="1:1">
      <c r="A267">
        <v>373190</v>
      </c>
    </row>
    <row r="268" spans="1:1">
      <c r="A268">
        <v>1175083</v>
      </c>
    </row>
    <row r="269" spans="1:1">
      <c r="A269">
        <v>514778</v>
      </c>
    </row>
    <row r="270" spans="1:1">
      <c r="A270">
        <v>230000</v>
      </c>
    </row>
    <row r="271" spans="1:1">
      <c r="A271">
        <v>0</v>
      </c>
    </row>
    <row r="272" spans="1:1">
      <c r="A272">
        <v>399964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4393991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560</v>
      </c>
    </row>
    <row r="285" spans="1:1">
      <c r="A285">
        <v>100</v>
      </c>
    </row>
    <row r="286" spans="1:1">
      <c r="A286">
        <v>290</v>
      </c>
    </row>
    <row r="287" spans="1:1">
      <c r="A287">
        <v>3124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5</v>
      </c>
    </row>
    <row r="301" spans="1:1">
      <c r="A301">
        <v>2304</v>
      </c>
    </row>
    <row r="302" spans="1:1">
      <c r="A302">
        <v>22</v>
      </c>
    </row>
    <row r="303" spans="1:1">
      <c r="A303">
        <v>1561</v>
      </c>
    </row>
    <row r="304" spans="1:1">
      <c r="A304">
        <v>92.3</v>
      </c>
    </row>
    <row r="305" spans="1:1">
      <c r="A305">
        <v>15552</v>
      </c>
    </row>
    <row r="306" spans="1:1">
      <c r="A306">
        <v>184</v>
      </c>
    </row>
    <row r="307" spans="1:1">
      <c r="A307">
        <v>13532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2737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2308</v>
      </c>
    </row>
    <row r="316" spans="1:1">
      <c r="A316">
        <v>429</v>
      </c>
    </row>
    <row r="317" spans="1:1">
      <c r="A317">
        <v>6000</v>
      </c>
    </row>
    <row r="318" spans="1:1">
      <c r="A318">
        <v>12</v>
      </c>
    </row>
    <row r="319" spans="1:1">
      <c r="A319">
        <v>56174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9</v>
      </c>
    </row>
    <row r="328" spans="1:1">
      <c r="A328">
        <v>12</v>
      </c>
    </row>
    <row r="329" spans="1:1">
      <c r="A329">
        <v>105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11155</v>
      </c>
    </row>
    <row r="523" spans="1:1">
      <c r="A523">
        <v>4908200</v>
      </c>
    </row>
    <row r="524" spans="1:1">
      <c r="A524">
        <v>0</v>
      </c>
    </row>
    <row r="525" spans="1:1">
      <c r="A525">
        <v>4473998</v>
      </c>
    </row>
    <row r="526" spans="1:1">
      <c r="A526">
        <v>292</v>
      </c>
    </row>
    <row r="527" spans="1:1">
      <c r="A527">
        <v>290</v>
      </c>
    </row>
    <row r="528" spans="1:1">
      <c r="A528">
        <v>301</v>
      </c>
    </row>
    <row r="529" spans="1:1">
      <c r="A529">
        <v>491</v>
      </c>
    </row>
    <row r="530" spans="1:1">
      <c r="A530">
        <v>492</v>
      </c>
    </row>
    <row r="531" spans="1:1">
      <c r="A531">
        <v>516</v>
      </c>
    </row>
    <row r="532" spans="1:1">
      <c r="A532">
        <v>772</v>
      </c>
    </row>
    <row r="533" spans="1:1">
      <c r="A533">
        <v>746</v>
      </c>
    </row>
    <row r="534" spans="1:1">
      <c r="A534">
        <v>790</v>
      </c>
    </row>
    <row r="535" spans="1:1">
      <c r="A535">
        <v>55</v>
      </c>
    </row>
    <row r="536" spans="1:1">
      <c r="A536">
        <v>1220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3652</v>
      </c>
    </row>
    <row r="543" spans="1:1">
      <c r="A543">
        <v>1461165</v>
      </c>
    </row>
    <row r="544" spans="1:1">
      <c r="A544">
        <v>0</v>
      </c>
    </row>
    <row r="545" spans="1:2">
      <c r="A545">
        <v>1460081</v>
      </c>
    </row>
    <row r="546" spans="1:2">
      <c r="A546">
        <v>335</v>
      </c>
    </row>
    <row r="547" spans="1:2">
      <c r="A547">
        <v>320</v>
      </c>
    </row>
    <row r="548" spans="1:2">
      <c r="A548">
        <v>350</v>
      </c>
    </row>
    <row r="549" spans="1:2">
      <c r="A549">
        <v>490</v>
      </c>
    </row>
    <row r="550" spans="1:2">
      <c r="A550">
        <v>500</v>
      </c>
    </row>
    <row r="551" spans="1:2">
      <c r="A551">
        <v>610</v>
      </c>
    </row>
    <row r="552" spans="1:2">
      <c r="A552">
        <v>720</v>
      </c>
    </row>
    <row r="553" spans="1:2">
      <c r="A553">
        <v>730</v>
      </c>
      <c r="B553"/>
    </row>
    <row r="554" spans="1:2">
      <c r="A554">
        <v>850</v>
      </c>
      <c r="B554"/>
    </row>
    <row r="555" spans="1:2">
      <c r="A555">
        <v>48</v>
      </c>
      <c r="B555"/>
    </row>
    <row r="556" spans="1:2">
      <c r="A556">
        <v>1220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10787</v>
      </c>
    </row>
    <row r="563" spans="1:1">
      <c r="A563">
        <v>4746280</v>
      </c>
    </row>
    <row r="564" spans="1:1">
      <c r="A564">
        <v>0</v>
      </c>
    </row>
    <row r="565" spans="1:1">
      <c r="A565">
        <v>4312078</v>
      </c>
    </row>
    <row r="566" spans="1:1">
      <c r="A566">
        <v>276</v>
      </c>
    </row>
    <row r="567" spans="1:1">
      <c r="A567">
        <v>268</v>
      </c>
    </row>
    <row r="568" spans="1:1">
      <c r="A568">
        <v>300</v>
      </c>
    </row>
    <row r="569" spans="1:1">
      <c r="A569">
        <v>479</v>
      </c>
    </row>
    <row r="570" spans="1:1">
      <c r="A570">
        <v>486</v>
      </c>
    </row>
    <row r="571" spans="1:1">
      <c r="A571">
        <v>525</v>
      </c>
    </row>
    <row r="572" spans="1:1">
      <c r="A572">
        <v>720</v>
      </c>
    </row>
    <row r="573" spans="1:1">
      <c r="A573">
        <v>734</v>
      </c>
    </row>
    <row r="574" spans="1:1">
      <c r="A574">
        <v>781</v>
      </c>
    </row>
    <row r="575" spans="1:1">
      <c r="A575">
        <v>58</v>
      </c>
    </row>
    <row r="576" spans="1:1">
      <c r="A576">
        <v>1225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9804</v>
      </c>
    </row>
    <row r="583" spans="1:1">
      <c r="A583">
        <v>4313760</v>
      </c>
    </row>
    <row r="584" spans="1:1">
      <c r="A584">
        <v>0</v>
      </c>
    </row>
    <row r="585" spans="1:1">
      <c r="A585">
        <v>3879558</v>
      </c>
    </row>
    <row r="586" spans="1:1">
      <c r="A586">
        <v>309</v>
      </c>
    </row>
    <row r="587" spans="1:1">
      <c r="A587">
        <v>299</v>
      </c>
    </row>
    <row r="588" spans="1:1">
      <c r="A588">
        <v>920</v>
      </c>
    </row>
    <row r="589" spans="1:1">
      <c r="A589">
        <v>510</v>
      </c>
    </row>
    <row r="590" spans="1:1">
      <c r="A590">
        <v>500</v>
      </c>
    </row>
    <row r="591" spans="1:1">
      <c r="A591">
        <v>540</v>
      </c>
    </row>
    <row r="592" spans="1:1">
      <c r="A592">
        <v>810</v>
      </c>
    </row>
    <row r="593" spans="1:1">
      <c r="A593">
        <v>800</v>
      </c>
    </row>
    <row r="594" spans="1:1">
      <c r="A594">
        <v>220</v>
      </c>
    </row>
    <row r="595" spans="1:1">
      <c r="A595">
        <v>57</v>
      </c>
    </row>
    <row r="596" spans="1:1">
      <c r="A596">
        <v>1225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8000</v>
      </c>
    </row>
    <row r="603" spans="1:1">
      <c r="A603">
        <v>3200000</v>
      </c>
    </row>
    <row r="604" spans="1:1">
      <c r="A604">
        <v>0</v>
      </c>
    </row>
    <row r="605" spans="1:1">
      <c r="A605">
        <v>3200000</v>
      </c>
    </row>
    <row r="606" spans="1:1">
      <c r="A606">
        <v>330</v>
      </c>
    </row>
    <row r="607" spans="1:1">
      <c r="A607">
        <v>325</v>
      </c>
    </row>
    <row r="608" spans="1:1">
      <c r="A608">
        <v>335</v>
      </c>
    </row>
    <row r="609" spans="1:1">
      <c r="A609">
        <v>520</v>
      </c>
    </row>
    <row r="610" spans="1:1">
      <c r="A610">
        <v>490</v>
      </c>
    </row>
    <row r="611" spans="1:1">
      <c r="A611">
        <v>578</v>
      </c>
    </row>
    <row r="612" spans="1:1">
      <c r="A612">
        <v>770</v>
      </c>
    </row>
    <row r="613" spans="1:1">
      <c r="A613">
        <v>725</v>
      </c>
    </row>
    <row r="614" spans="1:1">
      <c r="A614">
        <v>839</v>
      </c>
    </row>
    <row r="615" spans="1:1">
      <c r="A615">
        <v>68</v>
      </c>
    </row>
    <row r="616" spans="1:1">
      <c r="A616">
        <v>1230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11180</v>
      </c>
    </row>
    <row r="623" spans="1:1">
      <c r="A623">
        <v>4919200</v>
      </c>
    </row>
    <row r="624" spans="1:1">
      <c r="A624">
        <v>0</v>
      </c>
    </row>
    <row r="625" spans="1:1">
      <c r="A625">
        <v>4484998</v>
      </c>
    </row>
    <row r="626" spans="1:1">
      <c r="A626">
        <v>278</v>
      </c>
    </row>
    <row r="627" spans="1:1">
      <c r="A627">
        <v>274</v>
      </c>
    </row>
    <row r="628" spans="1:1">
      <c r="A628">
        <v>272</v>
      </c>
    </row>
    <row r="629" spans="1:1">
      <c r="A629">
        <v>470</v>
      </c>
    </row>
    <row r="630" spans="1:1">
      <c r="A630">
        <v>450</v>
      </c>
    </row>
    <row r="631" spans="1:1">
      <c r="A631">
        <v>451</v>
      </c>
    </row>
    <row r="632" spans="1:1">
      <c r="A632">
        <v>760</v>
      </c>
    </row>
    <row r="633" spans="1:1">
      <c r="A633">
        <v>740</v>
      </c>
    </row>
    <row r="634" spans="1:1">
      <c r="A634">
        <v>737</v>
      </c>
    </row>
    <row r="635" spans="1:1">
      <c r="A635">
        <v>58</v>
      </c>
    </row>
    <row r="636" spans="1:1">
      <c r="A636">
        <v>1220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7940</v>
      </c>
    </row>
    <row r="643" spans="1:1">
      <c r="A643">
        <v>3176000</v>
      </c>
    </row>
    <row r="644" spans="1:1">
      <c r="A644">
        <v>0</v>
      </c>
    </row>
    <row r="645" spans="1:1">
      <c r="A645">
        <v>3176000</v>
      </c>
    </row>
    <row r="646" spans="1:1">
      <c r="A646">
        <v>325</v>
      </c>
    </row>
    <row r="647" spans="1:1">
      <c r="A647">
        <v>320</v>
      </c>
    </row>
    <row r="648" spans="1:1">
      <c r="A648">
        <v>355</v>
      </c>
    </row>
    <row r="649" spans="1:1">
      <c r="A649">
        <v>485</v>
      </c>
    </row>
    <row r="650" spans="1:1">
      <c r="A650">
        <v>485</v>
      </c>
    </row>
    <row r="651" spans="1:1">
      <c r="A651">
        <v>585</v>
      </c>
    </row>
    <row r="652" spans="1:1">
      <c r="A652">
        <v>685</v>
      </c>
    </row>
    <row r="653" spans="1:1">
      <c r="A653">
        <v>715</v>
      </c>
    </row>
    <row r="654" spans="1:1">
      <c r="A654">
        <v>835</v>
      </c>
    </row>
    <row r="655" spans="1:1">
      <c r="A655">
        <v>50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10980</v>
      </c>
    </row>
    <row r="663" spans="1:1">
      <c r="A663">
        <v>4831200</v>
      </c>
    </row>
    <row r="664" spans="1:1">
      <c r="A664">
        <v>0</v>
      </c>
    </row>
    <row r="665" spans="1:1">
      <c r="A665">
        <v>4396998</v>
      </c>
    </row>
    <row r="666" spans="1:1">
      <c r="A666">
        <v>279</v>
      </c>
    </row>
    <row r="667" spans="1:1">
      <c r="A667">
        <v>275</v>
      </c>
    </row>
    <row r="668" spans="1:1">
      <c r="A668">
        <v>274</v>
      </c>
    </row>
    <row r="669" spans="1:1">
      <c r="A669">
        <v>471</v>
      </c>
    </row>
    <row r="670" spans="1:1">
      <c r="A670">
        <v>450</v>
      </c>
    </row>
    <row r="671" spans="1:1">
      <c r="A671">
        <v>453</v>
      </c>
    </row>
    <row r="672" spans="1:1">
      <c r="A672">
        <v>762</v>
      </c>
    </row>
    <row r="673" spans="1:1">
      <c r="A673">
        <v>740</v>
      </c>
    </row>
    <row r="674" spans="1:1">
      <c r="A674">
        <v>740</v>
      </c>
    </row>
    <row r="675" spans="1:1">
      <c r="A675">
        <v>59</v>
      </c>
    </row>
    <row r="676" spans="1:1">
      <c r="A676">
        <v>1217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1347998</v>
      </c>
    </row>
    <row r="703" spans="1:1">
      <c r="A703">
        <v>1756096</v>
      </c>
    </row>
    <row r="704" spans="1:1">
      <c r="A704">
        <v>1175083</v>
      </c>
    </row>
    <row r="705" spans="1:1">
      <c r="A705">
        <v>514778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399964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-38049</v>
      </c>
    </row>
    <row r="717" spans="1:1">
      <c r="A717">
        <v>4393991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1322998</v>
      </c>
    </row>
    <row r="723" spans="1:1">
      <c r="A723">
        <v>361233</v>
      </c>
    </row>
    <row r="724" spans="1:1">
      <c r="A724">
        <v>496859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765674</v>
      </c>
    </row>
    <row r="730" spans="1:1">
      <c r="A730">
        <v>986072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4001000</v>
      </c>
    </row>
    <row r="735" spans="1:1">
      <c r="A735">
        <v>80</v>
      </c>
    </row>
    <row r="736" spans="1:1">
      <c r="A736">
        <v>-2421736</v>
      </c>
    </row>
    <row r="737" spans="1:1">
      <c r="A737">
        <v>1579344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1367998</v>
      </c>
    </row>
    <row r="743" spans="1:1">
      <c r="A743">
        <v>2004296</v>
      </c>
    </row>
    <row r="744" spans="1:1">
      <c r="A744">
        <v>1242720</v>
      </c>
    </row>
    <row r="745" spans="1:1">
      <c r="A745">
        <v>102282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413518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-128262</v>
      </c>
    </row>
    <row r="757" spans="1:1">
      <c r="A757">
        <v>4303778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1334998</v>
      </c>
    </row>
    <row r="763" spans="1:1">
      <c r="A763">
        <v>1840168</v>
      </c>
    </row>
    <row r="764" spans="1:1">
      <c r="A764">
        <v>1102558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387244</v>
      </c>
    </row>
    <row r="770" spans="1:1">
      <c r="A770">
        <v>878101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-269661</v>
      </c>
    </row>
    <row r="777" spans="1:1">
      <c r="A777">
        <v>4162379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1965774</v>
      </c>
    </row>
    <row r="784" spans="1:1">
      <c r="A784">
        <v>794574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916469</v>
      </c>
    </row>
    <row r="790" spans="1:1">
      <c r="A790">
        <v>1108453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-646576</v>
      </c>
    </row>
    <row r="797" spans="1:1">
      <c r="A797">
        <v>3353424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1357998</v>
      </c>
    </row>
    <row r="803" spans="1:1">
      <c r="A803">
        <v>1749088</v>
      </c>
    </row>
    <row r="804" spans="1:1">
      <c r="A804">
        <v>1251711</v>
      </c>
    </row>
    <row r="805" spans="1:1">
      <c r="A805">
        <v>396908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392091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-68426</v>
      </c>
    </row>
    <row r="817" spans="1:1">
      <c r="A817">
        <v>4363614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1608186</v>
      </c>
    </row>
    <row r="823" spans="1:1">
      <c r="A823">
        <v>995826</v>
      </c>
    </row>
    <row r="824" spans="1:1">
      <c r="A824">
        <v>265277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575978</v>
      </c>
    </row>
    <row r="830" spans="1:1">
      <c r="A830">
        <v>75848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-632537</v>
      </c>
    </row>
    <row r="837" spans="1:1">
      <c r="A837">
        <v>3367463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1374998</v>
      </c>
    </row>
    <row r="843" spans="1:1">
      <c r="A843">
        <v>1764108</v>
      </c>
    </row>
    <row r="844" spans="1:1">
      <c r="A844">
        <v>1270469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418146</v>
      </c>
    </row>
    <row r="850" spans="1:1">
      <c r="A850">
        <v>873172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32040</v>
      </c>
    </row>
    <row r="856" spans="1:1">
      <c r="A856">
        <v>-163783</v>
      </c>
    </row>
    <row r="857" spans="1:1">
      <c r="A857">
        <v>4268257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2020-10-04T08:56:39Z</dcterms:modified>
</cp:coreProperties>
</file>