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0704050D-7B64-406C-9933-34E870B120F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81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12" i="3"/>
  <c r="R21" i="3" s="1"/>
  <c r="R30" i="3" s="1"/>
  <c r="N28" i="2"/>
  <c r="M29" i="2"/>
  <c r="O11" i="2"/>
  <c r="G26" i="2"/>
  <c r="H17" i="4"/>
  <c r="G11" i="2"/>
  <c r="G15" i="2" s="1"/>
  <c r="I16" i="4"/>
  <c r="H16" i="4"/>
  <c r="I17" i="4"/>
  <c r="G17" i="4"/>
  <c r="G16" i="4"/>
  <c r="R27" i="3"/>
  <c r="N29" i="2"/>
  <c r="G9" i="2" l="1"/>
  <c r="O28" i="2"/>
</calcChain>
</file>

<file path=xl/connections.xml><?xml version="1.0" encoding="utf-8"?>
<connections xmlns="http://schemas.openxmlformats.org/spreadsheetml/2006/main">
  <connection id="1" name="W281172" type="6" refreshedVersion="2" background="1" saveData="1">
    <textPr prompt="0" codePage="1148" sourceFile="C:\GMC\CNB_16C1\RUN_16C1\Wfiles\172\W281172.txt">
      <textFields>
        <textField/>
      </textFields>
    </textPr>
  </connection>
</connections>
</file>

<file path=xl/sharedStrings.xml><?xml version="1.0" encoding="utf-8"?>
<sst xmlns="http://schemas.openxmlformats.org/spreadsheetml/2006/main" count="576" uniqueCount="349">
  <si>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</si>
  <si>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</si>
  <si>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</si>
  <si>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</si>
  <si>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</si>
  <si>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</si>
  <si>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</si>
  <si>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</si>
  <si>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</si>
  <si>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</si>
  <si>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</si>
  <si>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</si>
  <si>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</si>
  <si>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</si>
  <si>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</si>
  <si>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</si>
  <si>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</si>
  <si>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</si>
  <si>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</si>
  <si>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</si>
  <si>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</si>
  <si>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</si>
  <si>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</si>
  <si>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</si>
  <si>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</si>
  <si>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</si>
  <si>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</si>
  <si>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</si>
  <si>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</si>
  <si>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</si>
  <si>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</si>
  <si>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</si>
  <si>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</si>
  <si>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</si>
  <si>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</si>
  <si>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</si>
  <si>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</si>
  <si>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</si>
  <si>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</si>
  <si>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</si>
  <si>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</si>
  <si>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</si>
  <si>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</si>
  <si>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</si>
  <si>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</si>
  <si>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</si>
  <si>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</si>
  <si>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</si>
  <si>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</si>
  <si>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</si>
  <si>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</si>
  <si>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</si>
  <si>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</si>
  <si>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</si>
  <si>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</si>
  <si>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</si>
  <si>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</si>
  <si>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</si>
  <si>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</si>
  <si>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</si>
  <si>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</si>
  <si>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</si>
  <si>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</si>
  <si>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</si>
  <si>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</si>
  <si>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</si>
  <si>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</si>
  <si>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</si>
  <si>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</si>
  <si>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</si>
  <si>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</si>
  <si>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</si>
  <si>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</si>
  <si>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</si>
  <si>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</si>
  <si>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</si>
  <si>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</si>
  <si>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</si>
  <si>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</si>
  <si>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</si>
  <si>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</si>
  <si>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</si>
  <si>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</si>
  <si>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</si>
  <si>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</si>
  <si>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</si>
  <si>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</si>
  <si>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</si>
  <si>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</si>
  <si>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</si>
  <si>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</si>
  <si>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</si>
  <si>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</si>
  <si>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</si>
  <si>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</si>
  <si>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</si>
  <si>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</si>
  <si>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</si>
  <si>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</si>
  <si>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</si>
  <si>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</si>
  <si>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</si>
  <si>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</si>
  <si>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</si>
  <si>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</si>
  <si>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</si>
  <si>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</si>
  <si>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</si>
  <si>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</si>
  <si>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</si>
  <si>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</si>
  <si>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</si>
  <si>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</si>
  <si>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</si>
  <si>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</si>
  <si>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</si>
  <si>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</si>
  <si>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</si>
  <si>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</si>
  <si>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</si>
  <si>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</si>
  <si>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</si>
  <si>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</si>
  <si>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</si>
  <si>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</si>
  <si>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</si>
  <si>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</si>
  <si>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</si>
  <si>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</si>
  <si>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</si>
  <si>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</si>
  <si>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</si>
  <si>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</si>
  <si>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</si>
  <si>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</si>
  <si>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</si>
  <si>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</si>
  <si>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</si>
  <si>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</si>
  <si>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</si>
  <si>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</si>
  <si>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</si>
  <si>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</si>
  <si>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</si>
  <si>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</si>
  <si>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</si>
  <si>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</si>
  <si>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</si>
  <si>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</si>
  <si>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</si>
  <si>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</si>
  <si>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</si>
  <si>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</si>
  <si>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</si>
  <si>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</si>
  <si>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</si>
  <si>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</si>
  <si>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</si>
  <si>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</si>
  <si>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</si>
  <si>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</si>
  <si>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</si>
  <si>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</si>
  <si>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</si>
  <si>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</si>
  <si>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</si>
  <si>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</si>
  <si>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</si>
  <si>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</si>
  <si>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</si>
  <si>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</si>
  <si>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</si>
  <si>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</si>
  <si>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</si>
  <si>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</si>
  <si>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</si>
  <si>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</si>
  <si>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</si>
  <si>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</si>
  <si>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</si>
  <si>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</si>
  <si>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</si>
  <si>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</si>
  <si>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</si>
  <si>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</si>
  <si>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</si>
  <si>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</si>
  <si>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</si>
  <si>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</si>
  <si>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</si>
  <si>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</si>
  <si>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</si>
  <si>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</si>
  <si>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</si>
  <si>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</si>
  <si>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</si>
  <si>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</si>
  <si>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</si>
  <si>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</si>
  <si>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</si>
  <si>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</si>
  <si>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</si>
  <si>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</si>
  <si>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</si>
  <si>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</si>
  <si>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</si>
  <si>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</si>
  <si>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</si>
  <si>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</si>
  <si>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</si>
  <si>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</si>
  <si>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</si>
  <si>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</si>
  <si>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</si>
  <si>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</si>
  <si>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</si>
  <si>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</si>
  <si>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</si>
  <si>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</si>
  <si>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</si>
  <si>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</si>
  <si>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</si>
  <si>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</si>
  <si>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</si>
  <si>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</si>
  <si>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</si>
  <si>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</si>
  <si>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</si>
  <si>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</si>
  <si>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</si>
  <si>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</si>
  <si>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</si>
  <si>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</si>
  <si>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</si>
  <si>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</si>
  <si>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</si>
  <si>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</si>
  <si>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</si>
  <si>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</si>
  <si>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</si>
  <si>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</si>
  <si>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</si>
  <si>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</si>
  <si>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</si>
  <si>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</si>
  <si>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</si>
  <si>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</si>
  <si>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</si>
  <si>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</si>
  <si>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</si>
  <si>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</si>
  <si>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</si>
  <si>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</si>
  <si>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</si>
  <si>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</si>
  <si>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</si>
  <si>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</si>
  <si>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</si>
  <si>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</si>
  <si>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</si>
  <si>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</si>
  <si>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</si>
  <si>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</si>
  <si>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</si>
  <si>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</si>
  <si>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</si>
  <si>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</si>
  <si>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</si>
  <si>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</si>
  <si>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</si>
  <si>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</si>
  <si>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</si>
  <si>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</si>
  <si>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</si>
  <si>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</si>
  <si>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</si>
  <si>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</si>
  <si>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</si>
  <si>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</si>
  <si>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</si>
  <si>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</si>
  <si>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</si>
  <si>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</si>
  <si>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</si>
  <si>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</si>
  <si>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</si>
  <si>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</si>
  <si>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</si>
  <si>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</si>
  <si>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</si>
  <si>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</si>
  <si>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</si>
  <si>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</si>
  <si>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</si>
  <si>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</si>
  <si>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</si>
  <si>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</si>
  <si>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</si>
  <si>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</si>
  <si>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</si>
  <si>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</si>
  <si>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</si>
  <si>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</si>
  <si>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</si>
  <si>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</si>
  <si>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</si>
  <si>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</si>
  <si>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</si>
  <si>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</si>
  <si>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</si>
  <si>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</si>
  <si>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</si>
  <si>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</si>
  <si>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</si>
  <si>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</si>
  <si>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</si>
  <si>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</si>
  <si>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</si>
  <si>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</si>
  <si>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</si>
  <si>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</si>
  <si>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</si>
  <si>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</si>
  <si>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</si>
  <si>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</si>
  <si>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</si>
  <si>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</si>
  <si>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</si>
  <si>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</si>
  <si>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</si>
  <si>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</si>
  <si>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</si>
  <si>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</si>
  <si>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</si>
  <si>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</si>
  <si>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</si>
  <si>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</si>
  <si>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</si>
  <si>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</si>
  <si>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Minor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</si>
  <si>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</si>
  <si>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</si>
  <si>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</si>
  <si>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</si>
  <si>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</si>
  <si>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</si>
  <si>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181217181024</t>
  </si>
  <si>
    <t>Θâ¡σê⌐τæ¢</t>
  </si>
  <si>
    <t>µî»Θçæσ¡Éσ╜ê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</si>
</sst>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81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Θâ¡σê⌐τæ¢</v>
      </c>
      <c r="V3" s="15" t="s">
        <v>0</v>
      </c>
      <c r="W3" s="16" t="str">
        <f>W!A6</f>
        <v xml:space="preserve">  16C1</v>
      </c>
    </row>
    <row r="4" spans="2:25">
      <c r="B4" t="str">
        <f>W!A862</f>
        <v>µî»Θçæσ¡Éσ╜ê</v>
      </c>
    </row>
    <row r="5" spans="2:25" ht="18">
      <c r="B5">
        <f>W!A863</f>
        <v>0</v>
      </c>
      <c r="J5" s="17" t="s">
        <v>17</v>
      </c>
      <c r="K5" s="18"/>
      <c r="L5" s="19">
        <f>W!$A1</f>
        <v>28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390</v>
      </c>
      <c r="G14" s="60"/>
      <c r="H14" s="59">
        <f>W!A14*10</f>
        <v>290</v>
      </c>
      <c r="I14" s="61"/>
      <c r="J14" s="59">
        <f>W!A17*10</f>
        <v>200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260</v>
      </c>
      <c r="G15" s="66"/>
      <c r="H15" s="59">
        <f>W!A15*10</f>
        <v>190</v>
      </c>
      <c r="I15" s="67"/>
      <c r="J15" s="59">
        <f>W!A18*10</f>
        <v>150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390</v>
      </c>
      <c r="G16" s="74"/>
      <c r="H16" s="73">
        <f>W!A16*10</f>
        <v>290</v>
      </c>
      <c r="I16" s="52"/>
      <c r="J16" s="73">
        <f>W!A19*10</f>
        <v>200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2810</v>
      </c>
      <c r="G19" s="70">
        <f>W!B21</f>
        <v>0</v>
      </c>
      <c r="H19" s="80">
        <f>W!A24*10</f>
        <v>4760</v>
      </c>
      <c r="I19" s="63">
        <f>W!B24</f>
        <v>0</v>
      </c>
      <c r="J19" s="80">
        <f>W!A27*10</f>
        <v>7400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2610</v>
      </c>
      <c r="G20" s="70">
        <f>W!B22</f>
        <v>0</v>
      </c>
      <c r="H20" s="59">
        <f>W!A25*10</f>
        <v>4410</v>
      </c>
      <c r="I20" s="70">
        <f>W!B25</f>
        <v>0</v>
      </c>
      <c r="J20" s="59">
        <f>W!A28*10</f>
        <v>7000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2810</v>
      </c>
      <c r="G21" s="75">
        <f>W!B23</f>
        <v>0</v>
      </c>
      <c r="H21" s="73">
        <f>W!A26*10</f>
        <v>4720</v>
      </c>
      <c r="I21" s="75">
        <f>W!B26</f>
        <v>0</v>
      </c>
      <c r="J21" s="73">
        <f>W!A29*10</f>
        <v>7800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99</v>
      </c>
      <c r="Q21" s="94"/>
      <c r="R21" s="59"/>
      <c r="S21" s="81" t="s">
        <v>44</v>
      </c>
      <c r="T21" s="41"/>
      <c r="U21" s="41"/>
      <c r="V21" s="41"/>
      <c r="W21" s="68">
        <f>W!A78*10</f>
        <v>250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1909</v>
      </c>
      <c r="G24" s="63">
        <f>W!B31</f>
        <v>0</v>
      </c>
      <c r="H24" s="80">
        <f>W!A34</f>
        <v>926</v>
      </c>
      <c r="I24" s="63">
        <f>W!B34</f>
        <v>0</v>
      </c>
      <c r="J24" s="80">
        <f>W!A37</f>
        <v>434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1350</v>
      </c>
      <c r="G25" s="70">
        <f>W!B32</f>
        <v>0</v>
      </c>
      <c r="H25" s="59">
        <f>W!A35</f>
        <v>700</v>
      </c>
      <c r="I25" s="70">
        <f>W!B35</f>
        <v>0</v>
      </c>
      <c r="J25" s="59">
        <f>W!A38</f>
        <v>300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122.8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1542</v>
      </c>
      <c r="G26" s="75">
        <f>W!B33</f>
        <v>0</v>
      </c>
      <c r="H26" s="73">
        <f>W!A36</f>
        <v>809</v>
      </c>
      <c r="I26" s="75">
        <f>W!B36</f>
        <v>0</v>
      </c>
      <c r="J26" s="68">
        <f>W!A39</f>
        <v>330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8800</v>
      </c>
      <c r="Q29" s="70" t="str">
        <f>W!B91</f>
        <v>*</v>
      </c>
      <c r="R29" s="59"/>
      <c r="S29" s="81" t="s">
        <v>60</v>
      </c>
      <c r="T29" s="41"/>
      <c r="U29" s="41"/>
      <c r="V29" s="41"/>
      <c r="W29" s="62">
        <f>W!A92</f>
        <v>3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270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10000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113</v>
      </c>
      <c r="G31" s="64"/>
      <c r="H31" s="69">
        <f>W!A48</f>
        <v>170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28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4801</v>
      </c>
      <c r="V6" s="124"/>
      <c r="W6" s="59">
        <f>W!A109</f>
        <v>2435</v>
      </c>
      <c r="X6" s="41"/>
      <c r="Y6" s="69">
        <f>W!A110</f>
        <v>1064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46</v>
      </c>
      <c r="O7" s="126">
        <f>W!A192</f>
        <v>16</v>
      </c>
      <c r="P7" s="37"/>
      <c r="R7" s="114"/>
      <c r="S7" s="90" t="s">
        <v>91</v>
      </c>
      <c r="T7" s="32"/>
      <c r="U7" s="69">
        <f>W!A111</f>
        <v>4916</v>
      </c>
      <c r="V7" s="124"/>
      <c r="W7" s="59">
        <f>W!A112</f>
        <v>2493</v>
      </c>
      <c r="X7" s="41"/>
      <c r="Y7" s="69">
        <f>W!A113</f>
        <v>1090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115</v>
      </c>
      <c r="V8" s="124"/>
      <c r="W8" s="59">
        <f>W!A115</f>
        <v>58</v>
      </c>
      <c r="X8" s="41"/>
      <c r="Y8" s="69">
        <f>W!A116</f>
        <v>26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40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760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190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46</v>
      </c>
      <c r="O12" s="130">
        <f>W!A198</f>
        <v>14</v>
      </c>
      <c r="P12" s="37"/>
      <c r="R12" s="114"/>
      <c r="S12" s="131" t="s">
        <v>47</v>
      </c>
      <c r="T12" s="32"/>
      <c r="U12" s="69">
        <f>W!A121</f>
        <v>1909</v>
      </c>
      <c r="V12" s="124"/>
      <c r="W12" s="69">
        <f>W!A124</f>
        <v>926</v>
      </c>
      <c r="X12" s="41"/>
      <c r="Y12" s="69">
        <f>W!A127</f>
        <v>434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460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1350</v>
      </c>
      <c r="V13" s="124"/>
      <c r="W13" s="69">
        <f>W!A125</f>
        <v>700</v>
      </c>
      <c r="X13" s="41"/>
      <c r="Y13" s="69">
        <f>W!A128</f>
        <v>300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70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1542</v>
      </c>
      <c r="V14" s="124"/>
      <c r="W14" s="69">
        <f>W!A126</f>
        <v>809</v>
      </c>
      <c r="X14" s="41"/>
      <c r="Y14" s="69">
        <f>W!A129</f>
        <v>330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-60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26496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213</v>
      </c>
      <c r="P17" s="128">
        <f>W!B307</f>
        <v>0</v>
      </c>
      <c r="R17" s="114"/>
      <c r="S17" s="90" t="s">
        <v>115</v>
      </c>
      <c r="T17" s="32"/>
      <c r="U17" s="69">
        <f>W!A131</f>
        <v>2092</v>
      </c>
      <c r="V17" s="124"/>
      <c r="W17" s="69">
        <f>W!A134</f>
        <v>882</v>
      </c>
      <c r="X17" s="41"/>
      <c r="Y17" s="69">
        <f>W!A137</f>
        <v>409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22406</v>
      </c>
      <c r="P18" s="37"/>
      <c r="R18" s="114"/>
      <c r="S18" s="90" t="s">
        <v>118</v>
      </c>
      <c r="T18" s="32"/>
      <c r="U18" s="69">
        <f>W!A132</f>
        <v>1576</v>
      </c>
      <c r="V18" s="124"/>
      <c r="W18" s="69">
        <f>W!A135</f>
        <v>642</v>
      </c>
      <c r="X18" s="41"/>
      <c r="Y18" s="69">
        <f>W!A138</f>
        <v>291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1754</v>
      </c>
      <c r="V19" s="124"/>
      <c r="W19" s="69">
        <f>W!A136</f>
        <v>780</v>
      </c>
      <c r="X19" s="41"/>
      <c r="Y19" s="69">
        <f>W!A139</f>
        <v>320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2092</v>
      </c>
      <c r="V22" s="124"/>
      <c r="W22" s="69">
        <f>W!A144</f>
        <v>882</v>
      </c>
      <c r="X22" s="41"/>
      <c r="Y22" s="69">
        <f>W!A147</f>
        <v>409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1576</v>
      </c>
      <c r="V23" s="124"/>
      <c r="W23" s="69">
        <f>W!A145</f>
        <v>642</v>
      </c>
      <c r="X23" s="41"/>
      <c r="Y23" s="69">
        <f>W!A148</f>
        <v>291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21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1754</v>
      </c>
      <c r="V24" s="124"/>
      <c r="W24" s="69">
        <f>W!A146</f>
        <v>780</v>
      </c>
      <c r="X24" s="41"/>
      <c r="Y24" s="69">
        <f>W!A149</f>
        <v>320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2055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-1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91.6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3021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6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96</v>
      </c>
      <c r="V31" s="124"/>
      <c r="W31" s="69">
        <f>W!A164</f>
        <v>44</v>
      </c>
      <c r="X31" s="41"/>
      <c r="Y31" s="69">
        <f>W!A167</f>
        <v>25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21</v>
      </c>
      <c r="V32" s="124"/>
      <c r="W32" s="69">
        <f>W!A165</f>
        <v>58</v>
      </c>
      <c r="X32" s="41"/>
      <c r="Y32" s="69">
        <f>W!A168</f>
        <v>9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103</v>
      </c>
      <c r="V33" s="124"/>
      <c r="W33" s="69">
        <f>W!A166</f>
        <v>29</v>
      </c>
      <c r="X33" s="41"/>
      <c r="Y33" s="69">
        <f>W!A169</f>
        <v>10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3003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18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128</v>
      </c>
      <c r="V36" s="128">
        <f>W!B171</f>
        <v>0</v>
      </c>
      <c r="W36" s="59">
        <f>W!A172</f>
        <v>56</v>
      </c>
      <c r="X36" s="128">
        <f>W!B172</f>
        <v>0</v>
      </c>
      <c r="Y36" s="59">
        <f>W!A173</f>
        <v>23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11</v>
      </c>
      <c r="N37" s="130">
        <f>W!A298</f>
        <v>8</v>
      </c>
      <c r="O37" s="130">
        <f>W!A300</f>
        <v>9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4899</v>
      </c>
      <c r="V42" s="124"/>
      <c r="W42" s="59">
        <f>W!A182</f>
        <v>1000</v>
      </c>
      <c r="X42" s="41"/>
      <c r="Y42" s="69">
        <f>W!A183</f>
        <v>1090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65060</v>
      </c>
      <c r="H43" s="37"/>
      <c r="I43" s="32"/>
      <c r="J43" s="114"/>
      <c r="K43" s="31" t="s">
        <v>161</v>
      </c>
      <c r="N43" s="155">
        <f>0.00019*50*G10</f>
        <v>7.22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</v>
      </c>
      <c r="H44" s="37"/>
      <c r="I44" s="32"/>
      <c r="J44" s="114"/>
      <c r="K44" s="31" t="s">
        <v>164</v>
      </c>
      <c r="N44" s="156">
        <f>0.00052*(6*G25+O18)</f>
        <v>18.062719999999999</v>
      </c>
      <c r="P44" s="37"/>
      <c r="R44" s="114"/>
      <c r="S44" s="152" t="s">
        <v>165</v>
      </c>
      <c r="T44" s="32"/>
      <c r="U44" s="69">
        <f>W!A184</f>
        <v>0</v>
      </c>
      <c r="V44" s="124"/>
      <c r="W44" s="59">
        <f>W!A185</f>
        <v>0</v>
      </c>
      <c r="X44" s="41"/>
      <c r="Y44" s="69">
        <f>W!A186</f>
        <v>70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150</v>
      </c>
      <c r="H45" s="37"/>
      <c r="I45" s="32"/>
      <c r="J45" s="114"/>
      <c r="K45" s="106" t="s">
        <v>167</v>
      </c>
      <c r="N45" s="155">
        <f>N43+N44</f>
        <v>25.282719999999998</v>
      </c>
      <c r="P45" s="37"/>
      <c r="R45" s="114"/>
      <c r="S45" s="152" t="s">
        <v>168</v>
      </c>
      <c r="T45" s="32"/>
      <c r="U45" s="69">
        <f>W!A187</f>
        <v>0</v>
      </c>
      <c r="V45" s="124"/>
      <c r="W45" s="59">
        <f>W!A188</f>
        <v>0</v>
      </c>
      <c r="X45" s="41"/>
      <c r="Y45" s="69">
        <f>W!A189</f>
        <v>70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28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2360000</v>
      </c>
      <c r="G8" s="170"/>
      <c r="H8" s="158"/>
      <c r="I8" s="97" t="s">
        <v>176</v>
      </c>
      <c r="J8" s="158"/>
      <c r="K8" s="158"/>
      <c r="L8" s="175">
        <f>W!A241*10</f>
        <v>34860410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916370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31574340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473180</v>
      </c>
      <c r="G10" s="170"/>
      <c r="H10" s="158"/>
      <c r="I10" s="32" t="s">
        <v>183</v>
      </c>
      <c r="J10" s="158"/>
      <c r="K10" s="158"/>
      <c r="L10" s="175">
        <f>W!A242*10</f>
        <v>16182510</v>
      </c>
      <c r="M10" s="170"/>
      <c r="N10" s="158"/>
      <c r="O10" s="32" t="s">
        <v>184</v>
      </c>
      <c r="P10" s="158"/>
      <c r="Q10" s="176"/>
      <c r="R10" s="176">
        <f>W!A262*10</f>
        <v>3800000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3966020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20563130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348600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13735400</v>
      </c>
      <c r="S12" s="170"/>
      <c r="T12" s="158"/>
      <c r="U12" s="32" t="s">
        <v>193</v>
      </c>
      <c r="V12" s="158"/>
      <c r="W12" s="158"/>
      <c r="X12" s="178">
        <f>W!A224*10</f>
        <v>477290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218300</v>
      </c>
      <c r="G13" s="170"/>
      <c r="H13" s="158"/>
      <c r="I13" s="32" t="s">
        <v>195</v>
      </c>
      <c r="J13" s="158"/>
      <c r="K13" s="158"/>
      <c r="L13" s="175">
        <f>W!A245*10</f>
        <v>512400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10533920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520000</v>
      </c>
      <c r="G14" s="170"/>
      <c r="H14" s="158"/>
      <c r="I14" s="97" t="s">
        <v>198</v>
      </c>
      <c r="J14" s="158"/>
      <c r="K14" s="158"/>
      <c r="L14" s="175">
        <f>W!A246*10</f>
        <v>735710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250000</v>
      </c>
      <c r="G15" s="170"/>
      <c r="H15" s="158"/>
      <c r="I15" s="32" t="s">
        <v>201</v>
      </c>
      <c r="J15" s="158"/>
      <c r="K15" s="158"/>
      <c r="L15" s="175">
        <f>W!A247*10</f>
        <v>2940930</v>
      </c>
      <c r="M15" s="170"/>
      <c r="N15" s="158"/>
      <c r="O15" s="32" t="s">
        <v>202</v>
      </c>
      <c r="P15" s="158"/>
      <c r="Q15" s="158"/>
      <c r="R15" s="175">
        <f>W!A265*10</f>
        <v>718990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100000</v>
      </c>
      <c r="G16" s="170"/>
      <c r="H16" s="158"/>
      <c r="I16" s="32" t="s">
        <v>205</v>
      </c>
      <c r="J16" s="158"/>
      <c r="K16" s="158"/>
      <c r="L16" s="175">
        <f>W!A248*10</f>
        <v>84990</v>
      </c>
      <c r="M16" s="170"/>
      <c r="N16" s="158"/>
      <c r="O16" s="153" t="s">
        <v>206</v>
      </c>
      <c r="R16" s="175">
        <f>W!A266*10</f>
        <v>219800</v>
      </c>
      <c r="S16" s="170"/>
      <c r="T16" s="158"/>
      <c r="U16" s="32" t="s">
        <v>207</v>
      </c>
      <c r="V16" s="158"/>
      <c r="W16" s="158"/>
      <c r="X16" s="175">
        <f>W!A225*10</f>
        <v>36420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18750</v>
      </c>
      <c r="G17" s="170"/>
      <c r="H17" s="158"/>
      <c r="I17" s="32" t="s">
        <v>209</v>
      </c>
      <c r="L17" s="175">
        <f>W!A249*10</f>
        <v>1088500</v>
      </c>
      <c r="M17" s="170"/>
      <c r="N17" s="158"/>
      <c r="O17" s="32" t="s">
        <v>210</v>
      </c>
      <c r="P17" s="158"/>
      <c r="Q17" s="158"/>
      <c r="R17" s="175">
        <f>W!A267*10</f>
        <v>9930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128410</v>
      </c>
      <c r="G18" s="170"/>
      <c r="H18" s="158"/>
      <c r="I18" s="41" t="s">
        <v>213</v>
      </c>
      <c r="J18" s="158"/>
      <c r="K18" s="158"/>
      <c r="L18" s="178">
        <f>W!A250*10</f>
        <v>948720</v>
      </c>
      <c r="M18" s="170"/>
      <c r="N18" s="158"/>
      <c r="O18" s="32" t="s">
        <v>214</v>
      </c>
      <c r="P18" s="158"/>
      <c r="Q18" s="158"/>
      <c r="R18" s="175">
        <f>W!A268*10</f>
        <v>19014950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20596320</v>
      </c>
      <c r="M19" s="170"/>
      <c r="N19" s="158"/>
      <c r="O19" s="32" t="s">
        <v>218</v>
      </c>
      <c r="P19" s="158"/>
      <c r="Q19" s="158"/>
      <c r="R19" s="178">
        <f>W!A269*10</f>
        <v>23812240</v>
      </c>
      <c r="S19" s="170"/>
      <c r="T19" s="158"/>
      <c r="U19" s="152" t="s">
        <v>219</v>
      </c>
      <c r="X19" s="176">
        <f>X16+X17-X18</f>
        <v>36420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87460</v>
      </c>
      <c r="G20" s="170"/>
      <c r="H20" s="158"/>
      <c r="I20" s="97" t="s">
        <v>221</v>
      </c>
      <c r="J20" s="158"/>
      <c r="K20" s="158"/>
      <c r="L20" s="175">
        <f>W!A252*10</f>
        <v>14264090</v>
      </c>
      <c r="M20" s="170"/>
      <c r="N20" s="158"/>
      <c r="O20" s="152" t="s">
        <v>199</v>
      </c>
      <c r="R20" s="180">
        <f>SUM(R15:R19)</f>
        <v>43775910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11049200</v>
      </c>
      <c r="M21" s="170"/>
      <c r="N21" s="158"/>
      <c r="O21" s="97" t="s">
        <v>224</v>
      </c>
      <c r="P21" s="158"/>
      <c r="Q21" s="158"/>
      <c r="R21" s="175">
        <f>R12+R20</f>
        <v>57511310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10914640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162110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11049200</v>
      </c>
      <c r="G24" s="170"/>
      <c r="H24" s="158"/>
      <c r="I24" s="152" t="s">
        <v>234</v>
      </c>
      <c r="L24" s="175">
        <f>L20-L21+L22-L23</f>
        <v>2972950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1188000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36420</v>
      </c>
      <c r="M25" s="170"/>
      <c r="N25" s="158"/>
      <c r="O25" s="32" t="s">
        <v>238</v>
      </c>
      <c r="P25" s="158"/>
      <c r="Q25" s="158"/>
      <c r="R25" s="175">
        <f>W!A272*10</f>
        <v>3988960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8240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8240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3001130</v>
      </c>
      <c r="G27" s="170"/>
      <c r="H27" s="158"/>
      <c r="I27" s="152" t="s">
        <v>245</v>
      </c>
      <c r="J27" s="158"/>
      <c r="K27" s="158"/>
      <c r="L27" s="176">
        <f>L24+L25-L26</f>
        <v>3001130</v>
      </c>
      <c r="M27" s="170"/>
      <c r="N27" s="158"/>
      <c r="O27" s="81" t="s">
        <v>246</v>
      </c>
      <c r="P27" s="158"/>
      <c r="Q27" s="158"/>
      <c r="R27" s="175">
        <f>SUM(R24:R26)</f>
        <v>3988960</v>
      </c>
      <c r="S27" s="170"/>
      <c r="T27" s="158"/>
      <c r="U27" s="152" t="s">
        <v>247</v>
      </c>
      <c r="X27" s="176">
        <f>X22-X23-X24+X25-X26</f>
        <v>9718400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1586930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4588060</v>
      </c>
      <c r="G29" s="170"/>
      <c r="H29" s="158"/>
      <c r="I29" s="97" t="s">
        <v>252</v>
      </c>
      <c r="J29" s="158"/>
      <c r="K29" s="158"/>
      <c r="L29" s="175">
        <f>W!A256*10</f>
        <v>3001130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20288740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6.2006818181818177</v>
      </c>
      <c r="M30" s="170"/>
      <c r="N30" s="158"/>
      <c r="O30" s="97" t="s">
        <v>255</v>
      </c>
      <c r="P30" s="158"/>
      <c r="Q30" s="158"/>
      <c r="R30" s="175">
        <f>R21-R27-R28</f>
        <v>53522350</v>
      </c>
      <c r="S30" s="170"/>
      <c r="U30" s="152" t="s">
        <v>256</v>
      </c>
      <c r="V30" s="158"/>
      <c r="W30" s="158"/>
      <c r="X30" s="177">
        <f>W!A234*10</f>
        <v>3523500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23812240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1188000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14570000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1813130</v>
      </c>
      <c r="M33" s="170"/>
      <c r="O33" s="41" t="s">
        <v>263</v>
      </c>
      <c r="P33" s="158"/>
      <c r="Q33" s="158"/>
      <c r="R33" s="175">
        <f>W!A275*10</f>
        <v>48400000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30159850</v>
      </c>
      <c r="G34" s="170"/>
      <c r="H34" s="158"/>
      <c r="I34" s="106" t="s">
        <v>265</v>
      </c>
      <c r="J34" s="158"/>
      <c r="K34" s="158"/>
      <c r="L34" s="178">
        <f>W!A260*10</f>
        <v>1194580</v>
      </c>
      <c r="M34" s="170"/>
      <c r="O34" s="31" t="s">
        <v>266</v>
      </c>
      <c r="R34" s="175">
        <f>W!A276*10</f>
        <v>2114640</v>
      </c>
      <c r="S34" s="170"/>
      <c r="U34" s="97" t="s">
        <v>267</v>
      </c>
      <c r="V34" s="158"/>
      <c r="W34" s="158"/>
      <c r="X34" s="176">
        <f>W!A238*10</f>
        <v>15750000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3007710</v>
      </c>
      <c r="M35" s="170"/>
      <c r="O35" s="32" t="s">
        <v>269</v>
      </c>
      <c r="P35" s="158"/>
      <c r="Q35" s="158"/>
      <c r="R35" s="178">
        <f>R36-R33-R34</f>
        <v>3007710</v>
      </c>
      <c r="S35" s="170"/>
      <c r="U35" s="97" t="s">
        <v>270</v>
      </c>
      <c r="V35" s="158"/>
      <c r="W35" s="158"/>
      <c r="X35" s="176">
        <f>W!A239*10</f>
        <v>14950000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53522350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9.1999999999999993</v>
      </c>
      <c r="H6" s="197">
        <f>W!A508/10</f>
        <v>5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1337</v>
      </c>
      <c r="H7" s="48">
        <f>W!A510</f>
        <v>1992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1230</v>
      </c>
      <c r="H16" s="202">
        <f>(INT((L10/10)*2*G20/1000)+75)*10</f>
        <v>2020</v>
      </c>
      <c r="I16" s="202">
        <f>(INT((L10/10)*3*G20/1000)+120)*10</f>
        <v>3110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1550</v>
      </c>
      <c r="H17" s="202">
        <f>(INT((L10/10)*1.5*2*G20/1000)+75)*10</f>
        <v>2660</v>
      </c>
      <c r="I17" s="202">
        <f>(INT((L10/10)*1.5*3*G20/1000)+120)*10</f>
        <v>4060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71607</v>
      </c>
      <c r="H20" s="204">
        <f>W!A516</f>
        <v>70927</v>
      </c>
      <c r="I20" s="204">
        <f>W!A517</f>
        <v>68907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Asian companies are beginning to overtake Apple in the mobile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phone market. Competition is fierce where technology and price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attract users.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1268.4000000000001</v>
      </c>
      <c r="G35" s="211">
        <f>W!A542/100*10</f>
        <v>1271</v>
      </c>
      <c r="H35" s="211">
        <f>W!A562/100*10</f>
        <v>1295.9000000000001</v>
      </c>
      <c r="I35" s="211">
        <f>W!A582/100*10</f>
        <v>1198.1999999999998</v>
      </c>
      <c r="J35" s="211">
        <f>W!A602/100*10</f>
        <v>578.29999999999995</v>
      </c>
      <c r="K35" s="211">
        <f>W!A622/100*10</f>
        <v>376.59999999999997</v>
      </c>
      <c r="L35" s="211">
        <f>W!A642/100*10</f>
        <v>157.69999999999999</v>
      </c>
      <c r="M35" s="211">
        <f>W!A662/100*10</f>
        <v>603.5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61390560</v>
      </c>
      <c r="G36" s="211">
        <f>W!A543*10</f>
        <v>61516400</v>
      </c>
      <c r="H36" s="211">
        <f>W!A563*10</f>
        <v>62721560</v>
      </c>
      <c r="I36" s="211">
        <f>W!A583*10</f>
        <v>57992880</v>
      </c>
      <c r="J36" s="211">
        <f>W!A603*10</f>
        <v>25445200</v>
      </c>
      <c r="K36" s="211">
        <f>W!A623*10</f>
        <v>15064000</v>
      </c>
      <c r="L36" s="211">
        <f>W!A643*10</f>
        <v>6938800</v>
      </c>
      <c r="M36" s="211">
        <f>W!A663*10</f>
        <v>24140000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3</v>
      </c>
      <c r="G38" s="211">
        <f>W!A544</f>
        <v>4</v>
      </c>
      <c r="H38" s="211">
        <f>W!A564</f>
        <v>4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53522550</v>
      </c>
      <c r="G39" s="211">
        <f>W!A545*10</f>
        <v>54402830</v>
      </c>
      <c r="H39" s="211">
        <f>W!A565*10</f>
        <v>56229450</v>
      </c>
      <c r="I39" s="211">
        <f>W!A585*10</f>
        <v>48417280</v>
      </c>
      <c r="J39" s="211">
        <f>W!A605*10</f>
        <v>21070550</v>
      </c>
      <c r="K39" s="211">
        <f>W!A625*10</f>
        <v>15064000</v>
      </c>
      <c r="L39" s="211">
        <f>W!A645*10</f>
        <v>2564150</v>
      </c>
      <c r="M39" s="211">
        <f>W!A665*10</f>
        <v>24140000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2810</v>
      </c>
      <c r="G43" s="211">
        <f>W!A546*10</f>
        <v>3310</v>
      </c>
      <c r="H43" s="211">
        <f>W!A566*10</f>
        <v>3410</v>
      </c>
      <c r="I43" s="211">
        <f>W!A586*10</f>
        <v>3200</v>
      </c>
      <c r="J43" s="211">
        <f>W!A606*10</f>
        <v>2990</v>
      </c>
      <c r="K43" s="211">
        <f>W!A626*10</f>
        <v>3100</v>
      </c>
      <c r="L43" s="211">
        <f>W!A646*10</f>
        <v>2990</v>
      </c>
      <c r="M43" s="211">
        <f>W!A666*10</f>
        <v>3350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2610</v>
      </c>
      <c r="G44" s="211">
        <f>W!A547*10</f>
        <v>3550</v>
      </c>
      <c r="H44" s="211">
        <f>W!A567*10</f>
        <v>3330</v>
      </c>
      <c r="I44" s="211">
        <f>W!A587*10</f>
        <v>3200</v>
      </c>
      <c r="J44" s="211">
        <f>W!A607*10</f>
        <v>2870</v>
      </c>
      <c r="K44" s="211">
        <f>W!A627*10</f>
        <v>3060</v>
      </c>
      <c r="L44" s="211">
        <f>W!A647*10</f>
        <v>2900</v>
      </c>
      <c r="M44" s="211">
        <f>W!A667*10</f>
        <v>340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2810</v>
      </c>
      <c r="G45" s="211">
        <f>W!A548*10</f>
        <v>3590</v>
      </c>
      <c r="H45" s="211">
        <f>W!A568*10</f>
        <v>3400</v>
      </c>
      <c r="I45" s="211">
        <f>W!A588*10</f>
        <v>3250</v>
      </c>
      <c r="J45" s="211">
        <f>W!A608*10</f>
        <v>3000</v>
      </c>
      <c r="K45" s="211">
        <f>W!A628*10</f>
        <v>3150</v>
      </c>
      <c r="L45" s="211">
        <f>W!A648*10</f>
        <v>3000</v>
      </c>
      <c r="M45" s="211">
        <f>W!A668*10</f>
        <v>3500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4760</v>
      </c>
      <c r="G46" s="211">
        <f>W!A549*10</f>
        <v>5110</v>
      </c>
      <c r="H46" s="211">
        <f>W!A569*10</f>
        <v>5590</v>
      </c>
      <c r="I46" s="211">
        <f>W!A589*10</f>
        <v>5300</v>
      </c>
      <c r="J46" s="211">
        <f>W!A609*10</f>
        <v>4940</v>
      </c>
      <c r="K46" s="211">
        <f>W!A629*10</f>
        <v>4350</v>
      </c>
      <c r="L46" s="211">
        <f>W!A649*10</f>
        <v>5000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4410</v>
      </c>
      <c r="G47" s="211">
        <f>W!A550*10</f>
        <v>5530</v>
      </c>
      <c r="H47" s="211">
        <f>W!A570*10</f>
        <v>5400</v>
      </c>
      <c r="I47" s="211">
        <f>W!A590*10</f>
        <v>5300</v>
      </c>
      <c r="J47" s="211">
        <f>W!A610*10</f>
        <v>4900</v>
      </c>
      <c r="K47" s="211">
        <f>W!A630*10</f>
        <v>4150</v>
      </c>
      <c r="L47" s="211">
        <f>W!A650*10</f>
        <v>4900</v>
      </c>
      <c r="M47" s="211">
        <f>W!A670*10</f>
        <v>4950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4720</v>
      </c>
      <c r="G48" s="211">
        <f>W!A551*10</f>
        <v>5540</v>
      </c>
      <c r="H48" s="211">
        <f>W!A571*10</f>
        <v>5550</v>
      </c>
      <c r="I48" s="211">
        <f>W!A591*10</f>
        <v>5400</v>
      </c>
      <c r="J48" s="211">
        <f>W!A611*10</f>
        <v>5020</v>
      </c>
      <c r="K48" s="211">
        <f>W!A631*10</f>
        <v>4150</v>
      </c>
      <c r="L48" s="211">
        <f>W!A651*10</f>
        <v>5200</v>
      </c>
      <c r="M48" s="211">
        <f>W!A671*10</f>
        <v>5500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7400</v>
      </c>
      <c r="G49" s="211">
        <f>W!A552*10</f>
        <v>8140</v>
      </c>
      <c r="H49" s="211">
        <f>W!A572*10</f>
        <v>8820</v>
      </c>
      <c r="I49" s="211">
        <f>W!A592*10</f>
        <v>8280</v>
      </c>
      <c r="J49" s="211">
        <f>W!A612*10</f>
        <v>7700</v>
      </c>
      <c r="K49" s="211">
        <f>W!A632*10</f>
        <v>7900</v>
      </c>
      <c r="L49" s="211">
        <f>W!A652*10</f>
        <v>7600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7000</v>
      </c>
      <c r="G50" s="211">
        <f>W!A553*10</f>
        <v>8560</v>
      </c>
      <c r="H50" s="211">
        <f>W!A573*10</f>
        <v>8200</v>
      </c>
      <c r="I50" s="211">
        <f>W!A593*10</f>
        <v>8460</v>
      </c>
      <c r="J50" s="211">
        <f>W!A613*10</f>
        <v>7500</v>
      </c>
      <c r="K50" s="211">
        <f>W!A633*10</f>
        <v>8100</v>
      </c>
      <c r="L50" s="211">
        <f>W!A653*10</f>
        <v>7500</v>
      </c>
      <c r="M50" s="211">
        <f>W!A673*10</f>
        <v>7150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7800</v>
      </c>
      <c r="G51" s="211">
        <f>W!A554*10</f>
        <v>8670</v>
      </c>
      <c r="H51" s="211">
        <f>W!A574*10</f>
        <v>8800</v>
      </c>
      <c r="I51" s="211">
        <f>W!A594*10</f>
        <v>8570</v>
      </c>
      <c r="J51" s="211">
        <f>W!A614*10</f>
        <v>7620</v>
      </c>
      <c r="K51" s="211">
        <f>W!A634*10</f>
        <v>8000</v>
      </c>
      <c r="L51" s="211">
        <f>W!A654*10</f>
        <v>7700</v>
      </c>
      <c r="M51" s="211">
        <f>W!A674*10</f>
        <v>8000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62</v>
      </c>
      <c r="G53" s="211">
        <f>W!A555</f>
        <v>50</v>
      </c>
      <c r="H53" s="211">
        <f>W!A575</f>
        <v>49</v>
      </c>
      <c r="I53" s="211">
        <f>W!A595</f>
        <v>50</v>
      </c>
      <c r="J53" s="211">
        <f>W!A615</f>
        <v>75</v>
      </c>
      <c r="K53" s="211">
        <f>W!A635</f>
        <v>103</v>
      </c>
      <c r="L53" s="211">
        <f>W!A655</f>
        <v>76</v>
      </c>
      <c r="M53" s="211">
        <f>W!A675</f>
        <v>59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12280</v>
      </c>
      <c r="G54" s="211">
        <f>W!A556*10</f>
        <v>12500</v>
      </c>
      <c r="H54" s="211">
        <f>W!A576*10</f>
        <v>12300</v>
      </c>
      <c r="I54" s="211">
        <f>W!A596*10</f>
        <v>12510</v>
      </c>
      <c r="J54" s="211">
        <f>W!A616*10</f>
        <v>12300</v>
      </c>
      <c r="K54" s="211">
        <f>W!A636*10</f>
        <v>12000</v>
      </c>
      <c r="L54" s="211">
        <f>W!A656*10</f>
        <v>12500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12</v>
      </c>
      <c r="I55" s="211">
        <f>W!A597</f>
        <v>14</v>
      </c>
      <c r="J55" s="211">
        <f>W!A617</f>
        <v>12</v>
      </c>
      <c r="K55" s="211">
        <f>W!A637</f>
        <v>18</v>
      </c>
      <c r="L55" s="211">
        <f>W!A657</f>
        <v>10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13735400</v>
      </c>
      <c r="G67" s="211">
        <f>W!A722*10</f>
        <v>12870400</v>
      </c>
      <c r="H67" s="211">
        <f>W!A742*10</f>
        <v>13005400</v>
      </c>
      <c r="I67" s="211">
        <f>W!A762*10</f>
        <v>22610400</v>
      </c>
      <c r="J67" s="211">
        <f>W!A782*10</f>
        <v>13935400</v>
      </c>
      <c r="K67" s="211">
        <f>W!A802*10</f>
        <v>29701760</v>
      </c>
      <c r="L67" s="211">
        <f>W!A822*10</f>
        <v>20615270</v>
      </c>
      <c r="M67" s="211">
        <f>W!A842*10</f>
        <v>18107520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948720</v>
      </c>
      <c r="G68" s="211">
        <f>W!A723*10</f>
        <v>2125860</v>
      </c>
      <c r="H68" s="211">
        <f>W!A743*10</f>
        <v>7811550</v>
      </c>
      <c r="I68" s="211">
        <f>W!A763*10</f>
        <v>897000</v>
      </c>
      <c r="J68" s="211">
        <f>W!A783*10</f>
        <v>8017550</v>
      </c>
      <c r="K68" s="211">
        <f>W!A803*10</f>
        <v>13155330</v>
      </c>
      <c r="L68" s="211">
        <f>W!A823*10</f>
        <v>4926660</v>
      </c>
      <c r="M68" s="211">
        <f>W!A843*10</f>
        <v>1055390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19014950</v>
      </c>
      <c r="G69" s="211">
        <f>W!A724*10</f>
        <v>13622920</v>
      </c>
      <c r="H69" s="211">
        <f>W!A744*10</f>
        <v>13487290</v>
      </c>
      <c r="I69" s="211">
        <f>W!A764*10</f>
        <v>15595130</v>
      </c>
      <c r="J69" s="211">
        <f>W!A784*10</f>
        <v>11708050</v>
      </c>
      <c r="K69" s="211">
        <f>W!A804*10</f>
        <v>11638830</v>
      </c>
      <c r="L69" s="211">
        <f>W!A824*10</f>
        <v>8464620</v>
      </c>
      <c r="M69" s="211">
        <f>W!A844*10</f>
        <v>5137950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23812240</v>
      </c>
      <c r="G70" s="211">
        <f>W!A725*10</f>
        <v>28414920</v>
      </c>
      <c r="H70" s="211">
        <f>W!A745*10</f>
        <v>22950750</v>
      </c>
      <c r="I70" s="211">
        <f>W!A765*10</f>
        <v>15229270</v>
      </c>
      <c r="J70" s="211">
        <f>W!A785*10</f>
        <v>0</v>
      </c>
      <c r="K70" s="211">
        <f>W!A805*10</f>
        <v>11500000</v>
      </c>
      <c r="L70" s="211">
        <f>W!A825*10</f>
        <v>11500000</v>
      </c>
      <c r="M70" s="211">
        <f>W!A845*10</f>
        <v>11600000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3988960</v>
      </c>
      <c r="G74" s="211">
        <f>W!A729*10</f>
        <v>3139260</v>
      </c>
      <c r="H74" s="211">
        <f>W!A749*10</f>
        <v>2532290</v>
      </c>
      <c r="I74" s="211">
        <f>W!A769*10</f>
        <v>3310720</v>
      </c>
      <c r="J74" s="211">
        <f>W!A789*10</f>
        <v>3738360</v>
      </c>
      <c r="K74" s="211">
        <f>W!A809*10</f>
        <v>8373780</v>
      </c>
      <c r="L74" s="211">
        <f>W!A829*10</f>
        <v>2381000</v>
      </c>
      <c r="M74" s="211">
        <f>W!A849*10</f>
        <v>1758210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2546900</v>
      </c>
      <c r="K75" s="211">
        <f>W!A810*10</f>
        <v>39221720</v>
      </c>
      <c r="L75" s="211">
        <f>W!A830*10</f>
        <v>34401090</v>
      </c>
      <c r="M75" s="211">
        <f>W!A850*10</f>
        <v>8661480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48400000</v>
      </c>
      <c r="G80" s="211">
        <f>W!A734*10</f>
        <v>48400000</v>
      </c>
      <c r="H80" s="211">
        <f>W!A754*10</f>
        <v>48400000</v>
      </c>
      <c r="I80" s="211">
        <f>W!A774*10</f>
        <v>48400000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2114640</v>
      </c>
      <c r="G81" s="211">
        <f>W!A735*10</f>
        <v>1638550</v>
      </c>
      <c r="H81" s="211">
        <f>W!A755*10</f>
        <v>1972080</v>
      </c>
      <c r="I81" s="211">
        <f>W!A775*10</f>
        <v>1119880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3007710</v>
      </c>
      <c r="G82" s="211">
        <f>W!A736*10</f>
        <v>3856290</v>
      </c>
      <c r="H82" s="211">
        <f>W!A756*10</f>
        <v>4350620</v>
      </c>
      <c r="I82" s="211">
        <f>W!A776*10</f>
        <v>1501200</v>
      </c>
      <c r="J82" s="211">
        <f>W!A796*10</f>
        <v>-16944660</v>
      </c>
      <c r="K82" s="211">
        <f>W!A816*10</f>
        <v>-21599580</v>
      </c>
      <c r="L82" s="211">
        <f>W!A836*10</f>
        <v>-35595940</v>
      </c>
      <c r="M82" s="211">
        <f>W!A856*10</f>
        <v>-14518830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53522350</v>
      </c>
      <c r="G83" s="211">
        <f t="shared" si="0"/>
        <v>53894840</v>
      </c>
      <c r="H83" s="211">
        <f t="shared" si="0"/>
        <v>54722700</v>
      </c>
      <c r="I83" s="211">
        <f t="shared" si="0"/>
        <v>51021080</v>
      </c>
      <c r="J83" s="211">
        <f t="shared" si="0"/>
        <v>27375740</v>
      </c>
      <c r="K83" s="211">
        <f t="shared" si="0"/>
        <v>18400420</v>
      </c>
      <c r="L83" s="211">
        <f t="shared" si="0"/>
        <v>8724460</v>
      </c>
      <c r="M83" s="211">
        <f t="shared" si="0"/>
        <v>25481170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1" bestFit="1" customWidth="1"/>
  </cols>
  <sheetData>
    <row r="1" spans="1:1">
      <c r="A1">
        <v>28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39</v>
      </c>
    </row>
    <row r="12" spans="1:1">
      <c r="A12">
        <v>26</v>
      </c>
    </row>
    <row r="13" spans="1:1">
      <c r="A13">
        <v>39</v>
      </c>
    </row>
    <row r="14" spans="1:1">
      <c r="A14">
        <v>29</v>
      </c>
    </row>
    <row r="15" spans="1:1">
      <c r="A15">
        <v>19</v>
      </c>
    </row>
    <row r="16" spans="1:1">
      <c r="A16">
        <v>29</v>
      </c>
    </row>
    <row r="17" spans="1:1">
      <c r="A17">
        <v>20</v>
      </c>
    </row>
    <row r="18" spans="1:1">
      <c r="A18">
        <v>15</v>
      </c>
    </row>
    <row r="19" spans="1:1">
      <c r="A19">
        <v>20</v>
      </c>
    </row>
    <row r="20" spans="1:1">
      <c r="A20">
        <v>0</v>
      </c>
    </row>
    <row r="21" spans="1:1">
      <c r="A21">
        <v>281</v>
      </c>
    </row>
    <row r="22" spans="1:1">
      <c r="A22">
        <v>261</v>
      </c>
    </row>
    <row r="23" spans="1:1">
      <c r="A23">
        <v>281</v>
      </c>
    </row>
    <row r="24" spans="1:1">
      <c r="A24">
        <v>476</v>
      </c>
    </row>
    <row r="25" spans="1:1">
      <c r="A25">
        <v>441</v>
      </c>
    </row>
    <row r="26" spans="1:1">
      <c r="A26">
        <v>472</v>
      </c>
    </row>
    <row r="27" spans="1:1">
      <c r="A27">
        <v>740</v>
      </c>
    </row>
    <row r="28" spans="1:1">
      <c r="A28">
        <v>700</v>
      </c>
    </row>
    <row r="29" spans="1:1">
      <c r="A29">
        <v>780</v>
      </c>
    </row>
    <row r="30" spans="1:1">
      <c r="A30">
        <v>0</v>
      </c>
    </row>
    <row r="31" spans="1:1">
      <c r="A31">
        <v>1909</v>
      </c>
    </row>
    <row r="32" spans="1:1">
      <c r="A32">
        <v>1350</v>
      </c>
    </row>
    <row r="33" spans="1:1">
      <c r="A33">
        <v>1542</v>
      </c>
    </row>
    <row r="34" spans="1:1">
      <c r="A34">
        <v>926</v>
      </c>
    </row>
    <row r="35" spans="1:1">
      <c r="A35">
        <v>700</v>
      </c>
    </row>
    <row r="36" spans="1:1">
      <c r="A36">
        <v>809</v>
      </c>
    </row>
    <row r="37" spans="1:1">
      <c r="A37">
        <v>434</v>
      </c>
    </row>
    <row r="38" spans="1:1">
      <c r="A38">
        <v>300</v>
      </c>
    </row>
    <row r="39" spans="1:1">
      <c r="A39">
        <v>330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27</v>
      </c>
    </row>
    <row r="46" spans="1:1">
      <c r="A46">
        <v>15</v>
      </c>
    </row>
    <row r="47" spans="1:1">
      <c r="A47">
        <v>113</v>
      </c>
    </row>
    <row r="48" spans="1:1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8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99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1228</v>
      </c>
    </row>
    <row r="84" spans="1:2">
      <c r="A84">
        <v>0</v>
      </c>
    </row>
    <row r="85" spans="1:2">
      <c r="A85">
        <v>150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880</v>
      </c>
      <c r="B91" s="11" t="s">
        <v>337</v>
      </c>
    </row>
    <row r="92" spans="1:2">
      <c r="A92">
        <v>3</v>
      </c>
    </row>
    <row r="93" spans="1:2">
      <c r="A93">
        <v>0</v>
      </c>
    </row>
    <row r="94" spans="1:2">
      <c r="A94">
        <v>1000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>
        <v>4.4400000000000004</v>
      </c>
    </row>
    <row r="106" spans="1:1">
      <c r="A106">
        <v>4.4400000000000004</v>
      </c>
    </row>
    <row r="107" spans="1:1">
      <c r="A107">
        <v>3.74</v>
      </c>
    </row>
    <row r="108" spans="1:1">
      <c r="A108">
        <v>4801</v>
      </c>
    </row>
    <row r="109" spans="1:1">
      <c r="A109">
        <v>2435</v>
      </c>
    </row>
    <row r="110" spans="1:1">
      <c r="A110">
        <v>1064</v>
      </c>
    </row>
    <row r="111" spans="1:1">
      <c r="A111">
        <v>4916</v>
      </c>
    </row>
    <row r="112" spans="1:1">
      <c r="A112">
        <v>2493</v>
      </c>
    </row>
    <row r="113" spans="1:1">
      <c r="A113">
        <v>1090</v>
      </c>
    </row>
    <row r="114" spans="1:1">
      <c r="A114">
        <v>115</v>
      </c>
    </row>
    <row r="115" spans="1:1">
      <c r="A115">
        <v>58</v>
      </c>
    </row>
    <row r="116" spans="1:1">
      <c r="A116">
        <v>26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1909</v>
      </c>
    </row>
    <row r="122" spans="1:1">
      <c r="A122">
        <v>1350</v>
      </c>
    </row>
    <row r="123" spans="1:1">
      <c r="A123">
        <v>1542</v>
      </c>
    </row>
    <row r="124" spans="1:1">
      <c r="A124">
        <v>926</v>
      </c>
    </row>
    <row r="125" spans="1:1">
      <c r="A125">
        <v>700</v>
      </c>
    </row>
    <row r="126" spans="1:1">
      <c r="A126">
        <v>809</v>
      </c>
    </row>
    <row r="127" spans="1:1">
      <c r="A127">
        <v>434</v>
      </c>
    </row>
    <row r="128" spans="1:1">
      <c r="A128">
        <v>300</v>
      </c>
    </row>
    <row r="129" spans="1:1">
      <c r="A129">
        <v>330</v>
      </c>
    </row>
    <row r="130" spans="1:1">
      <c r="A130">
        <v>999</v>
      </c>
    </row>
    <row r="131" spans="1:1">
      <c r="A131">
        <v>2092</v>
      </c>
    </row>
    <row r="132" spans="1:1">
      <c r="A132">
        <v>1576</v>
      </c>
    </row>
    <row r="133" spans="1:1">
      <c r="A133">
        <v>1754</v>
      </c>
    </row>
    <row r="134" spans="1:1">
      <c r="A134">
        <v>882</v>
      </c>
    </row>
    <row r="135" spans="1:1">
      <c r="A135">
        <v>642</v>
      </c>
    </row>
    <row r="136" spans="1:1">
      <c r="A136">
        <v>780</v>
      </c>
    </row>
    <row r="137" spans="1:1">
      <c r="A137">
        <v>409</v>
      </c>
    </row>
    <row r="138" spans="1:1">
      <c r="A138">
        <v>291</v>
      </c>
    </row>
    <row r="139" spans="1:1">
      <c r="A139">
        <v>320</v>
      </c>
    </row>
    <row r="140" spans="1:1">
      <c r="A140">
        <v>999</v>
      </c>
    </row>
    <row r="141" spans="1:1">
      <c r="A141">
        <v>2092</v>
      </c>
    </row>
    <row r="142" spans="1:1">
      <c r="A142">
        <v>1576</v>
      </c>
    </row>
    <row r="143" spans="1:1">
      <c r="A143">
        <v>1754</v>
      </c>
    </row>
    <row r="144" spans="1:1">
      <c r="A144">
        <v>882</v>
      </c>
    </row>
    <row r="145" spans="1:1">
      <c r="A145">
        <v>642</v>
      </c>
    </row>
    <row r="146" spans="1:1">
      <c r="A146">
        <v>780</v>
      </c>
    </row>
    <row r="147" spans="1:1">
      <c r="A147">
        <v>409</v>
      </c>
    </row>
    <row r="148" spans="1:1">
      <c r="A148">
        <v>291</v>
      </c>
    </row>
    <row r="149" spans="1:1">
      <c r="A149">
        <v>320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96</v>
      </c>
    </row>
    <row r="162" spans="1:1">
      <c r="A162">
        <v>21</v>
      </c>
    </row>
    <row r="163" spans="1:1">
      <c r="A163">
        <v>103</v>
      </c>
    </row>
    <row r="164" spans="1:1">
      <c r="A164">
        <v>44</v>
      </c>
    </row>
    <row r="165" spans="1:1">
      <c r="A165">
        <v>58</v>
      </c>
    </row>
    <row r="166" spans="1:1">
      <c r="A166">
        <v>29</v>
      </c>
    </row>
    <row r="167" spans="1:1">
      <c r="A167">
        <v>25</v>
      </c>
    </row>
    <row r="168" spans="1:1">
      <c r="A168">
        <v>9</v>
      </c>
    </row>
    <row r="169" spans="1:1">
      <c r="A169">
        <v>10</v>
      </c>
    </row>
    <row r="170" spans="1:1">
      <c r="A170">
        <v>999</v>
      </c>
    </row>
    <row r="171" spans="1:1">
      <c r="A171">
        <v>128</v>
      </c>
    </row>
    <row r="172" spans="1:1">
      <c r="A172">
        <v>56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4899</v>
      </c>
    </row>
    <row r="182" spans="1:1">
      <c r="A182">
        <v>1000</v>
      </c>
    </row>
    <row r="183" spans="1:1">
      <c r="A183">
        <v>1090</v>
      </c>
    </row>
    <row r="184" spans="1:1">
      <c r="A184">
        <v>0</v>
      </c>
    </row>
    <row r="185" spans="1:1">
      <c r="A185">
        <v>0</v>
      </c>
    </row>
    <row r="186" spans="1:1">
      <c r="A186">
        <v>70</v>
      </c>
    </row>
    <row r="187" spans="1:1">
      <c r="A187">
        <v>0</v>
      </c>
    </row>
    <row r="188" spans="1:1">
      <c r="A188">
        <v>0</v>
      </c>
    </row>
    <row r="189" spans="1:1">
      <c r="A189">
        <v>70</v>
      </c>
    </row>
    <row r="190" spans="1:1">
      <c r="A190">
        <v>999</v>
      </c>
    </row>
    <row r="191" spans="1:1">
      <c r="A191">
        <v>46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46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236000</v>
      </c>
    </row>
    <row r="202" spans="1:1">
      <c r="A202">
        <v>91637</v>
      </c>
    </row>
    <row r="203" spans="1:1">
      <c r="A203">
        <v>47318</v>
      </c>
    </row>
    <row r="204" spans="1:1">
      <c r="A204">
        <v>396602</v>
      </c>
    </row>
    <row r="205" spans="1:1">
      <c r="A205">
        <v>34860</v>
      </c>
    </row>
    <row r="206" spans="1:1">
      <c r="A206">
        <v>21830</v>
      </c>
    </row>
    <row r="207" spans="1:1">
      <c r="A207">
        <v>52000</v>
      </c>
    </row>
    <row r="208" spans="1:1">
      <c r="A208">
        <v>25000</v>
      </c>
    </row>
    <row r="209" spans="1:1">
      <c r="A209">
        <v>10000</v>
      </c>
    </row>
    <row r="210" spans="1:1">
      <c r="A210">
        <v>1875</v>
      </c>
    </row>
    <row r="211" spans="1:1">
      <c r="A211">
        <v>12841</v>
      </c>
    </row>
    <row r="212" spans="1:1">
      <c r="A212">
        <v>0</v>
      </c>
    </row>
    <row r="213" spans="1:1">
      <c r="A213">
        <v>8746</v>
      </c>
    </row>
    <row r="214" spans="1:1">
      <c r="A214">
        <v>0</v>
      </c>
    </row>
    <row r="215" spans="1:1">
      <c r="A215">
        <v>150000</v>
      </c>
    </row>
    <row r="216" spans="1:1">
      <c r="A216">
        <v>16211</v>
      </c>
    </row>
    <row r="217" spans="1:1">
      <c r="A217">
        <v>1104920</v>
      </c>
    </row>
    <row r="218" spans="1:1">
      <c r="A218">
        <v>3157434</v>
      </c>
    </row>
    <row r="219" spans="1:1">
      <c r="A219">
        <v>0</v>
      </c>
    </row>
    <row r="220" spans="1:1">
      <c r="A220">
        <v>3015985</v>
      </c>
    </row>
    <row r="221" spans="1:1">
      <c r="A221">
        <v>3157434</v>
      </c>
    </row>
    <row r="222" spans="1:1">
      <c r="A222">
        <v>0</v>
      </c>
    </row>
    <row r="223" spans="1:1">
      <c r="A223">
        <v>2056313</v>
      </c>
    </row>
    <row r="224" spans="1:1">
      <c r="A224">
        <v>47729</v>
      </c>
    </row>
    <row r="225" spans="1:1">
      <c r="A225">
        <v>3642</v>
      </c>
    </row>
    <row r="226" spans="1:1">
      <c r="A226">
        <v>0</v>
      </c>
    </row>
    <row r="227" spans="1:1">
      <c r="A227">
        <v>0</v>
      </c>
    </row>
    <row r="228" spans="1:1">
      <c r="A228">
        <v>1091464</v>
      </c>
    </row>
    <row r="229" spans="1:1">
      <c r="A229">
        <v>0</v>
      </c>
    </row>
    <row r="230" spans="1:1">
      <c r="A230">
        <v>118800</v>
      </c>
    </row>
    <row r="231" spans="1:1">
      <c r="A231">
        <v>0</v>
      </c>
    </row>
    <row r="232" spans="1:1">
      <c r="A232">
        <v>824</v>
      </c>
    </row>
    <row r="233" spans="1:1">
      <c r="A233">
        <v>2028874</v>
      </c>
    </row>
    <row r="234" spans="1:1">
      <c r="A234">
        <v>352350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1575000</v>
      </c>
    </row>
    <row r="239" spans="1:1">
      <c r="A239">
        <v>1495000</v>
      </c>
    </row>
    <row r="240" spans="1:1">
      <c r="A240">
        <v>158693</v>
      </c>
    </row>
    <row r="241" spans="1:1">
      <c r="A241">
        <v>3486041</v>
      </c>
    </row>
    <row r="242" spans="1:1">
      <c r="A242">
        <v>1618251</v>
      </c>
    </row>
    <row r="243" spans="1:1">
      <c r="A243">
        <v>0</v>
      </c>
    </row>
    <row r="244" spans="1:1">
      <c r="A244">
        <v>0</v>
      </c>
    </row>
    <row r="245" spans="1:1">
      <c r="A245">
        <v>51240</v>
      </c>
    </row>
    <row r="246" spans="1:1">
      <c r="A246">
        <v>73571</v>
      </c>
    </row>
    <row r="247" spans="1:1">
      <c r="A247">
        <v>294093</v>
      </c>
    </row>
    <row r="248" spans="1:1">
      <c r="A248">
        <v>8499</v>
      </c>
    </row>
    <row r="249" spans="1:1">
      <c r="A249">
        <v>108850</v>
      </c>
    </row>
    <row r="250" spans="1:1">
      <c r="A250">
        <v>94872</v>
      </c>
    </row>
    <row r="251" spans="1:1">
      <c r="A251">
        <v>2059632</v>
      </c>
    </row>
    <row r="252" spans="1:1">
      <c r="A252">
        <v>1426409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300113</v>
      </c>
    </row>
    <row r="257" spans="1:1">
      <c r="A257">
        <v>458806</v>
      </c>
    </row>
    <row r="258" spans="1:1">
      <c r="A258">
        <v>999</v>
      </c>
    </row>
    <row r="259" spans="1:1">
      <c r="A259">
        <v>999</v>
      </c>
    </row>
    <row r="260" spans="1:1">
      <c r="A260">
        <v>119458</v>
      </c>
    </row>
    <row r="261" spans="1:1">
      <c r="A261">
        <v>50000</v>
      </c>
    </row>
    <row r="262" spans="1:1">
      <c r="A262">
        <v>380000</v>
      </c>
    </row>
    <row r="263" spans="1:1">
      <c r="A263">
        <v>943540</v>
      </c>
    </row>
    <row r="264" spans="1:1">
      <c r="A264">
        <v>0</v>
      </c>
    </row>
    <row r="265" spans="1:1">
      <c r="A265">
        <v>71899</v>
      </c>
    </row>
    <row r="266" spans="1:1">
      <c r="A266">
        <v>21980</v>
      </c>
    </row>
    <row r="267" spans="1:1">
      <c r="A267">
        <v>993</v>
      </c>
    </row>
    <row r="268" spans="1:1">
      <c r="A268">
        <v>1901495</v>
      </c>
    </row>
    <row r="269" spans="1:1">
      <c r="A269">
        <v>2381224</v>
      </c>
    </row>
    <row r="270" spans="1:1">
      <c r="A270">
        <v>1457000</v>
      </c>
    </row>
    <row r="271" spans="1:1">
      <c r="A271">
        <v>0</v>
      </c>
    </row>
    <row r="272" spans="1:1">
      <c r="A272">
        <v>398896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211464</v>
      </c>
    </row>
    <row r="277" spans="1:1">
      <c r="A277">
        <v>5352235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760</v>
      </c>
    </row>
    <row r="285" spans="1:1">
      <c r="A285">
        <v>100</v>
      </c>
    </row>
    <row r="286" spans="1:1">
      <c r="A286">
        <v>460</v>
      </c>
    </row>
    <row r="287" spans="1:1">
      <c r="A287">
        <v>70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11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21</v>
      </c>
    </row>
    <row r="303" spans="1:1">
      <c r="A303">
        <v>2055</v>
      </c>
    </row>
    <row r="304" spans="1:1">
      <c r="A304">
        <v>91.6</v>
      </c>
    </row>
    <row r="305" spans="1:1">
      <c r="A305">
        <v>26496</v>
      </c>
    </row>
    <row r="306" spans="1:1">
      <c r="A306">
        <v>213</v>
      </c>
    </row>
    <row r="307" spans="1:1">
      <c r="A307">
        <v>22406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3021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3003</v>
      </c>
    </row>
    <row r="316" spans="1:1">
      <c r="A316">
        <v>18</v>
      </c>
    </row>
    <row r="317" spans="1:1">
      <c r="A317">
        <v>0</v>
      </c>
    </row>
    <row r="318" spans="1:1">
      <c r="A318">
        <v>99</v>
      </c>
    </row>
    <row r="319" spans="1:1">
      <c r="A319">
        <v>65060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14</v>
      </c>
    </row>
    <row r="328" spans="1:1">
      <c r="A328">
        <v>99</v>
      </c>
    </row>
    <row r="329" spans="1:1">
      <c r="A329">
        <v>150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12684</v>
      </c>
    </row>
    <row r="523" spans="1:1">
      <c r="A523">
        <v>6139056</v>
      </c>
    </row>
    <row r="524" spans="1:1">
      <c r="A524">
        <v>3</v>
      </c>
    </row>
    <row r="525" spans="1:1">
      <c r="A525">
        <v>5352255</v>
      </c>
    </row>
    <row r="526" spans="1:1">
      <c r="A526">
        <v>281</v>
      </c>
    </row>
    <row r="527" spans="1:1">
      <c r="A527">
        <v>261</v>
      </c>
    </row>
    <row r="528" spans="1:1">
      <c r="A528">
        <v>281</v>
      </c>
    </row>
    <row r="529" spans="1:1">
      <c r="A529">
        <v>476</v>
      </c>
    </row>
    <row r="530" spans="1:1">
      <c r="A530">
        <v>441</v>
      </c>
    </row>
    <row r="531" spans="1:1">
      <c r="A531">
        <v>472</v>
      </c>
    </row>
    <row r="532" spans="1:1">
      <c r="A532">
        <v>740</v>
      </c>
    </row>
    <row r="533" spans="1:1">
      <c r="A533">
        <v>700</v>
      </c>
    </row>
    <row r="534" spans="1:1">
      <c r="A534">
        <v>780</v>
      </c>
    </row>
    <row r="535" spans="1:1">
      <c r="A535">
        <v>62</v>
      </c>
    </row>
    <row r="536" spans="1:1">
      <c r="A536">
        <v>1228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12710</v>
      </c>
    </row>
    <row r="543" spans="1:1">
      <c r="A543">
        <v>6151640</v>
      </c>
    </row>
    <row r="544" spans="1:1">
      <c r="A544">
        <v>4</v>
      </c>
    </row>
    <row r="545" spans="1:2">
      <c r="A545">
        <v>5440283</v>
      </c>
    </row>
    <row r="546" spans="1:2">
      <c r="A546">
        <v>331</v>
      </c>
    </row>
    <row r="547" spans="1:2">
      <c r="A547">
        <v>355</v>
      </c>
    </row>
    <row r="548" spans="1:2">
      <c r="A548">
        <v>359</v>
      </c>
    </row>
    <row r="549" spans="1:2">
      <c r="A549">
        <v>511</v>
      </c>
    </row>
    <row r="550" spans="1:2">
      <c r="A550">
        <v>553</v>
      </c>
    </row>
    <row r="551" spans="1:2">
      <c r="A551">
        <v>554</v>
      </c>
    </row>
    <row r="552" spans="1:2">
      <c r="A552">
        <v>814</v>
      </c>
    </row>
    <row r="553" spans="1:2">
      <c r="A553">
        <v>856</v>
      </c>
      <c r="B553"/>
    </row>
    <row r="554" spans="1:2">
      <c r="A554">
        <v>867</v>
      </c>
      <c r="B554"/>
    </row>
    <row r="555" spans="1:2">
      <c r="A555">
        <v>50</v>
      </c>
      <c r="B555"/>
    </row>
    <row r="556" spans="1:2">
      <c r="A556">
        <v>1250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12959</v>
      </c>
    </row>
    <row r="563" spans="1:1">
      <c r="A563">
        <v>6272156</v>
      </c>
    </row>
    <row r="564" spans="1:1">
      <c r="A564">
        <v>4</v>
      </c>
    </row>
    <row r="565" spans="1:1">
      <c r="A565">
        <v>5622945</v>
      </c>
    </row>
    <row r="566" spans="1:1">
      <c r="A566">
        <v>341</v>
      </c>
    </row>
    <row r="567" spans="1:1">
      <c r="A567">
        <v>333</v>
      </c>
    </row>
    <row r="568" spans="1:1">
      <c r="A568">
        <v>340</v>
      </c>
    </row>
    <row r="569" spans="1:1">
      <c r="A569">
        <v>559</v>
      </c>
    </row>
    <row r="570" spans="1:1">
      <c r="A570">
        <v>540</v>
      </c>
    </row>
    <row r="571" spans="1:1">
      <c r="A571">
        <v>555</v>
      </c>
    </row>
    <row r="572" spans="1:1">
      <c r="A572">
        <v>882</v>
      </c>
    </row>
    <row r="573" spans="1:1">
      <c r="A573">
        <v>820</v>
      </c>
    </row>
    <row r="574" spans="1:1">
      <c r="A574">
        <v>880</v>
      </c>
    </row>
    <row r="575" spans="1:1">
      <c r="A575">
        <v>49</v>
      </c>
    </row>
    <row r="576" spans="1:1">
      <c r="A576">
        <v>1230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11982</v>
      </c>
    </row>
    <row r="583" spans="1:1">
      <c r="A583">
        <v>5799288</v>
      </c>
    </row>
    <row r="584" spans="1:1">
      <c r="A584">
        <v>0</v>
      </c>
    </row>
    <row r="585" spans="1:1">
      <c r="A585">
        <v>4841728</v>
      </c>
    </row>
    <row r="586" spans="1:1">
      <c r="A586">
        <v>320</v>
      </c>
    </row>
    <row r="587" spans="1:1">
      <c r="A587">
        <v>320</v>
      </c>
    </row>
    <row r="588" spans="1:1">
      <c r="A588">
        <v>325</v>
      </c>
    </row>
    <row r="589" spans="1:1">
      <c r="A589">
        <v>530</v>
      </c>
    </row>
    <row r="590" spans="1:1">
      <c r="A590">
        <v>530</v>
      </c>
    </row>
    <row r="591" spans="1:1">
      <c r="A591">
        <v>540</v>
      </c>
    </row>
    <row r="592" spans="1:1">
      <c r="A592">
        <v>828</v>
      </c>
    </row>
    <row r="593" spans="1:1">
      <c r="A593">
        <v>846</v>
      </c>
    </row>
    <row r="594" spans="1:1">
      <c r="A594">
        <v>857</v>
      </c>
    </row>
    <row r="595" spans="1:1">
      <c r="A595">
        <v>50</v>
      </c>
    </row>
    <row r="596" spans="1:1">
      <c r="A596">
        <v>1251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5783</v>
      </c>
    </row>
    <row r="603" spans="1:1">
      <c r="A603">
        <v>2544520</v>
      </c>
    </row>
    <row r="604" spans="1:1">
      <c r="A604">
        <v>0</v>
      </c>
    </row>
    <row r="605" spans="1:1">
      <c r="A605">
        <v>2107055</v>
      </c>
    </row>
    <row r="606" spans="1:1">
      <c r="A606">
        <v>299</v>
      </c>
    </row>
    <row r="607" spans="1:1">
      <c r="A607">
        <v>287</v>
      </c>
    </row>
    <row r="608" spans="1:1">
      <c r="A608">
        <v>300</v>
      </c>
    </row>
    <row r="609" spans="1:1">
      <c r="A609">
        <v>494</v>
      </c>
    </row>
    <row r="610" spans="1:1">
      <c r="A610">
        <v>490</v>
      </c>
    </row>
    <row r="611" spans="1:1">
      <c r="A611">
        <v>502</v>
      </c>
    </row>
    <row r="612" spans="1:1">
      <c r="A612">
        <v>770</v>
      </c>
    </row>
    <row r="613" spans="1:1">
      <c r="A613">
        <v>750</v>
      </c>
    </row>
    <row r="614" spans="1:1">
      <c r="A614">
        <v>762</v>
      </c>
    </row>
    <row r="615" spans="1:1">
      <c r="A615">
        <v>75</v>
      </c>
    </row>
    <row r="616" spans="1:1">
      <c r="A616">
        <v>1230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3766</v>
      </c>
    </row>
    <row r="623" spans="1:1">
      <c r="A623">
        <v>1506400</v>
      </c>
    </row>
    <row r="624" spans="1:1">
      <c r="A624">
        <v>0</v>
      </c>
    </row>
    <row r="625" spans="1:1">
      <c r="A625">
        <v>1506400</v>
      </c>
    </row>
    <row r="626" spans="1:1">
      <c r="A626">
        <v>310</v>
      </c>
    </row>
    <row r="627" spans="1:1">
      <c r="A627">
        <v>306</v>
      </c>
    </row>
    <row r="628" spans="1:1">
      <c r="A628">
        <v>315</v>
      </c>
    </row>
    <row r="629" spans="1:1">
      <c r="A629">
        <v>435</v>
      </c>
    </row>
    <row r="630" spans="1:1">
      <c r="A630">
        <v>415</v>
      </c>
    </row>
    <row r="631" spans="1:1">
      <c r="A631">
        <v>415</v>
      </c>
    </row>
    <row r="632" spans="1:1">
      <c r="A632">
        <v>790</v>
      </c>
    </row>
    <row r="633" spans="1:1">
      <c r="A633">
        <v>810</v>
      </c>
    </row>
    <row r="634" spans="1:1">
      <c r="A634">
        <v>800</v>
      </c>
    </row>
    <row r="635" spans="1:1">
      <c r="A635">
        <v>103</v>
      </c>
    </row>
    <row r="636" spans="1:1">
      <c r="A636">
        <v>1200</v>
      </c>
    </row>
    <row r="637" spans="1:1">
      <c r="A637">
        <v>18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1577</v>
      </c>
    </row>
    <row r="643" spans="1:1">
      <c r="A643">
        <v>693880</v>
      </c>
    </row>
    <row r="644" spans="1:1">
      <c r="A644">
        <v>0</v>
      </c>
    </row>
    <row r="645" spans="1:1">
      <c r="A645">
        <v>256415</v>
      </c>
    </row>
    <row r="646" spans="1:1">
      <c r="A646">
        <v>299</v>
      </c>
    </row>
    <row r="647" spans="1:1">
      <c r="A647">
        <v>290</v>
      </c>
    </row>
    <row r="648" spans="1:1">
      <c r="A648">
        <v>300</v>
      </c>
    </row>
    <row r="649" spans="1:1">
      <c r="A649">
        <v>500</v>
      </c>
    </row>
    <row r="650" spans="1:1">
      <c r="A650">
        <v>490</v>
      </c>
    </row>
    <row r="651" spans="1:1">
      <c r="A651">
        <v>520</v>
      </c>
    </row>
    <row r="652" spans="1:1">
      <c r="A652">
        <v>760</v>
      </c>
    </row>
    <row r="653" spans="1:1">
      <c r="A653">
        <v>750</v>
      </c>
    </row>
    <row r="654" spans="1:1">
      <c r="A654">
        <v>770</v>
      </c>
    </row>
    <row r="655" spans="1:1">
      <c r="A655">
        <v>76</v>
      </c>
    </row>
    <row r="656" spans="1:1">
      <c r="A656">
        <v>1250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6035</v>
      </c>
    </row>
    <row r="663" spans="1:1">
      <c r="A663">
        <v>2414000</v>
      </c>
    </row>
    <row r="664" spans="1:1">
      <c r="A664">
        <v>0</v>
      </c>
    </row>
    <row r="665" spans="1:1">
      <c r="A665">
        <v>2414000</v>
      </c>
    </row>
    <row r="666" spans="1:1">
      <c r="A666">
        <v>335</v>
      </c>
    </row>
    <row r="667" spans="1:1">
      <c r="A667">
        <v>34</v>
      </c>
    </row>
    <row r="668" spans="1:1">
      <c r="A668">
        <v>350</v>
      </c>
    </row>
    <row r="669" spans="1:1">
      <c r="A669">
        <v>490</v>
      </c>
    </row>
    <row r="670" spans="1:1">
      <c r="A670">
        <v>495</v>
      </c>
    </row>
    <row r="671" spans="1:1">
      <c r="A671">
        <v>550</v>
      </c>
    </row>
    <row r="672" spans="1:1">
      <c r="A672">
        <v>700</v>
      </c>
    </row>
    <row r="673" spans="1:1">
      <c r="A673">
        <v>715</v>
      </c>
    </row>
    <row r="674" spans="1:1">
      <c r="A674">
        <v>800</v>
      </c>
    </row>
    <row r="675" spans="1:1">
      <c r="A675">
        <v>59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1373540</v>
      </c>
    </row>
    <row r="703" spans="1:1">
      <c r="A703">
        <v>94872</v>
      </c>
    </row>
    <row r="704" spans="1:1">
      <c r="A704">
        <v>1901495</v>
      </c>
    </row>
    <row r="705" spans="1:1">
      <c r="A705">
        <v>2381224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398896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211464</v>
      </c>
    </row>
    <row r="716" spans="1:1">
      <c r="A716">
        <v>300771</v>
      </c>
    </row>
    <row r="717" spans="1:1">
      <c r="A717">
        <v>5352235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1287040</v>
      </c>
    </row>
    <row r="723" spans="1:1">
      <c r="A723">
        <v>212586</v>
      </c>
    </row>
    <row r="724" spans="1:1">
      <c r="A724">
        <v>1362292</v>
      </c>
    </row>
    <row r="725" spans="1:1">
      <c r="A725">
        <v>2841492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313926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163855</v>
      </c>
    </row>
    <row r="736" spans="1:1">
      <c r="A736">
        <v>385629</v>
      </c>
    </row>
    <row r="737" spans="1:1">
      <c r="A737">
        <v>5389484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1300540</v>
      </c>
    </row>
    <row r="743" spans="1:1">
      <c r="A743">
        <v>781155</v>
      </c>
    </row>
    <row r="744" spans="1:1">
      <c r="A744">
        <v>1348729</v>
      </c>
    </row>
    <row r="745" spans="1:1">
      <c r="A745">
        <v>2295075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253229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197208</v>
      </c>
    </row>
    <row r="756" spans="1:1">
      <c r="A756">
        <v>435062</v>
      </c>
    </row>
    <row r="757" spans="1:1">
      <c r="A757">
        <v>5472270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2261040</v>
      </c>
    </row>
    <row r="763" spans="1:1">
      <c r="A763">
        <v>89700</v>
      </c>
    </row>
    <row r="764" spans="1:1">
      <c r="A764">
        <v>1559513</v>
      </c>
    </row>
    <row r="765" spans="1:1">
      <c r="A765">
        <v>1522927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331072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4840000</v>
      </c>
    </row>
    <row r="775" spans="1:1">
      <c r="A775">
        <v>111988</v>
      </c>
    </row>
    <row r="776" spans="1:1">
      <c r="A776">
        <v>150120</v>
      </c>
    </row>
    <row r="777" spans="1:1">
      <c r="A777">
        <v>5102108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1393540</v>
      </c>
    </row>
    <row r="783" spans="1:1">
      <c r="A783">
        <v>801755</v>
      </c>
    </row>
    <row r="784" spans="1:1">
      <c r="A784">
        <v>1170805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373836</v>
      </c>
    </row>
    <row r="790" spans="1:1">
      <c r="A790">
        <v>254690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-1694466</v>
      </c>
    </row>
    <row r="797" spans="1:1">
      <c r="A797">
        <v>2737574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2970176</v>
      </c>
    </row>
    <row r="803" spans="1:1">
      <c r="A803">
        <v>1315533</v>
      </c>
    </row>
    <row r="804" spans="1:1">
      <c r="A804">
        <v>1163883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837378</v>
      </c>
    </row>
    <row r="810" spans="1:1">
      <c r="A810">
        <v>3922172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-2159958</v>
      </c>
    </row>
    <row r="817" spans="1:1">
      <c r="A817">
        <v>1840042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2061527</v>
      </c>
    </row>
    <row r="823" spans="1:1">
      <c r="A823">
        <v>492666</v>
      </c>
    </row>
    <row r="824" spans="1:1">
      <c r="A824">
        <v>846462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238100</v>
      </c>
    </row>
    <row r="830" spans="1:1">
      <c r="A830">
        <v>3440109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-3559594</v>
      </c>
    </row>
    <row r="837" spans="1:1">
      <c r="A837">
        <v>872446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1810752</v>
      </c>
    </row>
    <row r="843" spans="1:1">
      <c r="A843">
        <v>105539</v>
      </c>
    </row>
    <row r="844" spans="1:1">
      <c r="A844">
        <v>513795</v>
      </c>
    </row>
    <row r="845" spans="1:1">
      <c r="A845">
        <v>1160000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175821</v>
      </c>
    </row>
    <row r="850" spans="1:1">
      <c r="A850">
        <v>866148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-1451883</v>
      </c>
    </row>
    <row r="857" spans="1:1">
      <c r="A857">
        <v>2548117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348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'W'!W281172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2020-10-04T08:55:00Z</dcterms:modified>
</cp:coreProperties>
</file>