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7DA0F1B9-14A5-4E0E-B792-C104CDC4945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63" localSheetId="4">W!$A$1:$B$861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G83" i="4" s="1"/>
  <c r="F81" i="4"/>
  <c r="M80" i="4"/>
  <c r="M83" i="4" s="1"/>
  <c r="L80" i="4"/>
  <c r="K80" i="4"/>
  <c r="K83" i="4" s="1"/>
  <c r="J80" i="4"/>
  <c r="J83" i="4"/>
  <c r="I80" i="4"/>
  <c r="I83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R27" i="3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N28" i="2" s="1"/>
  <c r="N29" i="2"/>
  <c r="M27" i="2"/>
  <c r="M28" i="2" s="1"/>
  <c r="G27" i="2"/>
  <c r="O26" i="2"/>
  <c r="O29" i="2"/>
  <c r="N26" i="2"/>
  <c r="M26" i="2"/>
  <c r="M29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G15" i="2" s="1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33" i="3"/>
  <c r="L35" i="3"/>
  <c r="N43" i="2"/>
  <c r="N45" i="2" s="1"/>
  <c r="H16" i="4"/>
  <c r="G17" i="4"/>
  <c r="G16" i="4"/>
  <c r="I17" i="4"/>
  <c r="G11" i="2"/>
  <c r="O28" i="2"/>
  <c r="R21" i="3" l="1"/>
  <c r="R30" i="3" s="1"/>
  <c r="I16" i="4"/>
</calcChain>
</file>

<file path=xl/connections.xml><?xml version="1.0" encoding="utf-8"?>
<connections xmlns="http://schemas.openxmlformats.org/spreadsheetml/2006/main">
  <connection id="1" name="W011163" type="6" refreshedVersion="3" background="1" saveData="1">
    <textPr prompt="0" codePage="850" sourceFile="C:\HISTORIES\2017\New_17C1\History\Excel\W01116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<sst xmlns="http://schemas.openxmlformats.org/spreadsheetml/2006/main" count="558" uniqueCount="357">
  <si>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</si>
  <si>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</si>
  <si>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</si>
  <si>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</si>
  <si>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</si>
  <si>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</si>
  <si>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</si>
  <si>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</si>
  <si>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</si>
  <si>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</si>
  <si>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</si>
  <si>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</si>
  <si>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</si>
  <si>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</si>
  <si>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</si>
  <si>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</si>
  <si>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</si>
  <si>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</si>
  <si>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</si>
  <si>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</si>
  <si>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</si>
  <si>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</si>
  <si>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</si>
  <si>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</si>
  <si>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</si>
  <si>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</si>
  <si>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</si>
  <si>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</si>
  <si>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</si>
  <si>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</si>
  <si>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</si>
  <si>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</si>
  <si>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</si>
  <si>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</si>
  <si>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</si>
  <si>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</si>
  <si>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</si>
  <si>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</si>
  <si>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</si>
  <si>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</si>
  <si>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</si>
  <si>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</si>
  <si>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</si>
  <si>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</si>
  <si>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</si>
  <si>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</si>
  <si>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</si>
  <si>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</si>
  <si>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</si>
  <si>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</si>
  <si>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</si>
  <si>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</si>
  <si>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</si>
  <si>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</si>
  <si>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</si>
  <si>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</si>
  <si>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</si>
  <si>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</si>
  <si>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</si>
  <si>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</si>
  <si>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</si>
  <si>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</si>
  <si>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</si>
  <si>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</si>
  <si>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</si>
  <si>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</si>
  <si>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</si>
  <si>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</si>
  <si>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</si>
  <si>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</si>
  <si>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</si>
  <si>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</si>
  <si>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</si>
  <si>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</si>
  <si>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</si>
  <si>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</si>
  <si>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</si>
  <si>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</si>
  <si>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</si>
  <si>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</si>
  <si>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</si>
  <si>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</si>
  <si>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</si>
  <si>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</si>
  <si>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</si>
  <si>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</si>
  <si>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</si>
  <si>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</si>
  <si>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</si>
  <si>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</si>
  <si>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</si>
  <si>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</si>
  <si>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</si>
  <si>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</si>
  <si>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</si>
  <si>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</si>
  <si>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</si>
  <si>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</si>
  <si>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</si>
  <si>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</si>
  <si>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</si>
  <si>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</si>
  <si>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</si>
  <si>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</si>
  <si>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</si>
  <si>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</si>
  <si>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</si>
  <si>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</si>
  <si>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</si>
  <si>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</si>
  <si>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</si>
  <si>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</si>
  <si>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</si>
  <si>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</si>
  <si>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</si>
  <si>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</si>
  <si>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</si>
  <si>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</si>
  <si>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</si>
  <si>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</si>
  <si>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</si>
  <si>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</si>
  <si>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</si>
  <si>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</si>
  <si>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</si>
  <si>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</si>
  <si>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</si>
  <si>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</si>
  <si>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</si>
  <si>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</si>
  <si>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</si>
  <si>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</si>
  <si>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</si>
  <si>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</si>
  <si>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</si>
  <si>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</si>
  <si>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</si>
  <si>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</si>
  <si>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</si>
  <si>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</si>
  <si>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</si>
  <si>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</si>
  <si>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</si>
  <si>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</si>
  <si>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</si>
  <si>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</si>
  <si>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</si>
  <si>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</si>
  <si>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</si>
  <si>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</si>
  <si>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</si>
  <si>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</si>
  <si>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</si>
  <si>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</si>
  <si>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</si>
  <si>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</si>
  <si>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</si>
  <si>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</si>
  <si>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</si>
  <si>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</si>
  <si>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</si>
  <si>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</si>
  <si>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</si>
  <si>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</si>
  <si>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</si>
  <si>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</si>
  <si>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</si>
  <si>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</si>
  <si>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</si>
  <si>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</si>
  <si>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</si>
  <si>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</si>
  <si>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</si>
  <si>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</si>
  <si>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</si>
  <si>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</si>
  <si>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</si>
  <si>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</si>
  <si>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</si>
  <si>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</si>
  <si>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</si>
  <si>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</si>
  <si>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</si>
  <si>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</si>
  <si>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</si>
  <si>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</si>
  <si>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</si>
  <si>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</si>
  <si>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</si>
  <si>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</si>
  <si>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</si>
  <si>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</si>
  <si>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</si>
  <si>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</si>
  <si>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</si>
  <si>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</si>
  <si>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</si>
  <si>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</si>
  <si>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</si>
  <si>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</si>
  <si>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</si>
  <si>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</si>
  <si>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</si>
  <si>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</si>
  <si>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</si>
  <si>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</si>
  <si>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</si>
  <si>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</si>
  <si>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</si>
  <si>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</si>
  <si>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</si>
  <si>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</si>
  <si>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</si>
  <si>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</si>
  <si>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</si>
  <si>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</si>
  <si>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</si>
  <si>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</si>
  <si>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</si>
  <si>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</si>
  <si>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</si>
  <si>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</si>
  <si>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</si>
  <si>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</si>
  <si>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</si>
  <si>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</si>
  <si>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</si>
  <si>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</si>
  <si>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</si>
  <si>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</si>
  <si>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</si>
  <si>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</si>
  <si>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</si>
  <si>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</si>
  <si>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</si>
  <si>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</si>
  <si>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</si>
  <si>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</si>
  <si>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</si>
  <si>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</si>
  <si>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</si>
  <si>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</si>
  <si>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</si>
  <si>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</si>
  <si>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</si>
  <si>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</si>
  <si>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</si>
  <si>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</si>
  <si>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</si>
  <si>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</si>
  <si>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</si>
  <si>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</si>
  <si>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</si>
  <si>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</si>
  <si>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</si>
  <si>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</si>
  <si>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</si>
  <si>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</si>
  <si>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</si>
  <si>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</si>
  <si>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</si>
  <si>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</si>
  <si>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</si>
  <si>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</si>
  <si>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</si>
  <si>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</si>
  <si>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</si>
  <si>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</si>
  <si>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</si>
  <si>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</si>
  <si>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</si>
  <si>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</si>
  <si>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</si>
  <si>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</si>
  <si>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</si>
  <si>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</si>
  <si>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</si>
  <si>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</si>
  <si>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</si>
  <si>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</si>
  <si>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</si>
  <si>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</si>
  <si>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</si>
  <si>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</si>
  <si>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</si>
  <si>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</si>
  <si>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</si>
  <si>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</si>
  <si>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</si>
  <si>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</si>
  <si>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</si>
  <si>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</si>
  <si>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</si>
  <si>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</si>
  <si>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</si>
  <si>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</si>
  <si>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</si>
  <si>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</si>
  <si>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</si>
  <si>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</si>
  <si>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</si>
  <si>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</si>
  <si>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</si>
  <si>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</si>
  <si>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</si>
  <si>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</si>
  <si>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</si>
  <si>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</si>
  <si>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</si>
  <si>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</si>
  <si>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</si>
  <si>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</si>
  <si>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</si>
  <si>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</si>
  <si>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</si>
  <si>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</si>
  <si>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</si>
  <si>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</si>
  <si>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</si>
  <si>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</si>
  <si>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</si>
  <si>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</si>
  <si>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</si>
  <si>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</si>
  <si>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</si>
  <si>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</si>
  <si>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</si>
  <si>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</si>
  <si>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</si>
  <si>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</si>
  <si>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</si>
  <si>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</si>
  <si>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</si>
  <si>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</si>
  <si>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</si>
  <si>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</si>
  <si>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</si>
  <si>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</si>
  <si>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</si>
  <si>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</si>
  <si>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</si>
  <si>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</si>
  <si>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</si>
  <si>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</si>
  <si>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1.55</t>
  </si>
  <si>
    <t xml:space="preserve">   1.53</t>
  </si>
  <si>
    <t>None</t>
  </si>
  <si>
    <t xml:space="preserve"> 99.0</t>
  </si>
  <si>
    <t>Not requested</t>
  </si>
  <si>
    <t xml:space="preserve">   **</t>
  </si>
  <si>
    <t xml:space="preserve"> Free info</t>
  </si>
  <si>
    <t>Growing levels of investment in Europe are signs that management</t>
  </si>
  <si>
    <t>of companies are regaining confidence. Manufacturing firms are</t>
  </si>
  <si>
    <t>spending on items such as renewable energy. There is confidence</t>
  </si>
  <si>
    <t>that there will be positive returns on projects.</t>
  </si>
  <si>
    <t xml:space="preserve"> 032 17/06/2016</t>
  </si>
  <si>
    <t xml:space="preserve"> This is a history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</si>
</sst>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6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10" workbookViewId="0">
      <selection activeCell="P9" sqref="P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17/06/2016</v>
      </c>
    </row>
    <row r="2" spans="2:25" ht="33">
      <c r="G2" s="1" t="s">
        <v>283</v>
      </c>
      <c r="H2" s="140"/>
    </row>
    <row r="3" spans="2:25">
      <c r="B3" t="str">
        <f>W!A861</f>
        <v xml:space="preserve"> This is a history quarter</v>
      </c>
      <c r="V3" s="2" t="s">
        <v>284</v>
      </c>
      <c r="W3" s="3" t="str">
        <f>W!A6</f>
        <v xml:space="preserve">  17C1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5</v>
      </c>
      <c r="G14" s="45"/>
      <c r="H14" s="44">
        <f>W!A14</f>
        <v>5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9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0</v>
      </c>
      <c r="F15" s="44">
        <f>W!A12</f>
        <v>0</v>
      </c>
      <c r="G15" s="51"/>
      <c r="H15" s="44">
        <f>W!A15</f>
        <v>0</v>
      </c>
      <c r="I15" s="52"/>
      <c r="J15" s="44">
        <f>W!A18</f>
        <v>0</v>
      </c>
      <c r="K15" s="52"/>
      <c r="L15" s="19"/>
      <c r="M15" s="28"/>
      <c r="N15" s="28" t="s">
        <v>296</v>
      </c>
      <c r="O15" s="28"/>
      <c r="P15" s="41">
        <f>W!A64</f>
        <v>0</v>
      </c>
      <c r="Q15" s="38">
        <f>W!B64</f>
        <v>0</v>
      </c>
      <c r="R15" s="39"/>
      <c r="S15" s="18"/>
      <c r="T15" s="53">
        <f>W!A65</f>
        <v>0</v>
      </c>
      <c r="U15" s="54" t="str">
        <f>W!B65</f>
        <v>*</v>
      </c>
      <c r="V15" s="18"/>
      <c r="W15" s="55">
        <f>W!A66</f>
        <v>0</v>
      </c>
      <c r="X15" s="54"/>
      <c r="Y15" s="24"/>
    </row>
    <row r="16" spans="2:25">
      <c r="B16" s="11"/>
      <c r="C16" s="19"/>
      <c r="D16" s="19" t="s">
        <v>3</v>
      </c>
      <c r="E16" s="56">
        <f>W!A9</f>
        <v>0</v>
      </c>
      <c r="F16" s="57">
        <f>W!A13</f>
        <v>0</v>
      </c>
      <c r="G16" s="58"/>
      <c r="H16" s="57">
        <f>W!A16</f>
        <v>0</v>
      </c>
      <c r="I16" s="38"/>
      <c r="J16" s="57">
        <f>W!A19</f>
        <v>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0</v>
      </c>
      <c r="U16" s="59" t="str">
        <f>W!B68</f>
        <v>*</v>
      </c>
      <c r="V16" s="18"/>
      <c r="W16" s="60">
        <f>W!A69</f>
        <v>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285</v>
      </c>
      <c r="G19" s="54">
        <f>W!B21</f>
        <v>0</v>
      </c>
      <c r="H19" s="63">
        <f>W!A24</f>
        <v>450</v>
      </c>
      <c r="I19" s="48">
        <f>W!B24</f>
        <v>0</v>
      </c>
      <c r="J19" s="63">
        <f>W!A27</f>
        <v>680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0</v>
      </c>
      <c r="G20" s="54">
        <f>W!B22</f>
        <v>0</v>
      </c>
      <c r="H20" s="44">
        <f>W!A25</f>
        <v>0</v>
      </c>
      <c r="I20" s="54">
        <f>W!B25</f>
        <v>0</v>
      </c>
      <c r="J20" s="44">
        <f>W!A28</f>
        <v>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0</v>
      </c>
      <c r="G21" s="59">
        <f>W!B23</f>
        <v>0</v>
      </c>
      <c r="H21" s="57">
        <f>W!A26</f>
        <v>0</v>
      </c>
      <c r="I21" s="59">
        <f>W!B26</f>
        <v>0</v>
      </c>
      <c r="J21" s="57">
        <f>W!A29</f>
        <v>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0</v>
      </c>
      <c r="Q21" s="75"/>
      <c r="R21" s="44"/>
      <c r="S21" s="28" t="s">
        <v>305</v>
      </c>
      <c r="T21" s="28"/>
      <c r="U21" s="28"/>
      <c r="V21" s="28"/>
      <c r="W21" s="41">
        <f>W!A78</f>
        <v>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700</v>
      </c>
      <c r="G24" s="48">
        <f>W!B31</f>
        <v>0</v>
      </c>
      <c r="H24" s="63">
        <f>W!A34</f>
        <v>450</v>
      </c>
      <c r="I24" s="48">
        <f>W!B34</f>
        <v>0</v>
      </c>
      <c r="J24" s="63">
        <f>W!A37</f>
        <v>300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3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0</v>
      </c>
      <c r="G25" s="54">
        <f>W!B32</f>
        <v>0</v>
      </c>
      <c r="H25" s="44">
        <f>W!A35</f>
        <v>0</v>
      </c>
      <c r="I25" s="54">
        <f>W!B35</f>
        <v>0</v>
      </c>
      <c r="J25" s="44">
        <f>W!A38</f>
        <v>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10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0</v>
      </c>
      <c r="G26" s="59">
        <f>W!B33</f>
        <v>0</v>
      </c>
      <c r="H26" s="57">
        <f>W!A36</f>
        <v>0</v>
      </c>
      <c r="I26" s="59">
        <f>W!B36</f>
        <v>0</v>
      </c>
      <c r="J26" s="41">
        <f>W!A39</f>
        <v>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50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20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-500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2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700</v>
      </c>
      <c r="V6" s="188"/>
      <c r="W6" s="44">
        <f>W!A109</f>
        <v>450</v>
      </c>
      <c r="X6" s="28"/>
      <c r="Y6" s="53">
        <f>W!A110</f>
        <v>300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11</v>
      </c>
      <c r="O7" s="189">
        <f>W!A192</f>
        <v>0</v>
      </c>
      <c r="P7" s="24"/>
      <c r="R7" s="129"/>
      <c r="S7" s="19" t="s">
        <v>210</v>
      </c>
      <c r="T7" s="19"/>
      <c r="U7" s="53">
        <f>W!A111</f>
        <v>717</v>
      </c>
      <c r="V7" s="188"/>
      <c r="W7" s="44">
        <f>W!A112</f>
        <v>462</v>
      </c>
      <c r="X7" s="28"/>
      <c r="Y7" s="53">
        <f>W!A113</f>
        <v>308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16</v>
      </c>
      <c r="P8" s="24"/>
      <c r="R8" s="129"/>
      <c r="S8" s="19" t="s">
        <v>213</v>
      </c>
      <c r="T8" s="19"/>
      <c r="U8" s="53">
        <f>W!A114</f>
        <v>17</v>
      </c>
      <c r="V8" s="188"/>
      <c r="W8" s="44">
        <f>W!A115</f>
        <v>12</v>
      </c>
      <c r="X8" s="28"/>
      <c r="Y8" s="53">
        <f>W!A116</f>
        <v>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3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14</v>
      </c>
      <c r="O12" s="191">
        <f>W!A198</f>
        <v>15</v>
      </c>
      <c r="P12" s="24"/>
      <c r="R12" s="129"/>
      <c r="S12" s="28" t="s">
        <v>224</v>
      </c>
      <c r="T12" s="19"/>
      <c r="U12" s="53">
        <f>W!A121</f>
        <v>700</v>
      </c>
      <c r="V12" s="188"/>
      <c r="W12" s="53">
        <f>W!A124</f>
        <v>450</v>
      </c>
      <c r="X12" s="28"/>
      <c r="Y12" s="53">
        <f>W!A127</f>
        <v>300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140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0</v>
      </c>
      <c r="V13" s="188"/>
      <c r="W13" s="53">
        <f>W!A125</f>
        <v>0</v>
      </c>
      <c r="X13" s="28"/>
      <c r="Y13" s="53">
        <f>W!A128</f>
        <v>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0</v>
      </c>
      <c r="V14" s="188"/>
      <c r="W14" s="53">
        <f>W!A126</f>
        <v>0</v>
      </c>
      <c r="X14" s="28"/>
      <c r="Y14" s="53">
        <f>W!A129</f>
        <v>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133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6336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</v>
      </c>
      <c r="P17" s="190">
        <f>W!B307</f>
        <v>0</v>
      </c>
      <c r="R17" s="129"/>
      <c r="S17" s="19" t="s">
        <v>235</v>
      </c>
      <c r="T17" s="19"/>
      <c r="U17" s="53">
        <f>W!A131</f>
        <v>592</v>
      </c>
      <c r="V17" s="188"/>
      <c r="W17" s="53">
        <f>W!A134</f>
        <v>363</v>
      </c>
      <c r="X17" s="28"/>
      <c r="Y17" s="53">
        <f>W!A137</f>
        <v>220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4312</v>
      </c>
      <c r="P18" s="24"/>
      <c r="R18" s="129"/>
      <c r="S18" s="101" t="s">
        <v>238</v>
      </c>
      <c r="T18" s="19"/>
      <c r="U18" s="53">
        <f>W!A132</f>
        <v>0</v>
      </c>
      <c r="V18" s="188"/>
      <c r="W18" s="53">
        <f>W!A135</f>
        <v>0</v>
      </c>
      <c r="X18" s="28"/>
      <c r="Y18" s="53">
        <f>W!A138</f>
        <v>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2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0</v>
      </c>
      <c r="V19" s="188"/>
      <c r="W19" s="53">
        <f>W!A136</f>
        <v>0</v>
      </c>
      <c r="X19" s="28"/>
      <c r="Y19" s="53">
        <f>W!A139</f>
        <v>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2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592</v>
      </c>
      <c r="V22" s="188"/>
      <c r="W22" s="53">
        <f>W!A144</f>
        <v>363</v>
      </c>
      <c r="X22" s="28"/>
      <c r="Y22" s="53">
        <f>W!A147</f>
        <v>220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2136</v>
      </c>
      <c r="H23" s="52"/>
      <c r="I23" s="19"/>
      <c r="R23" s="129"/>
      <c r="S23" s="101" t="s">
        <v>238</v>
      </c>
      <c r="T23" s="19"/>
      <c r="U23" s="53">
        <f>W!A142</f>
        <v>0</v>
      </c>
      <c r="V23" s="188"/>
      <c r="W23" s="53">
        <f>W!A145</f>
        <v>0</v>
      </c>
      <c r="X23" s="28"/>
      <c r="Y23" s="53">
        <f>W!A148</f>
        <v>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19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0</v>
      </c>
      <c r="V24" s="188"/>
      <c r="W24" s="53">
        <f>W!A146</f>
        <v>0</v>
      </c>
      <c r="X24" s="28"/>
      <c r="Y24" s="53">
        <f>W!A149</f>
        <v>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1928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11</v>
      </c>
      <c r="H26" s="24"/>
      <c r="I26" s="19"/>
      <c r="J26" s="129"/>
      <c r="K26" s="28" t="s">
        <v>248</v>
      </c>
      <c r="L26" s="19"/>
      <c r="M26" s="189">
        <f>W!A321</f>
        <v>2</v>
      </c>
      <c r="N26" s="189">
        <f>W!A322</f>
        <v>0</v>
      </c>
      <c r="O26" s="44">
        <f>IF(W!A327&gt;0,1,0)</f>
        <v>0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99.0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3000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0</v>
      </c>
      <c r="O30" s="41">
        <f>IF(W!A328&gt;0,1,0)</f>
        <v>0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108</v>
      </c>
      <c r="V31" s="188"/>
      <c r="W31" s="53">
        <f>W!A164</f>
        <v>87</v>
      </c>
      <c r="X31" s="28"/>
      <c r="Y31" s="53">
        <f>W!A167</f>
        <v>80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2565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435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1434</v>
      </c>
      <c r="N36" s="53">
        <f>W!A297</f>
        <v>0</v>
      </c>
      <c r="O36" s="189">
        <f>W!A299</f>
        <v>0</v>
      </c>
      <c r="P36" s="24"/>
      <c r="R36" s="129"/>
      <c r="S36" s="96" t="s">
        <v>263</v>
      </c>
      <c r="T36" s="104"/>
      <c r="U36" s="44">
        <f>W!A171</f>
        <v>0</v>
      </c>
      <c r="V36" s="190">
        <f>W!B171</f>
        <v>0</v>
      </c>
      <c r="W36" s="44">
        <f>W!A172</f>
        <v>0</v>
      </c>
      <c r="X36" s="190">
        <f>W!B172</f>
        <v>0</v>
      </c>
      <c r="Y36" s="44">
        <f>W!A173</f>
        <v>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6</v>
      </c>
      <c r="N37" s="191">
        <f>W!A298</f>
        <v>0</v>
      </c>
      <c r="O37" s="191">
        <f>W!A300</f>
        <v>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0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100</v>
      </c>
      <c r="H44" s="24"/>
      <c r="I44" s="19"/>
      <c r="J44" s="129"/>
      <c r="K44" s="18" t="s">
        <v>278</v>
      </c>
      <c r="N44" s="202">
        <f>0.00052*(6*G25+O18)</f>
        <v>8.2576000000000001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0</v>
      </c>
      <c r="H45" s="24"/>
      <c r="I45" s="19"/>
      <c r="J45" s="129"/>
      <c r="K45" s="18" t="s">
        <v>281</v>
      </c>
      <c r="N45" s="201">
        <f>N43+N44</f>
        <v>13.0076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30000</v>
      </c>
      <c r="G8" s="171"/>
      <c r="H8" s="112"/>
      <c r="I8" s="112" t="s">
        <v>103</v>
      </c>
      <c r="J8" s="112"/>
      <c r="K8" s="112"/>
      <c r="L8" s="173">
        <f>W!A241</f>
        <v>484270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182705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0</v>
      </c>
      <c r="G10" s="171"/>
      <c r="H10" s="112"/>
      <c r="I10" s="112" t="s">
        <v>110</v>
      </c>
      <c r="J10" s="112"/>
      <c r="K10" s="112"/>
      <c r="L10" s="173">
        <f>W!A242</f>
        <v>160480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59216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1155376</v>
      </c>
      <c r="S11" s="171"/>
      <c r="T11" s="112"/>
      <c r="U11" s="112" t="s">
        <v>116</v>
      </c>
      <c r="V11" s="112"/>
      <c r="W11" s="112"/>
      <c r="X11" s="173">
        <f>W!A223</f>
        <v>594693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4842</v>
      </c>
      <c r="G12" s="171"/>
      <c r="H12" s="112"/>
      <c r="I12" s="112" t="s">
        <v>118</v>
      </c>
      <c r="J12" s="112"/>
      <c r="K12" s="112"/>
      <c r="L12" s="173">
        <f>W!A244</f>
        <v>124818</v>
      </c>
      <c r="M12" s="171"/>
      <c r="N12" s="112"/>
      <c r="O12" s="112" t="s">
        <v>119</v>
      </c>
      <c r="P12" s="112"/>
      <c r="Q12" s="112"/>
      <c r="R12" s="173">
        <f>SUM(R9:R11)</f>
        <v>1455376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0</v>
      </c>
      <c r="G13" s="171"/>
      <c r="H13" s="112"/>
      <c r="I13" s="112" t="s">
        <v>122</v>
      </c>
      <c r="J13" s="112"/>
      <c r="K13" s="112"/>
      <c r="L13" s="173">
        <f>W!A245</f>
        <v>48874</v>
      </c>
      <c r="M13" s="171"/>
      <c r="N13" s="112"/>
      <c r="S13" s="171"/>
      <c r="T13" s="112"/>
      <c r="U13" s="175" t="s">
        <v>123</v>
      </c>
      <c r="X13" s="174">
        <f>X9+X10-X11-X12</f>
        <v>-411988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60000</v>
      </c>
      <c r="G14" s="171"/>
      <c r="H14" s="112"/>
      <c r="I14" s="112" t="s">
        <v>125</v>
      </c>
      <c r="J14" s="112"/>
      <c r="K14" s="112"/>
      <c r="L14" s="173">
        <f>W!A246</f>
        <v>73855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0</v>
      </c>
      <c r="G15" s="171"/>
      <c r="H15" s="112"/>
      <c r="I15" s="112" t="s">
        <v>128</v>
      </c>
      <c r="J15" s="112"/>
      <c r="K15" s="112"/>
      <c r="L15" s="173">
        <f>W!A247</f>
        <v>50775</v>
      </c>
      <c r="M15" s="171"/>
      <c r="N15" s="112"/>
      <c r="O15" s="112" t="s">
        <v>129</v>
      </c>
      <c r="P15" s="112"/>
      <c r="Q15" s="112"/>
      <c r="R15" s="173">
        <f>W!A265</f>
        <v>57721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43500</v>
      </c>
      <c r="G16" s="171"/>
      <c r="H16" s="112"/>
      <c r="I16" s="112" t="s">
        <v>132</v>
      </c>
      <c r="J16" s="112"/>
      <c r="K16" s="112"/>
      <c r="L16" s="173">
        <f>W!A248</f>
        <v>1487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2375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2550</v>
      </c>
      <c r="G17" s="171"/>
      <c r="H17" s="112"/>
      <c r="I17" s="112" t="s">
        <v>136</v>
      </c>
      <c r="L17" s="173">
        <f>W!A249</f>
        <v>15600</v>
      </c>
      <c r="M17" s="171"/>
      <c r="N17" s="112"/>
      <c r="O17" s="112" t="s">
        <v>137</v>
      </c>
      <c r="P17" s="112"/>
      <c r="Q17" s="112"/>
      <c r="R17" s="173">
        <f>W!A267</f>
        <v>128313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7979</v>
      </c>
      <c r="G18" s="171"/>
      <c r="H18" s="112"/>
      <c r="I18" s="118" t="s">
        <v>140</v>
      </c>
      <c r="J18" s="112"/>
      <c r="K18" s="112"/>
      <c r="L18" s="177">
        <f>W!A250</f>
        <v>186034</v>
      </c>
      <c r="M18" s="171"/>
      <c r="N18" s="112"/>
      <c r="O18" s="112" t="s">
        <v>141</v>
      </c>
      <c r="P18" s="112"/>
      <c r="Q18" s="112"/>
      <c r="R18" s="173">
        <f>W!A268</f>
        <v>301565</v>
      </c>
      <c r="S18" s="171"/>
      <c r="T18" s="112"/>
      <c r="U18" s="112" t="s">
        <v>142</v>
      </c>
      <c r="V18" s="112"/>
      <c r="W18" s="112"/>
      <c r="X18" s="177">
        <f>W!A227</f>
        <v>600000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289855</v>
      </c>
      <c r="M19" s="171"/>
      <c r="N19" s="112"/>
      <c r="O19" s="112" t="s">
        <v>145</v>
      </c>
      <c r="P19" s="112"/>
      <c r="Q19" s="112"/>
      <c r="R19" s="177">
        <f>W!A269</f>
        <v>1900000</v>
      </c>
      <c r="S19" s="171"/>
      <c r="T19" s="112"/>
      <c r="U19" s="175" t="s">
        <v>146</v>
      </c>
      <c r="X19" s="174">
        <f>X16+X17-X18</f>
        <v>-597625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1175</v>
      </c>
      <c r="G20" s="171"/>
      <c r="H20" s="112"/>
      <c r="I20" s="112" t="s">
        <v>148</v>
      </c>
      <c r="J20" s="112"/>
      <c r="K20" s="112"/>
      <c r="L20" s="173">
        <f>W!A252</f>
        <v>194415</v>
      </c>
      <c r="M20" s="171"/>
      <c r="N20" s="112"/>
      <c r="O20" s="175" t="s">
        <v>149</v>
      </c>
      <c r="R20" s="180">
        <f>SUM(R15:R19)</f>
        <v>2387599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6272</v>
      </c>
      <c r="G21" s="171"/>
      <c r="H21" s="112"/>
      <c r="I21" s="112" t="s">
        <v>151</v>
      </c>
      <c r="J21" s="112"/>
      <c r="K21" s="112"/>
      <c r="L21" s="173">
        <f>W!A217</f>
        <v>283554</v>
      </c>
      <c r="M21" s="171"/>
      <c r="N21" s="112"/>
      <c r="O21" s="112" t="s">
        <v>152</v>
      </c>
      <c r="P21" s="112"/>
      <c r="Q21" s="112"/>
      <c r="R21" s="173">
        <f>R12+R20</f>
        <v>3842975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50000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10520</v>
      </c>
      <c r="G23" s="171"/>
      <c r="H23" s="112"/>
      <c r="I23" s="112" t="s">
        <v>157</v>
      </c>
      <c r="J23" s="112"/>
      <c r="K23" s="112"/>
      <c r="L23" s="176">
        <f>W!A254</f>
        <v>29624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283554</v>
      </c>
      <c r="G24" s="171"/>
      <c r="H24" s="112"/>
      <c r="I24" s="175" t="s">
        <v>160</v>
      </c>
      <c r="L24" s="173">
        <f>L20-L21+L22-L23</f>
        <v>-118763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2375</v>
      </c>
      <c r="M25" s="171"/>
      <c r="N25" s="112"/>
      <c r="O25" s="178" t="s">
        <v>164</v>
      </c>
      <c r="P25" s="112"/>
      <c r="Q25" s="112"/>
      <c r="R25" s="173">
        <f>W!A272</f>
        <v>118538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531</v>
      </c>
      <c r="M26" s="171"/>
      <c r="N26" s="112"/>
      <c r="O26" s="112" t="s">
        <v>167</v>
      </c>
      <c r="P26" s="112"/>
      <c r="Q26" s="112"/>
      <c r="R26" s="177">
        <f>W!A273</f>
        <v>92603</v>
      </c>
      <c r="S26" s="171"/>
      <c r="T26" s="112"/>
      <c r="U26" s="112" t="s">
        <v>168</v>
      </c>
      <c r="V26" s="112"/>
      <c r="W26" s="112"/>
      <c r="X26" s="177">
        <f>W!A232</f>
        <v>531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-116919</v>
      </c>
      <c r="G27" s="171"/>
      <c r="H27" s="112"/>
      <c r="I27" s="175" t="s">
        <v>170</v>
      </c>
      <c r="J27" s="112"/>
      <c r="K27" s="112"/>
      <c r="L27" s="174">
        <f>L24+L25-L26</f>
        <v>-116919</v>
      </c>
      <c r="M27" s="171"/>
      <c r="N27" s="112"/>
      <c r="O27" s="118" t="s">
        <v>171</v>
      </c>
      <c r="P27" s="112"/>
      <c r="Q27" s="112"/>
      <c r="R27" s="173">
        <f>SUM(R24:R26)</f>
        <v>211141</v>
      </c>
      <c r="S27" s="171"/>
      <c r="T27" s="112"/>
      <c r="U27" s="175" t="s">
        <v>172</v>
      </c>
      <c r="X27" s="174">
        <f>X22-X23-X24+X25-X26</f>
        <v>-531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-251247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-368166</v>
      </c>
      <c r="G29" s="171"/>
      <c r="H29" s="112"/>
      <c r="I29" s="112" t="s">
        <v>177</v>
      </c>
      <c r="J29" s="112"/>
      <c r="K29" s="112"/>
      <c r="L29" s="173">
        <f>W!A256</f>
        <v>-116919</v>
      </c>
      <c r="M29" s="171"/>
      <c r="N29" s="112"/>
      <c r="S29" s="171"/>
      <c r="U29" s="181" t="s">
        <v>178</v>
      </c>
      <c r="V29" s="112"/>
      <c r="W29" s="112"/>
      <c r="X29" s="174">
        <f>W!A233</f>
        <v>-1010144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-2.9229750000000001</v>
      </c>
      <c r="M30" s="171"/>
      <c r="N30" s="112"/>
      <c r="O30" s="112" t="s">
        <v>180</v>
      </c>
      <c r="P30" s="112"/>
      <c r="Q30" s="112"/>
      <c r="R30" s="173">
        <f>R21-R27-R28</f>
        <v>3631834</v>
      </c>
      <c r="S30" s="171"/>
      <c r="U30" s="181" t="s">
        <v>181</v>
      </c>
      <c r="V30" s="112"/>
      <c r="W30" s="112"/>
      <c r="X30" s="176">
        <f>W!A234</f>
        <v>2817541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1807397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1900000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-116919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1045</v>
      </c>
      <c r="G34" s="171"/>
      <c r="H34" s="112"/>
      <c r="I34" s="91" t="s">
        <v>190</v>
      </c>
      <c r="J34" s="112"/>
      <c r="K34" s="112"/>
      <c r="L34" s="177">
        <f>W!A260</f>
        <v>-251247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396000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-368166</v>
      </c>
      <c r="M35" s="171"/>
      <c r="O35" s="112" t="s">
        <v>194</v>
      </c>
      <c r="P35" s="112"/>
      <c r="Q35" s="112"/>
      <c r="R35" s="177">
        <f>R36-R33-R34</f>
        <v>-368166</v>
      </c>
      <c r="S35" s="171"/>
      <c r="U35" s="112" t="s">
        <v>195</v>
      </c>
      <c r="V35" s="112"/>
      <c r="W35" s="112"/>
      <c r="X35" s="174">
        <f>W!A239</f>
        <v>1523000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3631834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65" zoomScaleNormal="100" workbookViewId="0">
      <selection activeCell="S100" sqref="S100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2016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4199</v>
      </c>
      <c r="H5" s="35">
        <f>W!A506</f>
        <v>4310</v>
      </c>
      <c r="I5" s="35">
        <f>W!A504</f>
        <v>6153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1715</v>
      </c>
      <c r="H7" s="35">
        <f>W!A510</f>
        <v>1531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79336</v>
      </c>
      <c r="H20" s="135">
        <f>W!A516</f>
        <v>75369</v>
      </c>
      <c r="I20" s="135">
        <f>W!A517</f>
        <v>71403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Growing levels of investment in Europe are signs that management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of companies are regaining confidence. Manufacturing firms are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spending on items such as renewable energy. There is confidence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that there will be positive returns on projects.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95.97</v>
      </c>
      <c r="G35" s="138">
        <f>W!A542/100</f>
        <v>95.97</v>
      </c>
      <c r="H35" s="138">
        <f>W!A562/100</f>
        <v>95.97</v>
      </c>
      <c r="I35" s="138">
        <f>W!A582/100</f>
        <v>95.97</v>
      </c>
      <c r="J35" s="138">
        <f>W!A602/100</f>
        <v>95.97</v>
      </c>
      <c r="K35" s="138">
        <f>W!A622/100</f>
        <v>95.97</v>
      </c>
      <c r="L35" s="138">
        <f>W!A642/100</f>
        <v>95.97</v>
      </c>
      <c r="M35" s="138">
        <f>W!A662/100</f>
        <v>95.97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3838800</v>
      </c>
      <c r="G36" s="138">
        <f>W!A543</f>
        <v>3838800</v>
      </c>
      <c r="H36" s="138">
        <f>W!A563</f>
        <v>3838800</v>
      </c>
      <c r="I36" s="138">
        <f>W!A583</f>
        <v>3838800</v>
      </c>
      <c r="J36" s="138">
        <f>W!A603</f>
        <v>3838800</v>
      </c>
      <c r="K36" s="138">
        <f>W!A623</f>
        <v>3838800</v>
      </c>
      <c r="L36" s="138">
        <f>W!A643</f>
        <v>3838800</v>
      </c>
      <c r="M36" s="138">
        <f>W!A663</f>
        <v>3838800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3838800</v>
      </c>
      <c r="G39" s="138">
        <f>W!A545</f>
        <v>3838800</v>
      </c>
      <c r="H39" s="138">
        <f>W!A565</f>
        <v>3838800</v>
      </c>
      <c r="I39" s="138">
        <f>W!A585</f>
        <v>3838800</v>
      </c>
      <c r="J39" s="138">
        <f>W!A605</f>
        <v>3838800</v>
      </c>
      <c r="K39" s="138">
        <f>W!A625</f>
        <v>3838800</v>
      </c>
      <c r="L39" s="138">
        <f>W!A645</f>
        <v>3838800</v>
      </c>
      <c r="M39" s="138">
        <f>W!A665</f>
        <v>3838800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285</v>
      </c>
      <c r="G43" s="138">
        <f>W!A546</f>
        <v>285</v>
      </c>
      <c r="H43" s="138">
        <f>W!A566</f>
        <v>285</v>
      </c>
      <c r="I43" s="138">
        <f>W!A586</f>
        <v>285</v>
      </c>
      <c r="J43" s="138">
        <f>W!A606</f>
        <v>285</v>
      </c>
      <c r="K43" s="138">
        <f>W!A626</f>
        <v>285</v>
      </c>
      <c r="L43" s="138">
        <f>W!A646</f>
        <v>285</v>
      </c>
      <c r="M43" s="138">
        <f>W!A666</f>
        <v>285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0</v>
      </c>
      <c r="G44" s="138">
        <f>W!A547</f>
        <v>0</v>
      </c>
      <c r="H44" s="138">
        <f>W!A567</f>
        <v>0</v>
      </c>
      <c r="I44" s="138">
        <f>W!A587</f>
        <v>0</v>
      </c>
      <c r="J44" s="138">
        <f>W!A607</f>
        <v>0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0</v>
      </c>
      <c r="G45" s="138">
        <f>W!A548</f>
        <v>0</v>
      </c>
      <c r="H45" s="138">
        <f>W!A568</f>
        <v>0</v>
      </c>
      <c r="I45" s="138">
        <f>W!A588</f>
        <v>0</v>
      </c>
      <c r="J45" s="138">
        <f>W!A608</f>
        <v>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450</v>
      </c>
      <c r="G46" s="138">
        <f>W!A549</f>
        <v>450</v>
      </c>
      <c r="H46" s="138">
        <f>W!A569</f>
        <v>450</v>
      </c>
      <c r="I46" s="138">
        <f>W!A589</f>
        <v>450</v>
      </c>
      <c r="J46" s="138">
        <f>W!A609</f>
        <v>450</v>
      </c>
      <c r="K46" s="138">
        <f>W!A629</f>
        <v>450</v>
      </c>
      <c r="L46" s="138">
        <f>W!A649</f>
        <v>450</v>
      </c>
      <c r="M46" s="138">
        <f>W!A669</f>
        <v>450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0</v>
      </c>
      <c r="G47" s="138">
        <f>W!A550</f>
        <v>0</v>
      </c>
      <c r="H47" s="138">
        <f>W!A570</f>
        <v>0</v>
      </c>
      <c r="I47" s="138">
        <f>W!A590</f>
        <v>0</v>
      </c>
      <c r="J47" s="138">
        <f>W!A610</f>
        <v>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0</v>
      </c>
      <c r="G48" s="138">
        <f>W!A551</f>
        <v>0</v>
      </c>
      <c r="H48" s="138">
        <f>W!A571</f>
        <v>0</v>
      </c>
      <c r="I48" s="138">
        <f>W!A591</f>
        <v>0</v>
      </c>
      <c r="J48" s="138">
        <f>W!A611</f>
        <v>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680</v>
      </c>
      <c r="G49" s="138">
        <f>W!A552</f>
        <v>680</v>
      </c>
      <c r="H49" s="138">
        <f>W!A572</f>
        <v>680</v>
      </c>
      <c r="I49" s="138">
        <f>W!A592</f>
        <v>680</v>
      </c>
      <c r="J49" s="138">
        <f>W!A612</f>
        <v>680</v>
      </c>
      <c r="K49" s="138">
        <f>W!A632</f>
        <v>680</v>
      </c>
      <c r="L49" s="138">
        <f>W!A652</f>
        <v>680</v>
      </c>
      <c r="M49" s="138">
        <f>W!A672</f>
        <v>680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0</v>
      </c>
      <c r="G50" s="138">
        <f>W!A553</f>
        <v>0</v>
      </c>
      <c r="H50" s="138">
        <f>W!A573</f>
        <v>0</v>
      </c>
      <c r="I50" s="138">
        <f>W!A593</f>
        <v>0</v>
      </c>
      <c r="J50" s="138">
        <f>W!A613</f>
        <v>0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0</v>
      </c>
      <c r="G51" s="138">
        <f>W!A554</f>
        <v>0</v>
      </c>
      <c r="H51" s="138">
        <f>W!A574</f>
        <v>0</v>
      </c>
      <c r="I51" s="138">
        <f>W!A594</f>
        <v>0</v>
      </c>
      <c r="J51" s="138">
        <f>W!A614</f>
        <v>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27</v>
      </c>
      <c r="G53" s="138">
        <f>W!A555</f>
        <v>27</v>
      </c>
      <c r="H53" s="138">
        <f>W!A575</f>
        <v>27</v>
      </c>
      <c r="I53" s="138">
        <f>W!A595</f>
        <v>27</v>
      </c>
      <c r="J53" s="138">
        <f>W!A615</f>
        <v>27</v>
      </c>
      <c r="K53" s="138">
        <f>W!A635</f>
        <v>27</v>
      </c>
      <c r="L53" s="138">
        <f>W!A655</f>
        <v>27</v>
      </c>
      <c r="M53" s="138">
        <f>W!A675</f>
        <v>27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1000</v>
      </c>
      <c r="G54" s="138">
        <f>W!A556</f>
        <v>1000</v>
      </c>
      <c r="H54" s="138">
        <f>W!A576</f>
        <v>1000</v>
      </c>
      <c r="I54" s="138">
        <f>W!A596</f>
        <v>1000</v>
      </c>
      <c r="J54" s="138">
        <f>W!A616</f>
        <v>1000</v>
      </c>
      <c r="K54" s="138">
        <f>W!A636</f>
        <v>1000</v>
      </c>
      <c r="L54" s="138">
        <f>W!A656</f>
        <v>1000</v>
      </c>
      <c r="M54" s="138">
        <f>W!A676</f>
        <v>1000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2</v>
      </c>
      <c r="G55" s="138">
        <f>W!A557</f>
        <v>2</v>
      </c>
      <c r="H55" s="138">
        <f>W!A577</f>
        <v>2</v>
      </c>
      <c r="I55" s="138">
        <f>W!A597</f>
        <v>2</v>
      </c>
      <c r="J55" s="138">
        <f>W!A617</f>
        <v>2</v>
      </c>
      <c r="K55" s="138">
        <f>W!A637</f>
        <v>2</v>
      </c>
      <c r="L55" s="138">
        <f>W!A657</f>
        <v>2</v>
      </c>
      <c r="M55" s="138">
        <f>W!A677</f>
        <v>2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2016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1455376</v>
      </c>
      <c r="G67" s="138">
        <f>W!A722</f>
        <v>1455376</v>
      </c>
      <c r="H67" s="138">
        <f>W!A742</f>
        <v>1455376</v>
      </c>
      <c r="I67" s="138">
        <f>W!A762</f>
        <v>1455376</v>
      </c>
      <c r="J67" s="138">
        <f>W!A782</f>
        <v>1455376</v>
      </c>
      <c r="K67" s="138">
        <f>W!A802</f>
        <v>1455376</v>
      </c>
      <c r="L67" s="138">
        <f>W!A822</f>
        <v>1455376</v>
      </c>
      <c r="M67" s="138">
        <f>W!A842</f>
        <v>1455376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186034</v>
      </c>
      <c r="G68" s="138">
        <f>W!A723</f>
        <v>186034</v>
      </c>
      <c r="H68" s="138">
        <f>W!A743</f>
        <v>186034</v>
      </c>
      <c r="I68" s="138">
        <f>W!A763</f>
        <v>186034</v>
      </c>
      <c r="J68" s="138">
        <f>W!A783</f>
        <v>186034</v>
      </c>
      <c r="K68" s="138">
        <f>W!A803</f>
        <v>186034</v>
      </c>
      <c r="L68" s="138">
        <f>W!A823</f>
        <v>186034</v>
      </c>
      <c r="M68" s="138">
        <f>W!A843</f>
        <v>186034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301565</v>
      </c>
      <c r="G69" s="138">
        <f>W!A724</f>
        <v>301565</v>
      </c>
      <c r="H69" s="138">
        <f>W!A744</f>
        <v>301565</v>
      </c>
      <c r="I69" s="138">
        <f>W!A764</f>
        <v>301565</v>
      </c>
      <c r="J69" s="138">
        <f>W!A784</f>
        <v>301565</v>
      </c>
      <c r="K69" s="138">
        <f>W!A804</f>
        <v>301565</v>
      </c>
      <c r="L69" s="138">
        <f>W!A824</f>
        <v>301565</v>
      </c>
      <c r="M69" s="138">
        <f>W!A844</f>
        <v>301565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1900000</v>
      </c>
      <c r="G70" s="138">
        <f>W!A725</f>
        <v>1900000</v>
      </c>
      <c r="H70" s="138">
        <f>W!A745</f>
        <v>1900000</v>
      </c>
      <c r="I70" s="138">
        <f>W!A765</f>
        <v>1900000</v>
      </c>
      <c r="J70" s="138">
        <f>W!A785</f>
        <v>1900000</v>
      </c>
      <c r="K70" s="138">
        <f>W!A805</f>
        <v>1900000</v>
      </c>
      <c r="L70" s="138">
        <f>W!A825</f>
        <v>1900000</v>
      </c>
      <c r="M70" s="138">
        <f>W!A845</f>
        <v>1900000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118538</v>
      </c>
      <c r="G74" s="138">
        <f>W!A729</f>
        <v>118538</v>
      </c>
      <c r="H74" s="138">
        <f>W!A749</f>
        <v>118538</v>
      </c>
      <c r="I74" s="138">
        <f>W!A769</f>
        <v>118538</v>
      </c>
      <c r="J74" s="138">
        <f>W!A789</f>
        <v>118538</v>
      </c>
      <c r="K74" s="138">
        <f>W!A809</f>
        <v>118538</v>
      </c>
      <c r="L74" s="138">
        <f>W!A829</f>
        <v>118538</v>
      </c>
      <c r="M74" s="138">
        <f>W!A849</f>
        <v>118538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92603</v>
      </c>
      <c r="G75" s="138">
        <f>W!A730</f>
        <v>92603</v>
      </c>
      <c r="H75" s="138">
        <f>W!A750</f>
        <v>92603</v>
      </c>
      <c r="I75" s="138">
        <f>W!A770</f>
        <v>92603</v>
      </c>
      <c r="J75" s="138">
        <f>W!A790</f>
        <v>92603</v>
      </c>
      <c r="K75" s="138">
        <f>W!A810</f>
        <v>92603</v>
      </c>
      <c r="L75" s="138">
        <f>W!A830</f>
        <v>92603</v>
      </c>
      <c r="M75" s="138">
        <f>W!A850</f>
        <v>92603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-368166</v>
      </c>
      <c r="G82" s="138">
        <f>W!A736</f>
        <v>-368166</v>
      </c>
      <c r="H82" s="138">
        <f>W!A756</f>
        <v>-368166</v>
      </c>
      <c r="I82" s="138">
        <f>W!A776</f>
        <v>-368166</v>
      </c>
      <c r="J82" s="138">
        <f>W!A796</f>
        <v>-368166</v>
      </c>
      <c r="K82" s="138">
        <f>W!A816</f>
        <v>-368166</v>
      </c>
      <c r="L82" s="138">
        <f>W!A836</f>
        <v>-368166</v>
      </c>
      <c r="M82" s="138">
        <f>W!A856</f>
        <v>-368166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3631834</v>
      </c>
      <c r="G83" s="138">
        <f t="shared" si="0"/>
        <v>3631834</v>
      </c>
      <c r="H83" s="138">
        <f t="shared" si="0"/>
        <v>3631834</v>
      </c>
      <c r="I83" s="138">
        <f t="shared" si="0"/>
        <v>3631834</v>
      </c>
      <c r="J83" s="138">
        <f t="shared" si="0"/>
        <v>3631834</v>
      </c>
      <c r="K83" s="138">
        <f t="shared" si="0"/>
        <v>3631834</v>
      </c>
      <c r="L83" s="138">
        <f t="shared" si="0"/>
        <v>3631834</v>
      </c>
      <c r="M83" s="138">
        <f t="shared" si="0"/>
        <v>3631834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30000</v>
      </c>
      <c r="G104" s="138">
        <f>W!A429</f>
        <v>30000</v>
      </c>
      <c r="H104" s="138">
        <f>W!A436</f>
        <v>30000</v>
      </c>
      <c r="I104" s="138">
        <f>W!A443</f>
        <v>30000</v>
      </c>
      <c r="J104" s="138">
        <f>W!A450</f>
        <v>30000</v>
      </c>
      <c r="K104" s="138">
        <f>W!A457</f>
        <v>30000</v>
      </c>
      <c r="L104" s="138">
        <f>W!A464</f>
        <v>30000</v>
      </c>
      <c r="M104" s="138">
        <f>W!A471</f>
        <v>30000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60000</v>
      </c>
      <c r="G105" s="138">
        <f>W!A430</f>
        <v>60000</v>
      </c>
      <c r="H105" s="138">
        <f>W!A437</f>
        <v>60000</v>
      </c>
      <c r="I105" s="138">
        <f>W!A444</f>
        <v>60000</v>
      </c>
      <c r="J105" s="138">
        <f>W!A451</f>
        <v>60000</v>
      </c>
      <c r="K105" s="138">
        <f>W!A458</f>
        <v>60000</v>
      </c>
      <c r="L105" s="138">
        <f>W!A465</f>
        <v>60000</v>
      </c>
      <c r="M105" s="138">
        <f>W!A472</f>
        <v>60000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showGridLines="0" workbookViewId="0">
      <selection sqref="A1:B65536"/>
    </sheetView>
  </sheetViews>
  <sheetFormatPr defaultRowHeight="13.2"/>
  <cols>
    <col min="1" max="1" width="57.4414062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3</v>
      </c>
    </row>
    <row r="6" spans="1:1">
      <c r="A6" t="s">
        <v>342</v>
      </c>
    </row>
    <row r="7" spans="1:1">
      <c r="A7">
        <v>10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5</v>
      </c>
    </row>
    <row r="12" spans="1:1">
      <c r="A12">
        <v>0</v>
      </c>
    </row>
    <row r="13" spans="1:1">
      <c r="A13">
        <v>0</v>
      </c>
    </row>
    <row r="14" spans="1:1">
      <c r="A14">
        <v>5</v>
      </c>
    </row>
    <row r="15" spans="1:1">
      <c r="A15">
        <v>0</v>
      </c>
    </row>
    <row r="16" spans="1:1">
      <c r="A16">
        <v>0</v>
      </c>
    </row>
    <row r="17" spans="1:1">
      <c r="A17">
        <v>10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285</v>
      </c>
    </row>
    <row r="22" spans="1:1">
      <c r="A22">
        <v>0</v>
      </c>
    </row>
    <row r="23" spans="1:1">
      <c r="A23">
        <v>0</v>
      </c>
    </row>
    <row r="24" spans="1:1">
      <c r="A24">
        <v>450</v>
      </c>
    </row>
    <row r="25" spans="1:1">
      <c r="A25">
        <v>0</v>
      </c>
    </row>
    <row r="26" spans="1:1">
      <c r="A26">
        <v>0</v>
      </c>
    </row>
    <row r="27" spans="1:1">
      <c r="A27">
        <v>680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700</v>
      </c>
    </row>
    <row r="32" spans="1:1">
      <c r="A32">
        <v>0</v>
      </c>
    </row>
    <row r="33" spans="1:1">
      <c r="A33">
        <v>0</v>
      </c>
    </row>
    <row r="34" spans="1:1">
      <c r="A34">
        <v>450</v>
      </c>
    </row>
    <row r="35" spans="1:1">
      <c r="A35">
        <v>0</v>
      </c>
    </row>
    <row r="36" spans="1:1">
      <c r="A36">
        <v>0</v>
      </c>
    </row>
    <row r="37" spans="1:1">
      <c r="A37">
        <v>300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20</v>
      </c>
    </row>
    <row r="46" spans="1:1">
      <c r="A46">
        <v>15</v>
      </c>
    </row>
    <row r="47" spans="1:1">
      <c r="A47">
        <v>115</v>
      </c>
    </row>
    <row r="48" spans="1:1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2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9</v>
      </c>
    </row>
    <row r="63" spans="1:1">
      <c r="A63">
        <v>7</v>
      </c>
    </row>
    <row r="64" spans="1:1">
      <c r="A64">
        <v>0</v>
      </c>
    </row>
    <row r="65" spans="1:2">
      <c r="A65">
        <v>0</v>
      </c>
      <c r="B65" s="133" t="s">
        <v>343</v>
      </c>
    </row>
    <row r="66" spans="1:2">
      <c r="A66">
        <v>0</v>
      </c>
    </row>
    <row r="67" spans="1:2">
      <c r="A67">
        <v>0</v>
      </c>
    </row>
    <row r="68" spans="1:2">
      <c r="A68">
        <v>0</v>
      </c>
      <c r="B68" s="133" t="s">
        <v>343</v>
      </c>
    </row>
    <row r="69" spans="1:2">
      <c r="A69">
        <v>0</v>
      </c>
    </row>
    <row r="70" spans="1:2">
      <c r="A70">
        <v>0</v>
      </c>
    </row>
    <row r="71" spans="1:2">
      <c r="A71">
        <v>0</v>
      </c>
    </row>
    <row r="72" spans="1:2">
      <c r="A72">
        <v>0</v>
      </c>
    </row>
    <row r="73" spans="1:2">
      <c r="A73">
        <v>2</v>
      </c>
    </row>
    <row r="74" spans="1:2">
      <c r="A74">
        <v>0</v>
      </c>
    </row>
    <row r="75" spans="1:2">
      <c r="A75">
        <v>15</v>
      </c>
    </row>
    <row r="76" spans="1:2">
      <c r="A76">
        <v>2</v>
      </c>
    </row>
    <row r="77" spans="1:2">
      <c r="A77">
        <v>0</v>
      </c>
    </row>
    <row r="78" spans="1:2">
      <c r="A78">
        <v>0</v>
      </c>
    </row>
    <row r="79" spans="1:2">
      <c r="A79">
        <v>0</v>
      </c>
    </row>
    <row r="80" spans="1:2">
      <c r="A80">
        <v>0</v>
      </c>
    </row>
    <row r="81" spans="1:1">
      <c r="A81">
        <v>0</v>
      </c>
    </row>
    <row r="82" spans="1:1">
      <c r="A82">
        <v>3</v>
      </c>
    </row>
    <row r="83" spans="1:1">
      <c r="A83">
        <v>1000</v>
      </c>
    </row>
    <row r="84" spans="1:1">
      <c r="A84">
        <v>0</v>
      </c>
    </row>
    <row r="85" spans="1:1">
      <c r="A85">
        <v>50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-500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90</v>
      </c>
    </row>
    <row r="103" spans="1:1">
      <c r="A103">
        <v>90</v>
      </c>
    </row>
    <row r="104" spans="1:1">
      <c r="A104">
        <v>90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345</v>
      </c>
    </row>
    <row r="108" spans="1:1">
      <c r="A108">
        <v>700</v>
      </c>
    </row>
    <row r="109" spans="1:1">
      <c r="A109">
        <v>450</v>
      </c>
    </row>
    <row r="110" spans="1:1">
      <c r="A110">
        <v>300</v>
      </c>
    </row>
    <row r="111" spans="1:1">
      <c r="A111">
        <v>717</v>
      </c>
    </row>
    <row r="112" spans="1:1">
      <c r="A112">
        <v>462</v>
      </c>
    </row>
    <row r="113" spans="1:1">
      <c r="A113">
        <v>308</v>
      </c>
    </row>
    <row r="114" spans="1:1">
      <c r="A114">
        <v>17</v>
      </c>
    </row>
    <row r="115" spans="1:1">
      <c r="A115">
        <v>12</v>
      </c>
    </row>
    <row r="116" spans="1:1">
      <c r="A116">
        <v>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700</v>
      </c>
    </row>
    <row r="122" spans="1:1">
      <c r="A122">
        <v>0</v>
      </c>
    </row>
    <row r="123" spans="1:1">
      <c r="A123">
        <v>0</v>
      </c>
    </row>
    <row r="124" spans="1:1">
      <c r="A124">
        <v>450</v>
      </c>
    </row>
    <row r="125" spans="1:1">
      <c r="A125">
        <v>0</v>
      </c>
    </row>
    <row r="126" spans="1:1">
      <c r="A126">
        <v>0</v>
      </c>
    </row>
    <row r="127" spans="1:1">
      <c r="A127">
        <v>300</v>
      </c>
    </row>
    <row r="128" spans="1:1">
      <c r="A128">
        <v>0</v>
      </c>
    </row>
    <row r="129" spans="1:1">
      <c r="A129">
        <v>0</v>
      </c>
    </row>
    <row r="130" spans="1:1">
      <c r="A130">
        <v>999</v>
      </c>
    </row>
    <row r="131" spans="1:1">
      <c r="A131">
        <v>592</v>
      </c>
    </row>
    <row r="132" spans="1:1">
      <c r="A132">
        <v>0</v>
      </c>
    </row>
    <row r="133" spans="1:1">
      <c r="A133">
        <v>0</v>
      </c>
    </row>
    <row r="134" spans="1:1">
      <c r="A134">
        <v>363</v>
      </c>
    </row>
    <row r="135" spans="1:1">
      <c r="A135">
        <v>0</v>
      </c>
    </row>
    <row r="136" spans="1:1">
      <c r="A136">
        <v>0</v>
      </c>
    </row>
    <row r="137" spans="1:1">
      <c r="A137">
        <v>220</v>
      </c>
    </row>
    <row r="138" spans="1:1">
      <c r="A138">
        <v>0</v>
      </c>
    </row>
    <row r="139" spans="1:1">
      <c r="A139">
        <v>0</v>
      </c>
    </row>
    <row r="140" spans="1:1">
      <c r="A140">
        <v>999</v>
      </c>
    </row>
    <row r="141" spans="1:1">
      <c r="A141">
        <v>592</v>
      </c>
    </row>
    <row r="142" spans="1:1">
      <c r="A142">
        <v>0</v>
      </c>
    </row>
    <row r="143" spans="1:1">
      <c r="A143">
        <v>0</v>
      </c>
    </row>
    <row r="144" spans="1:1">
      <c r="A144">
        <v>363</v>
      </c>
    </row>
    <row r="145" spans="1:1">
      <c r="A145">
        <v>0</v>
      </c>
    </row>
    <row r="146" spans="1:1">
      <c r="A146">
        <v>0</v>
      </c>
    </row>
    <row r="147" spans="1:1">
      <c r="A147">
        <v>220</v>
      </c>
    </row>
    <row r="148" spans="1:1">
      <c r="A148">
        <v>0</v>
      </c>
    </row>
    <row r="149" spans="1:1">
      <c r="A149">
        <v>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108</v>
      </c>
    </row>
    <row r="162" spans="1:1">
      <c r="A162">
        <v>0</v>
      </c>
    </row>
    <row r="163" spans="1:1">
      <c r="A163">
        <v>0</v>
      </c>
    </row>
    <row r="164" spans="1:1">
      <c r="A164">
        <v>87</v>
      </c>
    </row>
    <row r="165" spans="1:1">
      <c r="A165">
        <v>0</v>
      </c>
    </row>
    <row r="166" spans="1:1">
      <c r="A166">
        <v>0</v>
      </c>
    </row>
    <row r="167" spans="1:1">
      <c r="A167">
        <v>80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346</v>
      </c>
    </row>
    <row r="179" spans="1:1">
      <c r="A179" t="s">
        <v>346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11</v>
      </c>
    </row>
    <row r="192" spans="1:1">
      <c r="A192">
        <v>0</v>
      </c>
    </row>
    <row r="193" spans="1:1">
      <c r="A193">
        <v>0</v>
      </c>
    </row>
    <row r="194" spans="1:1">
      <c r="A194">
        <v>16</v>
      </c>
    </row>
    <row r="195" spans="1:1">
      <c r="A195">
        <v>0</v>
      </c>
    </row>
    <row r="196" spans="1:1">
      <c r="A196">
        <v>0</v>
      </c>
    </row>
    <row r="197" spans="1:1">
      <c r="A197">
        <v>14</v>
      </c>
    </row>
    <row r="198" spans="1:1">
      <c r="A198">
        <v>15</v>
      </c>
    </row>
    <row r="199" spans="1:1">
      <c r="A199">
        <v>999</v>
      </c>
    </row>
    <row r="200" spans="1:1">
      <c r="A200">
        <v>999</v>
      </c>
    </row>
    <row r="201" spans="1:1">
      <c r="A201">
        <v>30000</v>
      </c>
    </row>
    <row r="202" spans="1:1">
      <c r="A202">
        <v>0</v>
      </c>
    </row>
    <row r="203" spans="1:1">
      <c r="A203">
        <v>0</v>
      </c>
    </row>
    <row r="204" spans="1:1">
      <c r="A204">
        <v>59216</v>
      </c>
    </row>
    <row r="205" spans="1:1">
      <c r="A205">
        <v>4842</v>
      </c>
    </row>
    <row r="206" spans="1:1">
      <c r="A206">
        <v>0</v>
      </c>
    </row>
    <row r="207" spans="1:1">
      <c r="A207">
        <v>60000</v>
      </c>
    </row>
    <row r="208" spans="1:1">
      <c r="A208">
        <v>0</v>
      </c>
    </row>
    <row r="209" spans="1:1">
      <c r="A209">
        <v>43500</v>
      </c>
    </row>
    <row r="210" spans="1:1">
      <c r="A210">
        <v>2550</v>
      </c>
    </row>
    <row r="211" spans="1:1">
      <c r="A211">
        <v>7979</v>
      </c>
    </row>
    <row r="212" spans="1:1">
      <c r="A212">
        <v>7500</v>
      </c>
    </row>
    <row r="213" spans="1:1">
      <c r="A213">
        <v>1175</v>
      </c>
    </row>
    <row r="214" spans="1:1">
      <c r="A214">
        <v>6272</v>
      </c>
    </row>
    <row r="215" spans="1:1">
      <c r="A215">
        <v>50000</v>
      </c>
    </row>
    <row r="216" spans="1:1">
      <c r="A216">
        <v>10520</v>
      </c>
    </row>
    <row r="217" spans="1:1">
      <c r="A217">
        <v>283554</v>
      </c>
    </row>
    <row r="218" spans="1:1">
      <c r="A218">
        <v>182705</v>
      </c>
    </row>
    <row r="219" spans="1:1">
      <c r="A219">
        <v>0</v>
      </c>
    </row>
    <row r="220" spans="1:1">
      <c r="A220">
        <v>1045</v>
      </c>
    </row>
    <row r="221" spans="1:1">
      <c r="A221">
        <v>182705</v>
      </c>
    </row>
    <row r="222" spans="1:1">
      <c r="A222">
        <v>0</v>
      </c>
    </row>
    <row r="223" spans="1:1">
      <c r="A223">
        <v>594693</v>
      </c>
    </row>
    <row r="224" spans="1:1">
      <c r="A224">
        <v>0</v>
      </c>
    </row>
    <row r="225" spans="1:1">
      <c r="A225">
        <v>2375</v>
      </c>
    </row>
    <row r="226" spans="1:1">
      <c r="A226">
        <v>0</v>
      </c>
    </row>
    <row r="227" spans="1:1">
      <c r="A227">
        <v>600000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531</v>
      </c>
    </row>
    <row r="233" spans="1:1">
      <c r="A233">
        <v>-1010144</v>
      </c>
    </row>
    <row r="234" spans="1:1">
      <c r="A234">
        <v>2817541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396000</v>
      </c>
    </row>
    <row r="239" spans="1:1">
      <c r="A239">
        <v>1523000</v>
      </c>
    </row>
    <row r="240" spans="1:1">
      <c r="A240">
        <v>-251247</v>
      </c>
    </row>
    <row r="241" spans="1:1">
      <c r="A241">
        <v>484270</v>
      </c>
    </row>
    <row r="242" spans="1:1">
      <c r="A242">
        <v>160480</v>
      </c>
    </row>
    <row r="243" spans="1:1">
      <c r="A243">
        <v>0</v>
      </c>
    </row>
    <row r="244" spans="1:1">
      <c r="A244">
        <v>124818</v>
      </c>
    </row>
    <row r="245" spans="1:1">
      <c r="A245">
        <v>48874</v>
      </c>
    </row>
    <row r="246" spans="1:1">
      <c r="A246">
        <v>73855</v>
      </c>
    </row>
    <row r="247" spans="1:1">
      <c r="A247">
        <v>50775</v>
      </c>
    </row>
    <row r="248" spans="1:1">
      <c r="A248">
        <v>1487</v>
      </c>
    </row>
    <row r="249" spans="1:1">
      <c r="A249">
        <v>15600</v>
      </c>
    </row>
    <row r="250" spans="1:1">
      <c r="A250">
        <v>186034</v>
      </c>
    </row>
    <row r="251" spans="1:1">
      <c r="A251">
        <v>289855</v>
      </c>
    </row>
    <row r="252" spans="1:1">
      <c r="A252">
        <v>194415</v>
      </c>
    </row>
    <row r="253" spans="1:1">
      <c r="A253">
        <v>0</v>
      </c>
    </row>
    <row r="254" spans="1:1">
      <c r="A254">
        <v>29624</v>
      </c>
    </row>
    <row r="255" spans="1:1">
      <c r="A255">
        <v>0</v>
      </c>
    </row>
    <row r="256" spans="1:1">
      <c r="A256">
        <v>-116919</v>
      </c>
    </row>
    <row r="257" spans="1:1">
      <c r="A257">
        <v>-368166</v>
      </c>
    </row>
    <row r="258" spans="1:1">
      <c r="A258">
        <v>999</v>
      </c>
    </row>
    <row r="259" spans="1:1">
      <c r="A259">
        <v>999</v>
      </c>
    </row>
    <row r="260" spans="1:1">
      <c r="A260">
        <v>-251247</v>
      </c>
    </row>
    <row r="261" spans="1:1">
      <c r="A261">
        <v>50000</v>
      </c>
    </row>
    <row r="262" spans="1:1">
      <c r="A262">
        <v>250000</v>
      </c>
    </row>
    <row r="263" spans="1:1">
      <c r="A263">
        <v>1155376</v>
      </c>
    </row>
    <row r="264" spans="1:1">
      <c r="A264">
        <v>0</v>
      </c>
    </row>
    <row r="265" spans="1:1">
      <c r="A265">
        <v>57721</v>
      </c>
    </row>
    <row r="266" spans="1:1">
      <c r="A266">
        <v>0</v>
      </c>
    </row>
    <row r="267" spans="1:1">
      <c r="A267">
        <v>128313</v>
      </c>
    </row>
    <row r="268" spans="1:1">
      <c r="A268">
        <v>301565</v>
      </c>
    </row>
    <row r="269" spans="1:1">
      <c r="A269">
        <v>1900000</v>
      </c>
    </row>
    <row r="270" spans="1:1">
      <c r="A270">
        <v>1900000</v>
      </c>
    </row>
    <row r="271" spans="1:1">
      <c r="A271">
        <v>0</v>
      </c>
    </row>
    <row r="272" spans="1:1">
      <c r="A272">
        <v>118538</v>
      </c>
    </row>
    <row r="273" spans="1:1">
      <c r="A273">
        <v>92603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3631834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140</v>
      </c>
    </row>
    <row r="287" spans="1:1">
      <c r="A287">
        <v>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2</v>
      </c>
    </row>
    <row r="293" spans="1:1">
      <c r="A293">
        <v>2</v>
      </c>
    </row>
    <row r="294" spans="1:1">
      <c r="A294">
        <v>4</v>
      </c>
    </row>
    <row r="295" spans="1:1">
      <c r="A295">
        <v>1434</v>
      </c>
    </row>
    <row r="296" spans="1:1">
      <c r="A296">
        <v>6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2136</v>
      </c>
    </row>
    <row r="302" spans="1:1">
      <c r="A302">
        <v>19</v>
      </c>
    </row>
    <row r="303" spans="1:1">
      <c r="A303">
        <v>1928</v>
      </c>
    </row>
    <row r="304" spans="1:1">
      <c r="A304" t="s">
        <v>347</v>
      </c>
    </row>
    <row r="305" spans="1:1">
      <c r="A305">
        <v>6336</v>
      </c>
    </row>
    <row r="306" spans="1:1">
      <c r="A306">
        <v>1</v>
      </c>
    </row>
    <row r="307" spans="1:1">
      <c r="A307">
        <v>4312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3000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2565</v>
      </c>
    </row>
    <row r="316" spans="1:1">
      <c r="A316">
        <v>435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2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 s="133" t="s">
        <v>348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30000</v>
      </c>
    </row>
    <row r="423" spans="1:1">
      <c r="A423">
        <v>60000</v>
      </c>
    </row>
    <row r="424" spans="1:1">
      <c r="A424" s="134" t="s">
        <v>349</v>
      </c>
    </row>
    <row r="425" spans="1:1">
      <c r="A425" s="134" t="s">
        <v>349</v>
      </c>
    </row>
    <row r="426" spans="1:1">
      <c r="A426" s="134" t="s">
        <v>349</v>
      </c>
    </row>
    <row r="427" spans="1:1">
      <c r="A427" s="134" t="s">
        <v>5</v>
      </c>
    </row>
    <row r="428" spans="1:1">
      <c r="A428">
        <v>2</v>
      </c>
    </row>
    <row r="429" spans="1:1">
      <c r="A429">
        <v>30000</v>
      </c>
    </row>
    <row r="430" spans="1:1">
      <c r="A430">
        <v>60000</v>
      </c>
    </row>
    <row r="431" spans="1:1">
      <c r="A431" s="134" t="s">
        <v>349</v>
      </c>
    </row>
    <row r="432" spans="1:1">
      <c r="A432" s="134" t="s">
        <v>349</v>
      </c>
    </row>
    <row r="433" spans="1:1">
      <c r="A433" s="134" t="s">
        <v>349</v>
      </c>
    </row>
    <row r="434" spans="1:1">
      <c r="A434" s="134" t="s">
        <v>5</v>
      </c>
    </row>
    <row r="435" spans="1:1">
      <c r="A435">
        <v>3</v>
      </c>
    </row>
    <row r="436" spans="1:1">
      <c r="A436">
        <v>30000</v>
      </c>
    </row>
    <row r="437" spans="1:1">
      <c r="A437">
        <v>60000</v>
      </c>
    </row>
    <row r="438" spans="1:1">
      <c r="A438" s="134" t="s">
        <v>349</v>
      </c>
    </row>
    <row r="439" spans="1:1">
      <c r="A439" s="134" t="s">
        <v>349</v>
      </c>
    </row>
    <row r="440" spans="1:1">
      <c r="A440" s="134" t="s">
        <v>349</v>
      </c>
    </row>
    <row r="441" spans="1:1">
      <c r="A441" s="134" t="s">
        <v>5</v>
      </c>
    </row>
    <row r="442" spans="1:1">
      <c r="A442">
        <v>4</v>
      </c>
    </row>
    <row r="443" spans="1:1">
      <c r="A443">
        <v>30000</v>
      </c>
    </row>
    <row r="444" spans="1:1">
      <c r="A444">
        <v>60000</v>
      </c>
    </row>
    <row r="445" spans="1:1">
      <c r="A445" s="134" t="s">
        <v>349</v>
      </c>
    </row>
    <row r="446" spans="1:1">
      <c r="A446" s="134" t="s">
        <v>349</v>
      </c>
    </row>
    <row r="447" spans="1:1">
      <c r="A447" s="134" t="s">
        <v>349</v>
      </c>
    </row>
    <row r="448" spans="1:1">
      <c r="A448" s="134" t="s">
        <v>5</v>
      </c>
    </row>
    <row r="449" spans="1:1">
      <c r="A449">
        <v>5</v>
      </c>
    </row>
    <row r="450" spans="1:1">
      <c r="A450">
        <v>30000</v>
      </c>
    </row>
    <row r="451" spans="1:1">
      <c r="A451">
        <v>60000</v>
      </c>
    </row>
    <row r="452" spans="1:1">
      <c r="A452" s="134" t="s">
        <v>349</v>
      </c>
    </row>
    <row r="453" spans="1:1">
      <c r="A453" s="134" t="s">
        <v>349</v>
      </c>
    </row>
    <row r="454" spans="1:1">
      <c r="A454" s="134" t="s">
        <v>349</v>
      </c>
    </row>
    <row r="455" spans="1:1">
      <c r="A455" s="134" t="s">
        <v>5</v>
      </c>
    </row>
    <row r="456" spans="1:1">
      <c r="A456">
        <v>6</v>
      </c>
    </row>
    <row r="457" spans="1:1">
      <c r="A457">
        <v>30000</v>
      </c>
    </row>
    <row r="458" spans="1:1">
      <c r="A458">
        <v>60000</v>
      </c>
    </row>
    <row r="459" spans="1:1">
      <c r="A459" s="134" t="s">
        <v>349</v>
      </c>
    </row>
    <row r="460" spans="1:1">
      <c r="A460" s="134" t="s">
        <v>349</v>
      </c>
    </row>
    <row r="461" spans="1:1">
      <c r="A461" s="134" t="s">
        <v>349</v>
      </c>
    </row>
    <row r="462" spans="1:1">
      <c r="A462" s="134" t="s">
        <v>5</v>
      </c>
    </row>
    <row r="463" spans="1:1">
      <c r="A463">
        <v>7</v>
      </c>
    </row>
    <row r="464" spans="1:1">
      <c r="A464">
        <v>30000</v>
      </c>
    </row>
    <row r="465" spans="1:1">
      <c r="A465">
        <v>60000</v>
      </c>
    </row>
    <row r="466" spans="1:1">
      <c r="A466" s="134" t="s">
        <v>349</v>
      </c>
    </row>
    <row r="467" spans="1:1">
      <c r="A467" s="134" t="s">
        <v>349</v>
      </c>
    </row>
    <row r="468" spans="1:1">
      <c r="A468" s="134" t="s">
        <v>349</v>
      </c>
    </row>
    <row r="469" spans="1:1">
      <c r="A469" s="134" t="s">
        <v>5</v>
      </c>
    </row>
    <row r="470" spans="1:1">
      <c r="A470">
        <v>8</v>
      </c>
    </row>
    <row r="471" spans="1:1">
      <c r="A471">
        <v>30000</v>
      </c>
    </row>
    <row r="472" spans="1:1">
      <c r="A472">
        <v>60000</v>
      </c>
    </row>
    <row r="473" spans="1:1">
      <c r="A473" s="134" t="s">
        <v>349</v>
      </c>
    </row>
    <row r="474" spans="1:1">
      <c r="A474" s="134" t="s">
        <v>349</v>
      </c>
    </row>
    <row r="475" spans="1:1">
      <c r="A475" s="134" t="s">
        <v>349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350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6153</v>
      </c>
    </row>
    <row r="505" spans="1:1">
      <c r="A505">
        <v>4199</v>
      </c>
    </row>
    <row r="506" spans="1:1">
      <c r="A506">
        <v>4310</v>
      </c>
    </row>
    <row r="507" spans="1:1">
      <c r="A507">
        <v>83</v>
      </c>
    </row>
    <row r="508" spans="1:1">
      <c r="A508">
        <v>43</v>
      </c>
    </row>
    <row r="509" spans="1:1">
      <c r="A509">
        <v>1715</v>
      </c>
    </row>
    <row r="510" spans="1:1">
      <c r="A510">
        <v>1531</v>
      </c>
    </row>
    <row r="511" spans="1:1">
      <c r="A511">
        <v>82</v>
      </c>
    </row>
    <row r="512" spans="1:1">
      <c r="A512">
        <v>999</v>
      </c>
    </row>
    <row r="513" spans="1:1">
      <c r="A513">
        <v>999</v>
      </c>
    </row>
    <row r="514" spans="1:1">
      <c r="A514">
        <v>65055</v>
      </c>
    </row>
    <row r="515" spans="1:1">
      <c r="A515">
        <v>79336</v>
      </c>
    </row>
    <row r="516" spans="1:1">
      <c r="A516">
        <v>75369</v>
      </c>
    </row>
    <row r="517" spans="1:1">
      <c r="A517">
        <v>71403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9597</v>
      </c>
    </row>
    <row r="523" spans="1:1">
      <c r="A523">
        <v>3838800</v>
      </c>
    </row>
    <row r="524" spans="1:1">
      <c r="A524">
        <v>0</v>
      </c>
    </row>
    <row r="525" spans="1:1">
      <c r="A525">
        <v>3838800</v>
      </c>
    </row>
    <row r="526" spans="1:1">
      <c r="A526">
        <v>285</v>
      </c>
    </row>
    <row r="527" spans="1:1">
      <c r="A527">
        <v>0</v>
      </c>
    </row>
    <row r="528" spans="1:1">
      <c r="A528">
        <v>0</v>
      </c>
    </row>
    <row r="529" spans="1:1">
      <c r="A529">
        <v>450</v>
      </c>
    </row>
    <row r="530" spans="1:1">
      <c r="A530">
        <v>0</v>
      </c>
    </row>
    <row r="531" spans="1:1">
      <c r="A531">
        <v>0</v>
      </c>
    </row>
    <row r="532" spans="1:1">
      <c r="A532">
        <v>680</v>
      </c>
    </row>
    <row r="533" spans="1:1">
      <c r="A533">
        <v>0</v>
      </c>
    </row>
    <row r="534" spans="1:1">
      <c r="A534">
        <v>0</v>
      </c>
    </row>
    <row r="535" spans="1:1">
      <c r="A535">
        <v>27</v>
      </c>
    </row>
    <row r="536" spans="1:1">
      <c r="A536">
        <v>1000</v>
      </c>
    </row>
    <row r="537" spans="1:1">
      <c r="A537">
        <v>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9597</v>
      </c>
    </row>
    <row r="543" spans="1:1">
      <c r="A543">
        <v>3838800</v>
      </c>
    </row>
    <row r="544" spans="1:1">
      <c r="A544">
        <v>0</v>
      </c>
    </row>
    <row r="545" spans="1:2">
      <c r="A545">
        <v>3838800</v>
      </c>
    </row>
    <row r="546" spans="1:2">
      <c r="A546">
        <v>285</v>
      </c>
    </row>
    <row r="547" spans="1:2">
      <c r="A547">
        <v>0</v>
      </c>
    </row>
    <row r="548" spans="1:2">
      <c r="A548">
        <v>0</v>
      </c>
    </row>
    <row r="549" spans="1:2">
      <c r="A549">
        <v>450</v>
      </c>
    </row>
    <row r="550" spans="1:2">
      <c r="A550">
        <v>0</v>
      </c>
    </row>
    <row r="551" spans="1:2">
      <c r="A551">
        <v>0</v>
      </c>
    </row>
    <row r="552" spans="1:2">
      <c r="A552">
        <v>680</v>
      </c>
    </row>
    <row r="553" spans="1:2">
      <c r="A553">
        <v>0</v>
      </c>
      <c r="B553"/>
    </row>
    <row r="554" spans="1:2">
      <c r="A554">
        <v>0</v>
      </c>
      <c r="B554"/>
    </row>
    <row r="555" spans="1:2">
      <c r="A555">
        <v>27</v>
      </c>
      <c r="B555"/>
    </row>
    <row r="556" spans="1:2">
      <c r="A556">
        <v>1000</v>
      </c>
      <c r="B556"/>
    </row>
    <row r="557" spans="1:2">
      <c r="A557">
        <v>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9597</v>
      </c>
    </row>
    <row r="563" spans="1:1">
      <c r="A563">
        <v>3838800</v>
      </c>
    </row>
    <row r="564" spans="1:1">
      <c r="A564">
        <v>0</v>
      </c>
    </row>
    <row r="565" spans="1:1">
      <c r="A565">
        <v>3838800</v>
      </c>
    </row>
    <row r="566" spans="1:1">
      <c r="A566">
        <v>285</v>
      </c>
    </row>
    <row r="567" spans="1:1">
      <c r="A567">
        <v>0</v>
      </c>
    </row>
    <row r="568" spans="1:1">
      <c r="A568">
        <v>0</v>
      </c>
    </row>
    <row r="569" spans="1:1">
      <c r="A569">
        <v>450</v>
      </c>
    </row>
    <row r="570" spans="1:1">
      <c r="A570">
        <v>0</v>
      </c>
    </row>
    <row r="571" spans="1:1">
      <c r="A571">
        <v>0</v>
      </c>
    </row>
    <row r="572" spans="1:1">
      <c r="A572">
        <v>680</v>
      </c>
    </row>
    <row r="573" spans="1:1">
      <c r="A573">
        <v>0</v>
      </c>
    </row>
    <row r="574" spans="1:1">
      <c r="A574">
        <v>0</v>
      </c>
    </row>
    <row r="575" spans="1:1">
      <c r="A575">
        <v>27</v>
      </c>
    </row>
    <row r="576" spans="1:1">
      <c r="A576">
        <v>1000</v>
      </c>
    </row>
    <row r="577" spans="1:1">
      <c r="A577">
        <v>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9597</v>
      </c>
    </row>
    <row r="583" spans="1:1">
      <c r="A583">
        <v>3838800</v>
      </c>
    </row>
    <row r="584" spans="1:1">
      <c r="A584">
        <v>0</v>
      </c>
    </row>
    <row r="585" spans="1:1">
      <c r="A585">
        <v>3838800</v>
      </c>
    </row>
    <row r="586" spans="1:1">
      <c r="A586">
        <v>285</v>
      </c>
    </row>
    <row r="587" spans="1:1">
      <c r="A587">
        <v>0</v>
      </c>
    </row>
    <row r="588" spans="1:1">
      <c r="A588">
        <v>0</v>
      </c>
    </row>
    <row r="589" spans="1:1">
      <c r="A589">
        <v>450</v>
      </c>
    </row>
    <row r="590" spans="1:1">
      <c r="A590">
        <v>0</v>
      </c>
    </row>
    <row r="591" spans="1:1">
      <c r="A591">
        <v>0</v>
      </c>
    </row>
    <row r="592" spans="1:1">
      <c r="A592">
        <v>680</v>
      </c>
    </row>
    <row r="593" spans="1:1">
      <c r="A593">
        <v>0</v>
      </c>
    </row>
    <row r="594" spans="1:1">
      <c r="A594">
        <v>0</v>
      </c>
    </row>
    <row r="595" spans="1:1">
      <c r="A595">
        <v>27</v>
      </c>
    </row>
    <row r="596" spans="1:1">
      <c r="A596">
        <v>1000</v>
      </c>
    </row>
    <row r="597" spans="1:1">
      <c r="A597">
        <v>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9597</v>
      </c>
    </row>
    <row r="603" spans="1:1">
      <c r="A603">
        <v>3838800</v>
      </c>
    </row>
    <row r="604" spans="1:1">
      <c r="A604">
        <v>0</v>
      </c>
    </row>
    <row r="605" spans="1:1">
      <c r="A605">
        <v>3838800</v>
      </c>
    </row>
    <row r="606" spans="1:1">
      <c r="A606">
        <v>285</v>
      </c>
    </row>
    <row r="607" spans="1:1">
      <c r="A607">
        <v>0</v>
      </c>
    </row>
    <row r="608" spans="1:1">
      <c r="A608">
        <v>0</v>
      </c>
    </row>
    <row r="609" spans="1:1">
      <c r="A609">
        <v>450</v>
      </c>
    </row>
    <row r="610" spans="1:1">
      <c r="A610">
        <v>0</v>
      </c>
    </row>
    <row r="611" spans="1:1">
      <c r="A611">
        <v>0</v>
      </c>
    </row>
    <row r="612" spans="1:1">
      <c r="A612">
        <v>680</v>
      </c>
    </row>
    <row r="613" spans="1:1">
      <c r="A613">
        <v>0</v>
      </c>
    </row>
    <row r="614" spans="1:1">
      <c r="A614">
        <v>0</v>
      </c>
    </row>
    <row r="615" spans="1:1">
      <c r="A615">
        <v>27</v>
      </c>
    </row>
    <row r="616" spans="1:1">
      <c r="A616">
        <v>1000</v>
      </c>
    </row>
    <row r="617" spans="1:1">
      <c r="A617">
        <v>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9597</v>
      </c>
    </row>
    <row r="623" spans="1:1">
      <c r="A623">
        <v>3838800</v>
      </c>
    </row>
    <row r="624" spans="1:1">
      <c r="A624">
        <v>0</v>
      </c>
    </row>
    <row r="625" spans="1:1">
      <c r="A625">
        <v>3838800</v>
      </c>
    </row>
    <row r="626" spans="1:1">
      <c r="A626">
        <v>285</v>
      </c>
    </row>
    <row r="627" spans="1:1">
      <c r="A627">
        <v>0</v>
      </c>
    </row>
    <row r="628" spans="1:1">
      <c r="A628">
        <v>0</v>
      </c>
    </row>
    <row r="629" spans="1:1">
      <c r="A629">
        <v>450</v>
      </c>
    </row>
    <row r="630" spans="1:1">
      <c r="A630">
        <v>0</v>
      </c>
    </row>
    <row r="631" spans="1:1">
      <c r="A631">
        <v>0</v>
      </c>
    </row>
    <row r="632" spans="1:1">
      <c r="A632">
        <v>680</v>
      </c>
    </row>
    <row r="633" spans="1:1">
      <c r="A633">
        <v>0</v>
      </c>
    </row>
    <row r="634" spans="1:1">
      <c r="A634">
        <v>0</v>
      </c>
    </row>
    <row r="635" spans="1:1">
      <c r="A635">
        <v>27</v>
      </c>
    </row>
    <row r="636" spans="1:1">
      <c r="A636">
        <v>1000</v>
      </c>
    </row>
    <row r="637" spans="1:1">
      <c r="A637">
        <v>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9597</v>
      </c>
    </row>
    <row r="643" spans="1:1">
      <c r="A643">
        <v>3838800</v>
      </c>
    </row>
    <row r="644" spans="1:1">
      <c r="A644">
        <v>0</v>
      </c>
    </row>
    <row r="645" spans="1:1">
      <c r="A645">
        <v>3838800</v>
      </c>
    </row>
    <row r="646" spans="1:1">
      <c r="A646">
        <v>285</v>
      </c>
    </row>
    <row r="647" spans="1:1">
      <c r="A647">
        <v>0</v>
      </c>
    </row>
    <row r="648" spans="1:1">
      <c r="A648">
        <v>0</v>
      </c>
    </row>
    <row r="649" spans="1:1">
      <c r="A649">
        <v>450</v>
      </c>
    </row>
    <row r="650" spans="1:1">
      <c r="A650">
        <v>0</v>
      </c>
    </row>
    <row r="651" spans="1:1">
      <c r="A651">
        <v>0</v>
      </c>
    </row>
    <row r="652" spans="1:1">
      <c r="A652">
        <v>680</v>
      </c>
    </row>
    <row r="653" spans="1:1">
      <c r="A653">
        <v>0</v>
      </c>
    </row>
    <row r="654" spans="1:1">
      <c r="A654">
        <v>0</v>
      </c>
    </row>
    <row r="655" spans="1:1">
      <c r="A655">
        <v>27</v>
      </c>
    </row>
    <row r="656" spans="1:1">
      <c r="A656">
        <v>1000</v>
      </c>
    </row>
    <row r="657" spans="1:1">
      <c r="A657">
        <v>2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9597</v>
      </c>
    </row>
    <row r="663" spans="1:1">
      <c r="A663">
        <v>3838800</v>
      </c>
    </row>
    <row r="664" spans="1:1">
      <c r="A664">
        <v>0</v>
      </c>
    </row>
    <row r="665" spans="1:1">
      <c r="A665">
        <v>3838800</v>
      </c>
    </row>
    <row r="666" spans="1:1">
      <c r="A666">
        <v>285</v>
      </c>
    </row>
    <row r="667" spans="1:1">
      <c r="A667">
        <v>0</v>
      </c>
    </row>
    <row r="668" spans="1:1">
      <c r="A668">
        <v>0</v>
      </c>
    </row>
    <row r="669" spans="1:1">
      <c r="A669">
        <v>450</v>
      </c>
    </row>
    <row r="670" spans="1:1">
      <c r="A670">
        <v>0</v>
      </c>
    </row>
    <row r="671" spans="1:1">
      <c r="A671">
        <v>0</v>
      </c>
    </row>
    <row r="672" spans="1:1">
      <c r="A672">
        <v>680</v>
      </c>
    </row>
    <row r="673" spans="1:1">
      <c r="A673">
        <v>0</v>
      </c>
    </row>
    <row r="674" spans="1:1">
      <c r="A674">
        <v>0</v>
      </c>
    </row>
    <row r="675" spans="1:1">
      <c r="A675">
        <v>27</v>
      </c>
    </row>
    <row r="676" spans="1:1">
      <c r="A676">
        <v>1000</v>
      </c>
    </row>
    <row r="677" spans="1:1">
      <c r="A677">
        <v>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351</v>
      </c>
    </row>
    <row r="682" spans="1:1">
      <c r="A682" t="s">
        <v>352</v>
      </c>
    </row>
    <row r="683" spans="1:1">
      <c r="A683" t="s">
        <v>353</v>
      </c>
    </row>
    <row r="684" spans="1:1">
      <c r="A684" t="s">
        <v>354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5</v>
      </c>
    </row>
    <row r="701" spans="1:1">
      <c r="A701">
        <v>1</v>
      </c>
    </row>
    <row r="702" spans="1:1">
      <c r="A702">
        <v>1455376</v>
      </c>
    </row>
    <row r="703" spans="1:1">
      <c r="A703">
        <v>186034</v>
      </c>
    </row>
    <row r="704" spans="1:1">
      <c r="A704">
        <v>301565</v>
      </c>
    </row>
    <row r="705" spans="1:1">
      <c r="A705">
        <v>1900000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118538</v>
      </c>
    </row>
    <row r="710" spans="1:1">
      <c r="A710">
        <v>92603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-368166</v>
      </c>
    </row>
    <row r="717" spans="1:1">
      <c r="A717">
        <v>3631834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1455376</v>
      </c>
    </row>
    <row r="723" spans="1:1">
      <c r="A723">
        <v>186034</v>
      </c>
    </row>
    <row r="724" spans="1:1">
      <c r="A724">
        <v>301565</v>
      </c>
    </row>
    <row r="725" spans="1:1">
      <c r="A725">
        <v>1900000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118538</v>
      </c>
    </row>
    <row r="730" spans="1:1">
      <c r="A730">
        <v>92603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-368166</v>
      </c>
    </row>
    <row r="737" spans="1:1">
      <c r="A737">
        <v>3631834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1455376</v>
      </c>
    </row>
    <row r="743" spans="1:1">
      <c r="A743">
        <v>186034</v>
      </c>
    </row>
    <row r="744" spans="1:1">
      <c r="A744">
        <v>301565</v>
      </c>
    </row>
    <row r="745" spans="1:1">
      <c r="A745">
        <v>1900000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118538</v>
      </c>
    </row>
    <row r="750" spans="1:1">
      <c r="A750">
        <v>92603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-368166</v>
      </c>
    </row>
    <row r="757" spans="1:1">
      <c r="A757">
        <v>3631834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1455376</v>
      </c>
    </row>
    <row r="763" spans="1:1">
      <c r="A763">
        <v>186034</v>
      </c>
    </row>
    <row r="764" spans="1:1">
      <c r="A764">
        <v>301565</v>
      </c>
    </row>
    <row r="765" spans="1:1">
      <c r="A765">
        <v>1900000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118538</v>
      </c>
    </row>
    <row r="770" spans="1:1">
      <c r="A770">
        <v>92603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-368166</v>
      </c>
    </row>
    <row r="777" spans="1:1">
      <c r="A777">
        <v>3631834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1455376</v>
      </c>
    </row>
    <row r="783" spans="1:1">
      <c r="A783">
        <v>186034</v>
      </c>
    </row>
    <row r="784" spans="1:1">
      <c r="A784">
        <v>301565</v>
      </c>
    </row>
    <row r="785" spans="1:1">
      <c r="A785">
        <v>1900000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118538</v>
      </c>
    </row>
    <row r="790" spans="1:1">
      <c r="A790">
        <v>92603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-368166</v>
      </c>
    </row>
    <row r="797" spans="1:1">
      <c r="A797">
        <v>3631834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1455376</v>
      </c>
    </row>
    <row r="803" spans="1:1">
      <c r="A803">
        <v>186034</v>
      </c>
    </row>
    <row r="804" spans="1:1">
      <c r="A804">
        <v>301565</v>
      </c>
    </row>
    <row r="805" spans="1:1">
      <c r="A805">
        <v>1900000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118538</v>
      </c>
    </row>
    <row r="810" spans="1:1">
      <c r="A810">
        <v>92603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-368166</v>
      </c>
    </row>
    <row r="817" spans="1:1">
      <c r="A817">
        <v>3631834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1455376</v>
      </c>
    </row>
    <row r="823" spans="1:1">
      <c r="A823">
        <v>186034</v>
      </c>
    </row>
    <row r="824" spans="1:1">
      <c r="A824">
        <v>301565</v>
      </c>
    </row>
    <row r="825" spans="1:1">
      <c r="A825">
        <v>1900000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118538</v>
      </c>
    </row>
    <row r="830" spans="1:1">
      <c r="A830">
        <v>92603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-368166</v>
      </c>
    </row>
    <row r="837" spans="1:1">
      <c r="A837">
        <v>3631834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1455376</v>
      </c>
    </row>
    <row r="843" spans="1:1">
      <c r="A843">
        <v>186034</v>
      </c>
    </row>
    <row r="844" spans="1:1">
      <c r="A844">
        <v>301565</v>
      </c>
    </row>
    <row r="845" spans="1:1">
      <c r="A845">
        <v>1900000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118538</v>
      </c>
    </row>
    <row r="850" spans="1:1">
      <c r="A850">
        <v>92603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-368166</v>
      </c>
    </row>
    <row r="857" spans="1:1">
      <c r="A857">
        <v>3631834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356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2018-01-08T13:14:13Z</cp:lastPrinted>
  <dcterms:created xsi:type="dcterms:W3CDTF">2009-10-13T08:17:42Z</dcterms:created>
  <dcterms:modified xsi:type="dcterms:W3CDTF">2019-11-01T09:35:41Z</dcterms:modified>
</cp:coreProperties>
</file>