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EF076A87-C39B-4441-8FF9-33B4555EA2E5}" xr6:coauthVersionLast="45" xr6:coauthVersionMax="45" xr10:uidLastSave="{00000000-0000-0000-0000-000000000000}"/>
  <bookViews>
    <workbookView xWindow="-108" yWindow="-108" windowWidth="23256" windowHeight="12576" tabRatio="612" activeTab="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5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I83" i="4" s="1"/>
  <c r="H81" i="4"/>
  <c r="G81" i="4"/>
  <c r="F81" i="4"/>
  <c r="M80" i="4"/>
  <c r="M83" i="4"/>
  <c r="L80" i="4"/>
  <c r="K80" i="4"/>
  <c r="J80" i="4"/>
  <c r="J83" i="4" s="1"/>
  <c r="I80" i="4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G15" i="2" s="1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83" i="4"/>
  <c r="L33" i="3"/>
  <c r="L35" i="3" s="1"/>
  <c r="N43" i="2"/>
  <c r="N45" i="2" s="1"/>
  <c r="G17" i="4"/>
  <c r="H16" i="4"/>
  <c r="I17" i="4"/>
  <c r="H17" i="4"/>
  <c r="G16" i="4"/>
  <c r="R30" i="3" l="1"/>
</calcChain>
</file>

<file path=xl/connections.xml><?xml version="1.0" encoding="utf-8"?>
<connections xmlns="http://schemas.openxmlformats.org/spreadsheetml/2006/main">
  <connection id="1" name="W065174" type="6" refreshedVersion="4" background="1" saveData="1">
    <textPr prompt="0" codePage="850" sourceFile="C:\2017_GMC\1etap_17C1\RUN_17C1\Wfiles\174\W06517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<sst xmlns="http://schemas.openxmlformats.org/spreadsheetml/2006/main" count="570" uniqueCount="364">
  <si>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</si>
  <si>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</si>
  <si>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</si>
  <si>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</si>
  <si>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</si>
  <si>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</si>
  <si>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</si>
  <si>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</si>
  <si>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</si>
  <si>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</si>
  <si>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</si>
  <si>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</si>
  <si>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</si>
  <si>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</si>
  <si>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</si>
  <si>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</si>
  <si>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</si>
  <si>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</si>
  <si>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</si>
  <si>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</si>
  <si>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</si>
  <si>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</si>
  <si>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</si>
  <si>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</si>
  <si>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</si>
  <si>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</si>
  <si>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</si>
  <si>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</si>
  <si>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</si>
  <si>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</si>
  <si>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</si>
  <si>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</si>
  <si>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</si>
  <si>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</si>
  <si>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</si>
  <si>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</si>
  <si>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</si>
  <si>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</si>
  <si>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</si>
  <si>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</si>
  <si>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</si>
  <si>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</si>
  <si>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</si>
  <si>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</si>
  <si>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</si>
  <si>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</si>
  <si>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</si>
  <si>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</si>
  <si>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</si>
  <si>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</si>
  <si>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</si>
  <si>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</si>
  <si>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</si>
  <si>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</si>
  <si>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</si>
  <si>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</si>
  <si>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</si>
  <si>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</si>
  <si>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</si>
  <si>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</si>
  <si>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</si>
  <si>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</si>
  <si>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</si>
  <si>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</si>
  <si>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</si>
  <si>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</si>
  <si>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</si>
  <si>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</si>
  <si>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</si>
  <si>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</si>
  <si>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</si>
  <si>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</si>
  <si>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</si>
  <si>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</si>
  <si>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</si>
  <si>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</si>
  <si>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</si>
  <si>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</si>
  <si>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</si>
  <si>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</si>
  <si>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</si>
  <si>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</si>
  <si>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</si>
  <si>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</si>
  <si>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</si>
  <si>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</si>
  <si>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</si>
  <si>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</si>
  <si>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</si>
  <si>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</si>
  <si>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</si>
  <si>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</si>
  <si>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</si>
  <si>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</si>
  <si>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</si>
  <si>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</si>
  <si>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</si>
  <si>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</si>
  <si>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</si>
  <si>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</si>
  <si>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</si>
  <si>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</si>
  <si>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</si>
  <si>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</si>
  <si>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</si>
  <si>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</si>
  <si>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</si>
  <si>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</si>
  <si>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</si>
  <si>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</si>
  <si>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</si>
  <si>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</si>
  <si>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</si>
  <si>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</si>
  <si>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</si>
  <si>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</si>
  <si>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</si>
  <si>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</si>
  <si>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</si>
  <si>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</si>
  <si>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</si>
  <si>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</si>
  <si>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</si>
  <si>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</si>
  <si>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</si>
  <si>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</si>
  <si>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</si>
  <si>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</si>
  <si>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</si>
  <si>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</si>
  <si>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</si>
  <si>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</si>
  <si>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</si>
  <si>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</si>
  <si>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</si>
  <si>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</si>
  <si>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</si>
  <si>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</si>
  <si>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</si>
  <si>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</si>
  <si>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</si>
  <si>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</si>
  <si>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</si>
  <si>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</si>
  <si>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</si>
  <si>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</si>
  <si>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</si>
  <si>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</si>
  <si>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</si>
  <si>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</si>
  <si>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</si>
  <si>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</si>
  <si>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</si>
  <si>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</si>
  <si>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</si>
  <si>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</si>
  <si>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</si>
  <si>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</si>
  <si>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</si>
  <si>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</si>
  <si>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</si>
  <si>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</si>
  <si>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</si>
  <si>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</si>
  <si>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</si>
  <si>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</si>
  <si>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</si>
  <si>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</si>
  <si>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</si>
  <si>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</si>
  <si>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</si>
  <si>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</si>
  <si>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</si>
  <si>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</si>
  <si>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</si>
  <si>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</si>
  <si>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</si>
  <si>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</si>
  <si>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</si>
  <si>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</si>
  <si>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</si>
  <si>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</si>
  <si>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</si>
  <si>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</si>
  <si>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</si>
  <si>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</si>
  <si>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</si>
  <si>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</si>
  <si>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</si>
  <si>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</si>
  <si>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</si>
  <si>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</si>
  <si>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</si>
  <si>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</si>
  <si>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</si>
  <si>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</si>
  <si>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</si>
  <si>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</si>
  <si>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</si>
  <si>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</si>
  <si>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</si>
  <si>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</si>
  <si>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</si>
  <si>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</si>
  <si>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</si>
  <si>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</si>
  <si>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</si>
  <si>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</si>
  <si>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</si>
  <si>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</si>
  <si>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</si>
  <si>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</si>
  <si>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</si>
  <si>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</si>
  <si>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</si>
  <si>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</si>
  <si>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</si>
  <si>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</si>
  <si>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</si>
  <si>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</si>
  <si>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</si>
  <si>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</si>
  <si>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</si>
  <si>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</si>
  <si>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</si>
  <si>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</si>
  <si>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</si>
  <si>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</si>
  <si>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</si>
  <si>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</si>
  <si>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</si>
  <si>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</si>
  <si>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</si>
  <si>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</si>
  <si>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</si>
  <si>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</si>
  <si>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</si>
  <si>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</si>
  <si>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</si>
  <si>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</si>
  <si>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</si>
  <si>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</si>
  <si>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</si>
  <si>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</si>
  <si>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</si>
  <si>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</si>
  <si>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</si>
  <si>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</si>
  <si>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</si>
  <si>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</si>
  <si>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</si>
  <si>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</si>
  <si>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</si>
  <si>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</si>
  <si>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</si>
  <si>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</si>
  <si>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</si>
  <si>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</si>
  <si>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</si>
  <si>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</si>
  <si>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</si>
  <si>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</si>
  <si>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</si>
  <si>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</si>
  <si>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</si>
  <si>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</si>
  <si>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</si>
  <si>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</si>
  <si>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</si>
  <si>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</si>
  <si>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</si>
  <si>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</si>
  <si>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</si>
  <si>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</si>
  <si>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</si>
  <si>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</si>
  <si>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</si>
  <si>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</si>
  <si>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</si>
  <si>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</si>
  <si>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</si>
  <si>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</si>
  <si>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</si>
  <si>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</si>
  <si>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</si>
  <si>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</si>
  <si>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</si>
  <si>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</si>
  <si>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</si>
  <si>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</si>
  <si>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</si>
  <si>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</si>
  <si>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</si>
  <si>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</si>
  <si>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</si>
  <si>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</si>
  <si>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</si>
  <si>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</si>
  <si>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</si>
  <si>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</si>
  <si>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</si>
  <si>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</si>
  <si>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</si>
  <si>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</si>
  <si>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</si>
  <si>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</si>
  <si>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</si>
  <si>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</si>
  <si>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</si>
  <si>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</si>
  <si>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</si>
  <si>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</si>
  <si>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</si>
  <si>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</si>
  <si>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</si>
  <si>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</si>
  <si>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</si>
  <si>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</si>
  <si>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</si>
  <si>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</si>
  <si>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</si>
  <si>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</si>
  <si>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</si>
  <si>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</si>
  <si>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</si>
  <si>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</si>
  <si>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</si>
  <si>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</si>
  <si>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</si>
  <si>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</si>
  <si>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</si>
  <si>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</si>
  <si>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</si>
  <si>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</si>
  <si>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</si>
  <si>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</si>
  <si>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</si>
  <si>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</si>
  <si>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</si>
  <si>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</si>
  <si>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</si>
  <si>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</si>
  <si>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</si>
  <si>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</si>
  <si>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2.49</t>
  </si>
  <si>
    <t xml:space="preserve">   2.69</t>
  </si>
  <si>
    <t xml:space="preserve">   1.81</t>
  </si>
  <si>
    <t>!</t>
  </si>
  <si>
    <t>Minor</t>
  </si>
  <si>
    <t>Major</t>
  </si>
  <si>
    <t xml:space="preserve"> 93.4</t>
  </si>
  <si>
    <t>Not requested</t>
  </si>
  <si>
    <t xml:space="preserve">   **</t>
  </si>
  <si>
    <t xml:space="preserve">  ***</t>
  </si>
  <si>
    <t xml:space="preserve">    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</si>
  <si>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</si>
  <si>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</si>
  <si>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</si>
  <si>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</si>
  <si>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</si>
  <si>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</si>
  <si>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180122123250</t>
  </si>
  <si>
    <t>Bartosz Szab│owski</t>
  </si>
  <si>
    <t>ThinkTank/Management Brain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</si>
</sst>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5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0" workbookViewId="0">
      <selection activeCell="P20" sqref="P20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ThinkTank/Management Brain Corporation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695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11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370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845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1800</v>
      </c>
      <c r="G24" s="48" t="str">
        <f>W!B31</f>
        <v>*</v>
      </c>
      <c r="H24" s="63">
        <f>W!A34</f>
        <v>1000</v>
      </c>
      <c r="I24" s="48" t="str">
        <f>W!B34</f>
        <v>*</v>
      </c>
      <c r="J24" s="63">
        <f>W!A37</f>
        <v>600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800</v>
      </c>
      <c r="G25" s="54" t="str">
        <f>W!B32</f>
        <v>*</v>
      </c>
      <c r="H25" s="44">
        <f>W!A35</f>
        <v>600</v>
      </c>
      <c r="I25" s="54" t="str">
        <f>W!B35</f>
        <v>*</v>
      </c>
      <c r="J25" s="44">
        <f>W!A38</f>
        <v>300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900</v>
      </c>
      <c r="G26" s="59" t="str">
        <f>W!B33</f>
        <v>*</v>
      </c>
      <c r="H26" s="57">
        <f>W!A36</f>
        <v>600</v>
      </c>
      <c r="I26" s="59" t="str">
        <f>W!B36</f>
        <v>*</v>
      </c>
      <c r="J26" s="41">
        <f>W!A39</f>
        <v>300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143</v>
      </c>
      <c r="G31" s="49"/>
      <c r="H31" s="53">
        <f>W!A48</f>
        <v>194</v>
      </c>
      <c r="I31" s="49"/>
      <c r="J31" s="53">
        <f>W!A49</f>
        <v>355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G42" sqref="G42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3404</v>
      </c>
      <c r="V6" s="188"/>
      <c r="W6" s="44">
        <f>W!A109</f>
        <v>2129</v>
      </c>
      <c r="X6" s="28"/>
      <c r="Y6" s="53">
        <f>W!A110</f>
        <v>1187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41</v>
      </c>
      <c r="O7" s="189">
        <f>W!A192</f>
        <v>39</v>
      </c>
      <c r="P7" s="24"/>
      <c r="R7" s="129"/>
      <c r="S7" s="19" t="s">
        <v>210</v>
      </c>
      <c r="T7" s="19"/>
      <c r="U7" s="53">
        <f>W!A111</f>
        <v>3552</v>
      </c>
      <c r="V7" s="188"/>
      <c r="W7" s="44">
        <f>W!A112</f>
        <v>2239</v>
      </c>
      <c r="X7" s="28"/>
      <c r="Y7" s="53">
        <f>W!A113</f>
        <v>1224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33</v>
      </c>
      <c r="P8" s="24"/>
      <c r="R8" s="129"/>
      <c r="S8" s="19" t="s">
        <v>213</v>
      </c>
      <c r="T8" s="19"/>
      <c r="U8" s="53">
        <f>W!A114</f>
        <v>89</v>
      </c>
      <c r="V8" s="188"/>
      <c r="W8" s="44">
        <f>W!A115</f>
        <v>62</v>
      </c>
      <c r="X8" s="28"/>
      <c r="Y8" s="53">
        <f>W!A116</f>
        <v>37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50</v>
      </c>
      <c r="P12" s="24"/>
      <c r="R12" s="129"/>
      <c r="S12" s="28" t="s">
        <v>224</v>
      </c>
      <c r="T12" s="19"/>
      <c r="U12" s="53">
        <f>W!A121</f>
        <v>1750</v>
      </c>
      <c r="V12" s="188"/>
      <c r="W12" s="53">
        <f>W!A124</f>
        <v>967</v>
      </c>
      <c r="X12" s="28"/>
      <c r="Y12" s="53">
        <f>W!A127</f>
        <v>593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778</v>
      </c>
      <c r="V13" s="188"/>
      <c r="W13" s="53">
        <f>W!A125</f>
        <v>581</v>
      </c>
      <c r="X13" s="28"/>
      <c r="Y13" s="53">
        <f>W!A128</f>
        <v>297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876</v>
      </c>
      <c r="V14" s="188"/>
      <c r="W14" s="53">
        <f>W!A126</f>
        <v>581</v>
      </c>
      <c r="X14" s="28"/>
      <c r="Y14" s="53">
        <f>W!A129</f>
        <v>297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23616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668</v>
      </c>
      <c r="P17" s="190">
        <f>W!B307</f>
        <v>0</v>
      </c>
      <c r="R17" s="129"/>
      <c r="S17" s="19" t="s">
        <v>235</v>
      </c>
      <c r="T17" s="19"/>
      <c r="U17" s="53">
        <f>W!A131</f>
        <v>1399</v>
      </c>
      <c r="V17" s="188"/>
      <c r="W17" s="53">
        <f>W!A134</f>
        <v>834</v>
      </c>
      <c r="X17" s="28"/>
      <c r="Y17" s="53">
        <f>W!A137</f>
        <v>443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22946</v>
      </c>
      <c r="P18" s="24"/>
      <c r="R18" s="129"/>
      <c r="S18" s="101" t="s">
        <v>238</v>
      </c>
      <c r="T18" s="19"/>
      <c r="U18" s="53">
        <f>W!A132</f>
        <v>841</v>
      </c>
      <c r="V18" s="188"/>
      <c r="W18" s="53">
        <f>W!A135</f>
        <v>634</v>
      </c>
      <c r="X18" s="28"/>
      <c r="Y18" s="53">
        <f>W!A138</f>
        <v>327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794</v>
      </c>
      <c r="V19" s="188"/>
      <c r="W19" s="53">
        <f>W!A136</f>
        <v>432</v>
      </c>
      <c r="X19" s="28"/>
      <c r="Y19" s="53">
        <f>W!A139</f>
        <v>238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1500</v>
      </c>
      <c r="V22" s="188"/>
      <c r="W22" s="53">
        <f>W!A144</f>
        <v>834</v>
      </c>
      <c r="X22" s="28"/>
      <c r="Y22" s="53">
        <f>W!A147</f>
        <v>443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807</v>
      </c>
      <c r="V23" s="188"/>
      <c r="W23" s="53">
        <f>W!A145</f>
        <v>634</v>
      </c>
      <c r="X23" s="28"/>
      <c r="Y23" s="53">
        <f>W!A148</f>
        <v>320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794</v>
      </c>
      <c r="V24" s="188"/>
      <c r="W24" s="53">
        <f>W!A146</f>
        <v>432</v>
      </c>
      <c r="X24" s="28"/>
      <c r="Y24" s="53">
        <f>W!A149</f>
        <v>238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9422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-14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17</v>
      </c>
      <c r="V28" s="188"/>
      <c r="W28" s="53">
        <f>W!A155</f>
        <v>0</v>
      </c>
      <c r="X28" s="28"/>
      <c r="Y28" s="53">
        <f>W!A158</f>
        <v>3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12341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1169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250</v>
      </c>
      <c r="V31" s="188"/>
      <c r="W31" s="53">
        <f>W!A164</f>
        <v>160</v>
      </c>
      <c r="X31" s="28"/>
      <c r="Y31" s="53">
        <f>W!A167</f>
        <v>198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188</v>
      </c>
      <c r="V33" s="188"/>
      <c r="W33" s="53">
        <f>W!A166</f>
        <v>197</v>
      </c>
      <c r="X33" s="28"/>
      <c r="Y33" s="53">
        <f>W!A169</f>
        <v>116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11702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1808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56</v>
      </c>
      <c r="V36" s="190">
        <f>W!B171</f>
        <v>0</v>
      </c>
      <c r="W36" s="44">
        <f>W!A172</f>
        <v>36</v>
      </c>
      <c r="X36" s="190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11000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18227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41.328559999999996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131</v>
      </c>
      <c r="H45" s="24"/>
      <c r="I45" s="19"/>
      <c r="J45" s="129"/>
      <c r="K45" s="18" t="s">
        <v>281</v>
      </c>
      <c r="N45" s="201">
        <f>N43+N44</f>
        <v>48.928559999999997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abSelected="1" workbookViewId="0">
      <selection activeCell="AA13" sqref="AA13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105000</v>
      </c>
      <c r="G8" s="171"/>
      <c r="H8" s="112"/>
      <c r="I8" s="112" t="s">
        <v>103</v>
      </c>
      <c r="J8" s="112"/>
      <c r="K8" s="112"/>
      <c r="L8" s="173">
        <f>W!A241</f>
        <v>2764645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46380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2027872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32427</v>
      </c>
      <c r="G10" s="171"/>
      <c r="H10" s="112"/>
      <c r="I10" s="112" t="s">
        <v>110</v>
      </c>
      <c r="J10" s="112"/>
      <c r="K10" s="112"/>
      <c r="L10" s="173">
        <f>W!A242</f>
        <v>1404874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21039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235485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1588374</v>
      </c>
      <c r="S11" s="171"/>
      <c r="T11" s="112"/>
      <c r="U11" s="112" t="s">
        <v>116</v>
      </c>
      <c r="V11" s="112"/>
      <c r="W11" s="112"/>
      <c r="X11" s="173">
        <f>W!A223</f>
        <v>3205153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27646</v>
      </c>
      <c r="G12" s="171"/>
      <c r="H12" s="112"/>
      <c r="I12" s="112" t="s">
        <v>118</v>
      </c>
      <c r="J12" s="112"/>
      <c r="K12" s="112"/>
      <c r="L12" s="173">
        <f>W!A244</f>
        <v>769609</v>
      </c>
      <c r="M12" s="171"/>
      <c r="N12" s="112"/>
      <c r="O12" s="112" t="s">
        <v>119</v>
      </c>
      <c r="P12" s="112"/>
      <c r="Q12" s="112"/>
      <c r="R12" s="173">
        <f>SUM(R9:R11)</f>
        <v>2038374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14010</v>
      </c>
      <c r="G13" s="171"/>
      <c r="H13" s="112"/>
      <c r="I13" s="112" t="s">
        <v>122</v>
      </c>
      <c r="J13" s="112"/>
      <c r="K13" s="112"/>
      <c r="L13" s="173">
        <f>W!A245</f>
        <v>140776</v>
      </c>
      <c r="M13" s="171"/>
      <c r="N13" s="112"/>
      <c r="S13" s="171"/>
      <c r="T13" s="112"/>
      <c r="U13" s="175" t="s">
        <v>123</v>
      </c>
      <c r="X13" s="174">
        <f>X9+X10-X11-X12</f>
        <v>-1156242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608558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346540</v>
      </c>
      <c r="M15" s="171"/>
      <c r="N15" s="112"/>
      <c r="O15" s="112" t="s">
        <v>129</v>
      </c>
      <c r="P15" s="112"/>
      <c r="Q15" s="112"/>
      <c r="R15" s="173">
        <f>W!A265</f>
        <v>286636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38000</v>
      </c>
      <c r="G16" s="171"/>
      <c r="H16" s="112"/>
      <c r="I16" s="112" t="s">
        <v>132</v>
      </c>
      <c r="J16" s="112"/>
      <c r="K16" s="112"/>
      <c r="L16" s="173">
        <f>W!A248</f>
        <v>7015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15200</v>
      </c>
      <c r="G17" s="171"/>
      <c r="H17" s="112"/>
      <c r="I17" s="112" t="s">
        <v>136</v>
      </c>
      <c r="L17" s="173">
        <f>W!A249</f>
        <v>103450</v>
      </c>
      <c r="M17" s="171"/>
      <c r="N17" s="112"/>
      <c r="O17" s="112" t="s">
        <v>137</v>
      </c>
      <c r="P17" s="112"/>
      <c r="Q17" s="112"/>
      <c r="R17" s="173">
        <f>W!A267</f>
        <v>1307267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10112</v>
      </c>
      <c r="G18" s="171"/>
      <c r="H18" s="112"/>
      <c r="I18" s="118" t="s">
        <v>140</v>
      </c>
      <c r="J18" s="112"/>
      <c r="K18" s="112"/>
      <c r="L18" s="177">
        <f>W!A250</f>
        <v>1593903</v>
      </c>
      <c r="M18" s="171"/>
      <c r="N18" s="112"/>
      <c r="O18" s="112" t="s">
        <v>141</v>
      </c>
      <c r="P18" s="112"/>
      <c r="Q18" s="112"/>
      <c r="R18" s="173">
        <f>W!A268</f>
        <v>1647969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1786919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6002</v>
      </c>
      <c r="G20" s="171"/>
      <c r="H20" s="112"/>
      <c r="I20" s="112" t="s">
        <v>148</v>
      </c>
      <c r="J20" s="112"/>
      <c r="K20" s="112"/>
      <c r="L20" s="173">
        <f>W!A252</f>
        <v>977726</v>
      </c>
      <c r="M20" s="171"/>
      <c r="N20" s="112"/>
      <c r="O20" s="175" t="s">
        <v>149</v>
      </c>
      <c r="R20" s="180">
        <f>SUM(R15:R19)</f>
        <v>3241872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20903</v>
      </c>
      <c r="G21" s="171"/>
      <c r="H21" s="112"/>
      <c r="I21" s="112" t="s">
        <v>151</v>
      </c>
      <c r="J21" s="112"/>
      <c r="K21" s="112"/>
      <c r="L21" s="173">
        <f>W!A217</f>
        <v>756622</v>
      </c>
      <c r="M21" s="171"/>
      <c r="N21" s="112"/>
      <c r="O21" s="112" t="s">
        <v>152</v>
      </c>
      <c r="P21" s="112"/>
      <c r="Q21" s="112"/>
      <c r="R21" s="173">
        <f>R12+R20</f>
        <v>5280246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21039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17957</v>
      </c>
      <c r="G23" s="171"/>
      <c r="H23" s="112"/>
      <c r="I23" s="112" t="s">
        <v>157</v>
      </c>
      <c r="J23" s="112"/>
      <c r="K23" s="112"/>
      <c r="L23" s="176">
        <f>W!A254</f>
        <v>40726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756622</v>
      </c>
      <c r="G24" s="171"/>
      <c r="H24" s="112"/>
      <c r="I24" s="175" t="s">
        <v>160</v>
      </c>
      <c r="L24" s="173">
        <f>L20-L21+L22-L23</f>
        <v>201417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657576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9975</v>
      </c>
      <c r="M26" s="171"/>
      <c r="N26" s="112"/>
      <c r="O26" s="112" t="s">
        <v>167</v>
      </c>
      <c r="P26" s="112"/>
      <c r="Q26" s="112"/>
      <c r="R26" s="177">
        <f>W!A273</f>
        <v>770048</v>
      </c>
      <c r="S26" s="171"/>
      <c r="T26" s="112"/>
      <c r="U26" s="112" t="s">
        <v>168</v>
      </c>
      <c r="V26" s="112"/>
      <c r="W26" s="112"/>
      <c r="X26" s="177">
        <f>W!A232</f>
        <v>9975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191442</v>
      </c>
      <c r="G27" s="171"/>
      <c r="H27" s="112"/>
      <c r="I27" s="175" t="s">
        <v>170</v>
      </c>
      <c r="J27" s="112"/>
      <c r="K27" s="112"/>
      <c r="L27" s="174">
        <f>L24+L25-L26</f>
        <v>191442</v>
      </c>
      <c r="M27" s="171"/>
      <c r="N27" s="112"/>
      <c r="O27" s="118" t="s">
        <v>171</v>
      </c>
      <c r="P27" s="112"/>
      <c r="Q27" s="112"/>
      <c r="R27" s="173">
        <f>SUM(R24:R26)</f>
        <v>1427624</v>
      </c>
      <c r="S27" s="171"/>
      <c r="T27" s="112"/>
      <c r="U27" s="175" t="s">
        <v>172</v>
      </c>
      <c r="X27" s="174">
        <f>X22-X23-X24+X25-X26</f>
        <v>-9975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-338820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-147378</v>
      </c>
      <c r="G29" s="171"/>
      <c r="H29" s="112"/>
      <c r="I29" s="112" t="s">
        <v>177</v>
      </c>
      <c r="J29" s="112"/>
      <c r="K29" s="112"/>
      <c r="L29" s="173">
        <f>W!A256</f>
        <v>191442</v>
      </c>
      <c r="M29" s="171"/>
      <c r="N29" s="112"/>
      <c r="S29" s="171"/>
      <c r="U29" s="181" t="s">
        <v>178</v>
      </c>
      <c r="V29" s="112"/>
      <c r="W29" s="112"/>
      <c r="X29" s="174">
        <f>W!A233</f>
        <v>-1166217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4.7860500000000004</v>
      </c>
      <c r="M30" s="171"/>
      <c r="N30" s="112"/>
      <c r="O30" s="112" t="s">
        <v>180</v>
      </c>
      <c r="P30" s="112"/>
      <c r="Q30" s="112"/>
      <c r="R30" s="173">
        <f>R21-R27-R28</f>
        <v>3852622</v>
      </c>
      <c r="S30" s="171"/>
      <c r="U30" s="181" t="s">
        <v>181</v>
      </c>
      <c r="V30" s="112"/>
      <c r="W30" s="112"/>
      <c r="X30" s="176">
        <f>W!A234</f>
        <v>396169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-770048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24522</v>
      </c>
      <c r="G33" s="171"/>
      <c r="H33" s="112"/>
      <c r="I33" s="112" t="s">
        <v>187</v>
      </c>
      <c r="J33" s="112"/>
      <c r="K33" s="112"/>
      <c r="L33" s="173">
        <f>L29-L32</f>
        <v>191442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3483</v>
      </c>
      <c r="G34" s="171"/>
      <c r="H34" s="112"/>
      <c r="I34" s="91" t="s">
        <v>190</v>
      </c>
      <c r="J34" s="112"/>
      <c r="K34" s="112"/>
      <c r="L34" s="177">
        <f>W!A260</f>
        <v>-338820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1848000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-147378</v>
      </c>
      <c r="M35" s="171"/>
      <c r="O35" s="112" t="s">
        <v>194</v>
      </c>
      <c r="P35" s="112"/>
      <c r="Q35" s="112"/>
      <c r="R35" s="177">
        <f>R36-R33-R34</f>
        <v>-147378</v>
      </c>
      <c r="S35" s="171"/>
      <c r="U35" s="112" t="s">
        <v>195</v>
      </c>
      <c r="V35" s="112"/>
      <c r="W35" s="112"/>
      <c r="X35" s="174">
        <f>W!A239</f>
        <v>330000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3852622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1" zoomScaleNormal="100" workbookViewId="0">
      <selection activeCell="J82" sqref="J8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110.79</v>
      </c>
      <c r="G35" s="138">
        <f>W!A542/100</f>
        <v>83.63</v>
      </c>
      <c r="H35" s="138">
        <f>W!A562/100</f>
        <v>99.39</v>
      </c>
      <c r="I35" s="138">
        <f>W!A582/100</f>
        <v>96.66</v>
      </c>
      <c r="J35" s="138">
        <f>W!A602/100</f>
        <v>108.88</v>
      </c>
      <c r="K35" s="138">
        <f>W!A622/100</f>
        <v>102.59</v>
      </c>
      <c r="L35" s="138">
        <f>W!A642/100</f>
        <v>101.83</v>
      </c>
      <c r="M35" s="138">
        <f>W!A662/100</f>
        <v>105.11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4434924</v>
      </c>
      <c r="G36" s="138">
        <f>W!A543</f>
        <v>3345200</v>
      </c>
      <c r="H36" s="138">
        <f>W!A563</f>
        <v>3975600</v>
      </c>
      <c r="I36" s="138">
        <f>W!A583</f>
        <v>3866400</v>
      </c>
      <c r="J36" s="138">
        <f>W!A603</f>
        <v>4355200</v>
      </c>
      <c r="K36" s="138">
        <f>W!A623</f>
        <v>4206190</v>
      </c>
      <c r="L36" s="138">
        <f>W!A643</f>
        <v>4073200</v>
      </c>
      <c r="M36" s="138">
        <f>W!A663</f>
        <v>4204400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4431783</v>
      </c>
      <c r="G39" s="138">
        <f>W!A545</f>
        <v>3345200</v>
      </c>
      <c r="H39" s="138">
        <f>W!A565</f>
        <v>3975600</v>
      </c>
      <c r="I39" s="138">
        <f>W!A585</f>
        <v>3866400</v>
      </c>
      <c r="J39" s="138">
        <f>W!A605</f>
        <v>4355200</v>
      </c>
      <c r="K39" s="138">
        <f>W!A625</f>
        <v>4101430</v>
      </c>
      <c r="L39" s="138">
        <f>W!A645</f>
        <v>4073200</v>
      </c>
      <c r="M39" s="138">
        <f>W!A665</f>
        <v>4204400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435</v>
      </c>
      <c r="H43" s="138">
        <f>W!A566</f>
        <v>325</v>
      </c>
      <c r="I43" s="138">
        <f>W!A586</f>
        <v>325</v>
      </c>
      <c r="J43" s="138">
        <f>W!A606</f>
        <v>325</v>
      </c>
      <c r="K43" s="138">
        <f>W!A626</f>
        <v>335</v>
      </c>
      <c r="L43" s="138">
        <f>W!A646</f>
        <v>335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435</v>
      </c>
      <c r="H44" s="138">
        <f>W!A567</f>
        <v>335</v>
      </c>
      <c r="I44" s="138">
        <f>W!A587</f>
        <v>335</v>
      </c>
      <c r="J44" s="138">
        <f>W!A607</f>
        <v>330</v>
      </c>
      <c r="K44" s="138">
        <f>W!A627</f>
        <v>345</v>
      </c>
      <c r="L44" s="138">
        <f>W!A647</f>
        <v>345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450</v>
      </c>
      <c r="H45" s="138">
        <f>W!A568</f>
        <v>375</v>
      </c>
      <c r="I45" s="138">
        <f>W!A588</f>
        <v>375</v>
      </c>
      <c r="J45" s="138">
        <f>W!A608</f>
        <v>370</v>
      </c>
      <c r="K45" s="138">
        <f>W!A628</f>
        <v>385</v>
      </c>
      <c r="L45" s="138">
        <f>W!A648</f>
        <v>385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650</v>
      </c>
      <c r="H46" s="138">
        <f>W!A569</f>
        <v>490</v>
      </c>
      <c r="I46" s="138">
        <f>W!A589</f>
        <v>490</v>
      </c>
      <c r="J46" s="138">
        <f>W!A609</f>
        <v>485</v>
      </c>
      <c r="K46" s="138">
        <f>W!A629</f>
        <v>500</v>
      </c>
      <c r="L46" s="138">
        <f>W!A649</f>
        <v>500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640</v>
      </c>
      <c r="H47" s="138">
        <f>W!A570</f>
        <v>490</v>
      </c>
      <c r="I47" s="138">
        <f>W!A590</f>
        <v>490</v>
      </c>
      <c r="J47" s="138">
        <f>W!A610</f>
        <v>485</v>
      </c>
      <c r="K47" s="138">
        <f>W!A630</f>
        <v>500</v>
      </c>
      <c r="L47" s="138">
        <f>W!A650</f>
        <v>500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680</v>
      </c>
      <c r="H48" s="138">
        <f>W!A571</f>
        <v>590</v>
      </c>
      <c r="I48" s="138">
        <f>W!A591</f>
        <v>590</v>
      </c>
      <c r="J48" s="138">
        <f>W!A611</f>
        <v>585</v>
      </c>
      <c r="K48" s="138">
        <f>W!A631</f>
        <v>600</v>
      </c>
      <c r="L48" s="138">
        <f>W!A651</f>
        <v>600</v>
      </c>
      <c r="M48" s="138">
        <f>W!A671</f>
        <v>600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710</v>
      </c>
      <c r="G49" s="138">
        <f>W!A552</f>
        <v>830</v>
      </c>
      <c r="H49" s="138">
        <f>W!A572</f>
        <v>720</v>
      </c>
      <c r="I49" s="138">
        <f>W!A592</f>
        <v>700</v>
      </c>
      <c r="J49" s="138">
        <f>W!A612</f>
        <v>695</v>
      </c>
      <c r="K49" s="138">
        <f>W!A632</f>
        <v>710</v>
      </c>
      <c r="L49" s="138">
        <f>W!A652</f>
        <v>710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730</v>
      </c>
      <c r="G50" s="138">
        <f>W!A553</f>
        <v>830</v>
      </c>
      <c r="H50" s="138">
        <f>W!A573</f>
        <v>725</v>
      </c>
      <c r="I50" s="138">
        <f>W!A593</f>
        <v>725</v>
      </c>
      <c r="J50" s="138">
        <f>W!A613</f>
        <v>720</v>
      </c>
      <c r="K50" s="138">
        <f>W!A633</f>
        <v>735</v>
      </c>
      <c r="L50" s="138">
        <f>W!A653</f>
        <v>735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870</v>
      </c>
      <c r="H51" s="138">
        <f>W!A574</f>
        <v>850</v>
      </c>
      <c r="I51" s="138">
        <f>W!A594</f>
        <v>850</v>
      </c>
      <c r="J51" s="138">
        <f>W!A614</f>
        <v>845</v>
      </c>
      <c r="K51" s="138">
        <f>W!A634</f>
        <v>860</v>
      </c>
      <c r="L51" s="138">
        <f>W!A654</f>
        <v>860</v>
      </c>
      <c r="M51" s="138">
        <f>W!A674</f>
        <v>900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77</v>
      </c>
      <c r="H53" s="138">
        <f>W!A575</f>
        <v>56</v>
      </c>
      <c r="I53" s="138">
        <f>W!A595</f>
        <v>47</v>
      </c>
      <c r="J53" s="138">
        <f>W!A615</f>
        <v>113</v>
      </c>
      <c r="K53" s="138">
        <f>W!A635</f>
        <v>65</v>
      </c>
      <c r="L53" s="138">
        <f>W!A655</f>
        <v>52</v>
      </c>
      <c r="M53" s="138">
        <f>W!A675</f>
        <v>62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1350</v>
      </c>
      <c r="H54" s="138">
        <f>W!A576</f>
        <v>1250</v>
      </c>
      <c r="I54" s="138">
        <f>W!A596</f>
        <v>1200</v>
      </c>
      <c r="J54" s="138">
        <f>W!A616</f>
        <v>1250</v>
      </c>
      <c r="K54" s="138">
        <f>W!A636</f>
        <v>1300</v>
      </c>
      <c r="L54" s="138">
        <f>W!A656</f>
        <v>1275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4</v>
      </c>
      <c r="H55" s="138">
        <f>W!A577</f>
        <v>5</v>
      </c>
      <c r="I55" s="138">
        <f>W!A597</f>
        <v>4</v>
      </c>
      <c r="J55" s="138">
        <f>W!A617</f>
        <v>9</v>
      </c>
      <c r="K55" s="138">
        <f>W!A637</f>
        <v>4</v>
      </c>
      <c r="L55" s="138">
        <f>W!A657</f>
        <v>4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2052998</v>
      </c>
      <c r="G67" s="138">
        <f>W!A722</f>
        <v>1653186</v>
      </c>
      <c r="H67" s="138">
        <f>W!A742</f>
        <v>1952998</v>
      </c>
      <c r="I67" s="138">
        <f>W!A762</f>
        <v>1317998</v>
      </c>
      <c r="J67" s="138">
        <f>W!A782</f>
        <v>2038374</v>
      </c>
      <c r="K67" s="138">
        <f>W!A802</f>
        <v>1653186</v>
      </c>
      <c r="L67" s="138">
        <f>W!A822</f>
        <v>1317998</v>
      </c>
      <c r="M67" s="138">
        <f>W!A842</f>
        <v>1653186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677268</v>
      </c>
      <c r="G68" s="138">
        <f>W!A723</f>
        <v>763443</v>
      </c>
      <c r="H68" s="138">
        <f>W!A743</f>
        <v>184253</v>
      </c>
      <c r="I68" s="138">
        <f>W!A763</f>
        <v>20250</v>
      </c>
      <c r="J68" s="138">
        <f>W!A783</f>
        <v>1593903</v>
      </c>
      <c r="K68" s="138">
        <f>W!A803</f>
        <v>231789</v>
      </c>
      <c r="L68" s="138">
        <f>W!A823</f>
        <v>194042</v>
      </c>
      <c r="M68" s="138">
        <f>W!A843</f>
        <v>1155779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1161105</v>
      </c>
      <c r="G69" s="138">
        <f>W!A724</f>
        <v>532255</v>
      </c>
      <c r="H69" s="138">
        <f>W!A744</f>
        <v>956338</v>
      </c>
      <c r="I69" s="138">
        <f>W!A764</f>
        <v>690606</v>
      </c>
      <c r="J69" s="138">
        <f>W!A784</f>
        <v>1647969</v>
      </c>
      <c r="K69" s="138">
        <f>W!A804</f>
        <v>868635</v>
      </c>
      <c r="L69" s="138">
        <f>W!A824</f>
        <v>796846</v>
      </c>
      <c r="M69" s="138">
        <f>W!A844</f>
        <v>828308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1150000</v>
      </c>
      <c r="H70" s="138">
        <f>W!A745</f>
        <v>1852652</v>
      </c>
      <c r="I70" s="138">
        <f>W!A765</f>
        <v>2200119</v>
      </c>
      <c r="J70" s="138">
        <f>W!A785</f>
        <v>0</v>
      </c>
      <c r="K70" s="138">
        <f>W!A805</f>
        <v>1695270</v>
      </c>
      <c r="L70" s="138">
        <f>W!A825</f>
        <v>1855772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5040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549833</v>
      </c>
      <c r="G74" s="138">
        <f>W!A729</f>
        <v>395912</v>
      </c>
      <c r="H74" s="138">
        <f>W!A749</f>
        <v>378112</v>
      </c>
      <c r="I74" s="138">
        <f>W!A769</f>
        <v>298604</v>
      </c>
      <c r="J74" s="138">
        <f>W!A789</f>
        <v>657576</v>
      </c>
      <c r="K74" s="138">
        <f>W!A809</f>
        <v>417454</v>
      </c>
      <c r="L74" s="138">
        <f>W!A829</f>
        <v>230527</v>
      </c>
      <c r="M74" s="138">
        <f>W!A849</f>
        <v>559738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471607</v>
      </c>
      <c r="G75" s="138">
        <f>W!A730</f>
        <v>189823</v>
      </c>
      <c r="H75" s="138">
        <f>W!A750</f>
        <v>0</v>
      </c>
      <c r="I75" s="138">
        <f>W!A770</f>
        <v>0</v>
      </c>
      <c r="J75" s="138">
        <f>W!A790</f>
        <v>770048</v>
      </c>
      <c r="K75" s="138">
        <f>W!A810</f>
        <v>0</v>
      </c>
      <c r="L75" s="138">
        <f>W!A830</f>
        <v>0</v>
      </c>
      <c r="M75" s="138">
        <f>W!A850</f>
        <v>228610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700000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4003000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4100000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4370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11760</v>
      </c>
      <c r="G82" s="138">
        <f>W!A736</f>
        <v>-486851</v>
      </c>
      <c r="H82" s="138">
        <f>W!A756</f>
        <v>-131871</v>
      </c>
      <c r="I82" s="138">
        <f>W!A776</f>
        <v>-69631</v>
      </c>
      <c r="J82" s="138">
        <f>W!A796</f>
        <v>-147378</v>
      </c>
      <c r="K82" s="138">
        <f>W!A816</f>
        <v>-72944</v>
      </c>
      <c r="L82" s="138">
        <f>W!A836</f>
        <v>-65869</v>
      </c>
      <c r="M82" s="138">
        <f>W!A856</f>
        <v>-1075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4014891</v>
      </c>
      <c r="G83" s="138">
        <f t="shared" si="0"/>
        <v>3513149</v>
      </c>
      <c r="H83" s="138">
        <f t="shared" si="0"/>
        <v>3868129</v>
      </c>
      <c r="I83" s="138">
        <f t="shared" si="0"/>
        <v>3930369</v>
      </c>
      <c r="J83" s="138">
        <f t="shared" si="0"/>
        <v>3852622</v>
      </c>
      <c r="K83" s="138">
        <f t="shared" si="0"/>
        <v>4031426</v>
      </c>
      <c r="L83" s="138">
        <f t="shared" si="0"/>
        <v>3934131</v>
      </c>
      <c r="M83" s="138">
        <f t="shared" si="0"/>
        <v>3998925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91000</v>
      </c>
      <c r="G104" s="138">
        <f>W!A429</f>
        <v>117000</v>
      </c>
      <c r="H104" s="138">
        <f>W!A436</f>
        <v>85000</v>
      </c>
      <c r="I104" s="138">
        <f>W!A443</f>
        <v>75000</v>
      </c>
      <c r="J104" s="138">
        <f>W!A450</f>
        <v>105000</v>
      </c>
      <c r="K104" s="138">
        <f>W!A457</f>
        <v>86000</v>
      </c>
      <c r="L104" s="138">
        <f>W!A464</f>
        <v>99000</v>
      </c>
      <c r="M104" s="138">
        <f>W!A471</f>
        <v>105000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72000</v>
      </c>
      <c r="G105" s="138">
        <f>W!A430</f>
        <v>75000</v>
      </c>
      <c r="H105" s="138">
        <f>W!A437</f>
        <v>55000</v>
      </c>
      <c r="I105" s="138">
        <f>W!A444</f>
        <v>55000</v>
      </c>
      <c r="J105" s="138">
        <f>W!A451</f>
        <v>75000</v>
      </c>
      <c r="K105" s="138">
        <f>W!A458</f>
        <v>69000</v>
      </c>
      <c r="L105" s="138">
        <f>W!A465</f>
        <v>61000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88671875" bestFit="1" customWidth="1"/>
    <col min="2" max="2" width="1.5546875" style="133" bestFit="1" customWidth="1"/>
  </cols>
  <sheetData>
    <row r="1" spans="1:1">
      <c r="A1">
        <v>6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20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325</v>
      </c>
    </row>
    <row r="22" spans="1:2">
      <c r="A22">
        <v>330</v>
      </c>
    </row>
    <row r="23" spans="1:2">
      <c r="A23">
        <v>370</v>
      </c>
    </row>
    <row r="24" spans="1:2">
      <c r="A24">
        <v>485</v>
      </c>
    </row>
    <row r="25" spans="1:2">
      <c r="A25">
        <v>485</v>
      </c>
    </row>
    <row r="26" spans="1:2">
      <c r="A26">
        <v>585</v>
      </c>
    </row>
    <row r="27" spans="1:2">
      <c r="A27">
        <v>695</v>
      </c>
    </row>
    <row r="28" spans="1:2">
      <c r="A28">
        <v>720</v>
      </c>
    </row>
    <row r="29" spans="1:2">
      <c r="A29">
        <v>845</v>
      </c>
    </row>
    <row r="30" spans="1:2">
      <c r="A30">
        <v>0</v>
      </c>
    </row>
    <row r="31" spans="1:2">
      <c r="A31">
        <v>1800</v>
      </c>
      <c r="B31" s="133" t="s">
        <v>343</v>
      </c>
    </row>
    <row r="32" spans="1:2">
      <c r="A32">
        <v>800</v>
      </c>
      <c r="B32" s="133" t="s">
        <v>343</v>
      </c>
    </row>
    <row r="33" spans="1:2">
      <c r="A33">
        <v>900</v>
      </c>
      <c r="B33" s="133" t="s">
        <v>343</v>
      </c>
    </row>
    <row r="34" spans="1:2">
      <c r="A34">
        <v>1000</v>
      </c>
      <c r="B34" s="133" t="s">
        <v>343</v>
      </c>
    </row>
    <row r="35" spans="1:2">
      <c r="A35">
        <v>600</v>
      </c>
      <c r="B35" s="133" t="s">
        <v>343</v>
      </c>
    </row>
    <row r="36" spans="1:2">
      <c r="A36">
        <v>600</v>
      </c>
      <c r="B36" s="133" t="s">
        <v>343</v>
      </c>
    </row>
    <row r="37" spans="1:2">
      <c r="A37">
        <v>600</v>
      </c>
      <c r="B37" s="133" t="s">
        <v>343</v>
      </c>
    </row>
    <row r="38" spans="1:2">
      <c r="A38">
        <v>300</v>
      </c>
      <c r="B38" s="133" t="s">
        <v>343</v>
      </c>
    </row>
    <row r="39" spans="1:2">
      <c r="A39">
        <v>300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143</v>
      </c>
    </row>
    <row r="48" spans="1:2">
      <c r="A48">
        <v>194</v>
      </c>
    </row>
    <row r="49" spans="1:2">
      <c r="A49">
        <v>355</v>
      </c>
    </row>
    <row r="50" spans="1:2">
      <c r="A50">
        <v>0</v>
      </c>
    </row>
    <row r="51" spans="1:2">
      <c r="A51">
        <v>10</v>
      </c>
    </row>
    <row r="52" spans="1:2">
      <c r="A52">
        <v>10</v>
      </c>
    </row>
    <row r="53" spans="1:2">
      <c r="A53">
        <v>10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11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1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80</v>
      </c>
    </row>
    <row r="86" spans="1:2">
      <c r="A86">
        <v>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3404</v>
      </c>
    </row>
    <row r="109" spans="1:1">
      <c r="A109">
        <v>2129</v>
      </c>
    </row>
    <row r="110" spans="1:1">
      <c r="A110">
        <v>1187</v>
      </c>
    </row>
    <row r="111" spans="1:1">
      <c r="A111">
        <v>3552</v>
      </c>
    </row>
    <row r="112" spans="1:1">
      <c r="A112">
        <v>2239</v>
      </c>
    </row>
    <row r="113" spans="1:2">
      <c r="A113">
        <v>1224</v>
      </c>
    </row>
    <row r="114" spans="1:2">
      <c r="A114">
        <v>89</v>
      </c>
    </row>
    <row r="115" spans="1:2">
      <c r="A115">
        <v>62</v>
      </c>
    </row>
    <row r="116" spans="1:2">
      <c r="A116">
        <v>37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1750</v>
      </c>
    </row>
    <row r="122" spans="1:2">
      <c r="A122">
        <v>778</v>
      </c>
    </row>
    <row r="123" spans="1:2">
      <c r="A123">
        <v>876</v>
      </c>
    </row>
    <row r="124" spans="1:2">
      <c r="A124">
        <v>967</v>
      </c>
    </row>
    <row r="125" spans="1:2">
      <c r="A125">
        <v>581</v>
      </c>
    </row>
    <row r="126" spans="1:2">
      <c r="A126">
        <v>581</v>
      </c>
    </row>
    <row r="127" spans="1:2">
      <c r="A127">
        <v>593</v>
      </c>
    </row>
    <row r="128" spans="1:2">
      <c r="A128">
        <v>297</v>
      </c>
    </row>
    <row r="129" spans="1:1">
      <c r="A129">
        <v>297</v>
      </c>
    </row>
    <row r="130" spans="1:1">
      <c r="A130">
        <v>999</v>
      </c>
    </row>
    <row r="131" spans="1:1">
      <c r="A131">
        <v>1399</v>
      </c>
    </row>
    <row r="132" spans="1:1">
      <c r="A132">
        <v>841</v>
      </c>
    </row>
    <row r="133" spans="1:1">
      <c r="A133">
        <v>794</v>
      </c>
    </row>
    <row r="134" spans="1:1">
      <c r="A134">
        <v>834</v>
      </c>
    </row>
    <row r="135" spans="1:1">
      <c r="A135">
        <v>634</v>
      </c>
    </row>
    <row r="136" spans="1:1">
      <c r="A136">
        <v>432</v>
      </c>
    </row>
    <row r="137" spans="1:1">
      <c r="A137">
        <v>443</v>
      </c>
    </row>
    <row r="138" spans="1:1">
      <c r="A138">
        <v>327</v>
      </c>
    </row>
    <row r="139" spans="1:1">
      <c r="A139">
        <v>238</v>
      </c>
    </row>
    <row r="140" spans="1:1">
      <c r="A140">
        <v>999</v>
      </c>
    </row>
    <row r="141" spans="1:1">
      <c r="A141">
        <v>1500</v>
      </c>
    </row>
    <row r="142" spans="1:1">
      <c r="A142">
        <v>807</v>
      </c>
    </row>
    <row r="143" spans="1:1">
      <c r="A143">
        <v>794</v>
      </c>
    </row>
    <row r="144" spans="1:1">
      <c r="A144">
        <v>834</v>
      </c>
    </row>
    <row r="145" spans="1:1">
      <c r="A145">
        <v>634</v>
      </c>
    </row>
    <row r="146" spans="1:1">
      <c r="A146">
        <v>432</v>
      </c>
    </row>
    <row r="147" spans="1:1">
      <c r="A147">
        <v>443</v>
      </c>
    </row>
    <row r="148" spans="1:1">
      <c r="A148">
        <v>320</v>
      </c>
    </row>
    <row r="149" spans="1:1">
      <c r="A149">
        <v>238</v>
      </c>
    </row>
    <row r="150" spans="1:1">
      <c r="A150">
        <v>999</v>
      </c>
    </row>
    <row r="151" spans="1:1">
      <c r="A151">
        <v>0</v>
      </c>
    </row>
    <row r="152" spans="1:1">
      <c r="A152">
        <v>17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3</v>
      </c>
    </row>
    <row r="159" spans="1:1">
      <c r="A159">
        <v>0</v>
      </c>
    </row>
    <row r="160" spans="1:1">
      <c r="A160">
        <v>999</v>
      </c>
    </row>
    <row r="161" spans="1:1">
      <c r="A161">
        <v>250</v>
      </c>
    </row>
    <row r="162" spans="1:1">
      <c r="A162">
        <v>0</v>
      </c>
    </row>
    <row r="163" spans="1:1">
      <c r="A163">
        <v>188</v>
      </c>
    </row>
    <row r="164" spans="1:1">
      <c r="A164">
        <v>160</v>
      </c>
    </row>
    <row r="165" spans="1:1">
      <c r="A165">
        <v>3</v>
      </c>
    </row>
    <row r="166" spans="1:1">
      <c r="A166">
        <v>197</v>
      </c>
    </row>
    <row r="167" spans="1:1">
      <c r="A167">
        <v>198</v>
      </c>
    </row>
    <row r="168" spans="1:1">
      <c r="A168">
        <v>0</v>
      </c>
    </row>
    <row r="169" spans="1:1">
      <c r="A169">
        <v>116</v>
      </c>
    </row>
    <row r="170" spans="1:1">
      <c r="A170">
        <v>999</v>
      </c>
    </row>
    <row r="171" spans="1:1">
      <c r="A171">
        <v>56</v>
      </c>
    </row>
    <row r="172" spans="1:1">
      <c r="A172">
        <v>36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41</v>
      </c>
    </row>
    <row r="192" spans="1:1">
      <c r="A192">
        <v>39</v>
      </c>
    </row>
    <row r="193" spans="1:1">
      <c r="A193">
        <v>1</v>
      </c>
    </row>
    <row r="194" spans="1:1">
      <c r="A194">
        <v>33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50</v>
      </c>
    </row>
    <row r="199" spans="1:1">
      <c r="A199">
        <v>999</v>
      </c>
    </row>
    <row r="200" spans="1:1">
      <c r="A200">
        <v>999</v>
      </c>
    </row>
    <row r="201" spans="1:1">
      <c r="A201">
        <v>105000</v>
      </c>
    </row>
    <row r="202" spans="1:1">
      <c r="A202">
        <v>46380</v>
      </c>
    </row>
    <row r="203" spans="1:1">
      <c r="A203">
        <v>32427</v>
      </c>
    </row>
    <row r="204" spans="1:1">
      <c r="A204">
        <v>235485</v>
      </c>
    </row>
    <row r="205" spans="1:1">
      <c r="A205">
        <v>27646</v>
      </c>
    </row>
    <row r="206" spans="1:1">
      <c r="A206">
        <v>14010</v>
      </c>
    </row>
    <row r="207" spans="1:1">
      <c r="A207">
        <v>75000</v>
      </c>
    </row>
    <row r="208" spans="1:1">
      <c r="A208">
        <v>25000</v>
      </c>
    </row>
    <row r="209" spans="1:1">
      <c r="A209">
        <v>38000</v>
      </c>
    </row>
    <row r="210" spans="1:1">
      <c r="A210">
        <v>15200</v>
      </c>
    </row>
    <row r="211" spans="1:1">
      <c r="A211">
        <v>10112</v>
      </c>
    </row>
    <row r="212" spans="1:1">
      <c r="A212">
        <v>7500</v>
      </c>
    </row>
    <row r="213" spans="1:1">
      <c r="A213">
        <v>6002</v>
      </c>
    </row>
    <row r="214" spans="1:1">
      <c r="A214">
        <v>20903</v>
      </c>
    </row>
    <row r="215" spans="1:1">
      <c r="A215">
        <v>80000</v>
      </c>
    </row>
    <row r="216" spans="1:1">
      <c r="A216">
        <v>17957</v>
      </c>
    </row>
    <row r="217" spans="1:1">
      <c r="A217">
        <v>756622</v>
      </c>
    </row>
    <row r="218" spans="1:1">
      <c r="A218">
        <v>2027872</v>
      </c>
    </row>
    <row r="219" spans="1:1">
      <c r="A219">
        <v>24522</v>
      </c>
    </row>
    <row r="220" spans="1:1">
      <c r="A220">
        <v>3483</v>
      </c>
    </row>
    <row r="221" spans="1:1">
      <c r="A221">
        <v>2027872</v>
      </c>
    </row>
    <row r="222" spans="1:1">
      <c r="A222">
        <v>21039</v>
      </c>
    </row>
    <row r="223" spans="1:1">
      <c r="A223">
        <v>3205153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9975</v>
      </c>
    </row>
    <row r="233" spans="1:1">
      <c r="A233">
        <v>-1166217</v>
      </c>
    </row>
    <row r="234" spans="1:1">
      <c r="A234">
        <v>396169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1848000</v>
      </c>
    </row>
    <row r="239" spans="1:1">
      <c r="A239">
        <v>330000</v>
      </c>
    </row>
    <row r="240" spans="1:1">
      <c r="A240">
        <v>-338820</v>
      </c>
    </row>
    <row r="241" spans="1:1">
      <c r="A241">
        <v>2764645</v>
      </c>
    </row>
    <row r="242" spans="1:1">
      <c r="A242">
        <v>1404874</v>
      </c>
    </row>
    <row r="243" spans="1:1">
      <c r="A243">
        <v>0</v>
      </c>
    </row>
    <row r="244" spans="1:1">
      <c r="A244">
        <v>769609</v>
      </c>
    </row>
    <row r="245" spans="1:1">
      <c r="A245">
        <v>140776</v>
      </c>
    </row>
    <row r="246" spans="1:1">
      <c r="A246">
        <v>608558</v>
      </c>
    </row>
    <row r="247" spans="1:1">
      <c r="A247">
        <v>346540</v>
      </c>
    </row>
    <row r="248" spans="1:1">
      <c r="A248">
        <v>7015</v>
      </c>
    </row>
    <row r="249" spans="1:1">
      <c r="A249">
        <v>103450</v>
      </c>
    </row>
    <row r="250" spans="1:1">
      <c r="A250">
        <v>1593903</v>
      </c>
    </row>
    <row r="251" spans="1:1">
      <c r="A251">
        <v>1786919</v>
      </c>
    </row>
    <row r="252" spans="1:1">
      <c r="A252">
        <v>977726</v>
      </c>
    </row>
    <row r="253" spans="1:1">
      <c r="A253">
        <v>0</v>
      </c>
    </row>
    <row r="254" spans="1:1">
      <c r="A254">
        <v>40726</v>
      </c>
    </row>
    <row r="255" spans="1:1">
      <c r="A255">
        <v>0</v>
      </c>
    </row>
    <row r="256" spans="1:1">
      <c r="A256">
        <v>191442</v>
      </c>
    </row>
    <row r="257" spans="1:1">
      <c r="A257">
        <v>-147378</v>
      </c>
    </row>
    <row r="258" spans="1:1">
      <c r="A258">
        <v>999</v>
      </c>
    </row>
    <row r="259" spans="1:1">
      <c r="A259">
        <v>999</v>
      </c>
    </row>
    <row r="260" spans="1:1">
      <c r="A260">
        <v>-338820</v>
      </c>
    </row>
    <row r="261" spans="1:1">
      <c r="A261">
        <v>50000</v>
      </c>
    </row>
    <row r="262" spans="1:1">
      <c r="A262">
        <v>400000</v>
      </c>
    </row>
    <row r="263" spans="1:1">
      <c r="A263">
        <v>1588374</v>
      </c>
    </row>
    <row r="264" spans="1:1">
      <c r="A264">
        <v>0</v>
      </c>
    </row>
    <row r="265" spans="1:1">
      <c r="A265">
        <v>286636</v>
      </c>
    </row>
    <row r="266" spans="1:1">
      <c r="A266">
        <v>0</v>
      </c>
    </row>
    <row r="267" spans="1:1">
      <c r="A267">
        <v>1307267</v>
      </c>
    </row>
    <row r="268" spans="1:1">
      <c r="A268">
        <v>1647969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657576</v>
      </c>
    </row>
    <row r="273" spans="1:1">
      <c r="A273">
        <v>770048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3852622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410</v>
      </c>
    </row>
    <row r="287" spans="1:1">
      <c r="A287">
        <v>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1355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7</v>
      </c>
    </row>
    <row r="301" spans="1:1">
      <c r="A301">
        <v>9612</v>
      </c>
    </row>
    <row r="302" spans="1:1">
      <c r="A302">
        <v>164</v>
      </c>
    </row>
    <row r="303" spans="1:1">
      <c r="A303">
        <v>9422</v>
      </c>
    </row>
    <row r="304" spans="1:1">
      <c r="A304" t="s">
        <v>350</v>
      </c>
    </row>
    <row r="305" spans="1:1">
      <c r="A305">
        <v>23616</v>
      </c>
    </row>
    <row r="306" spans="1:1">
      <c r="A306">
        <v>668</v>
      </c>
    </row>
    <row r="307" spans="1:1">
      <c r="A307">
        <v>22946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12341</v>
      </c>
    </row>
    <row r="312" spans="1:1">
      <c r="A312">
        <v>1169</v>
      </c>
    </row>
    <row r="313" spans="1:1">
      <c r="A313">
        <v>0</v>
      </c>
    </row>
    <row r="314" spans="1:1">
      <c r="A314">
        <v>0</v>
      </c>
    </row>
    <row r="315" spans="1:1">
      <c r="A315">
        <v>11702</v>
      </c>
    </row>
    <row r="316" spans="1:1">
      <c r="A316">
        <v>1808</v>
      </c>
    </row>
    <row r="317" spans="1:1">
      <c r="A317">
        <v>12000</v>
      </c>
    </row>
    <row r="318" spans="1:1">
      <c r="A318">
        <v>10</v>
      </c>
    </row>
    <row r="319" spans="1:1">
      <c r="A319">
        <v>18227</v>
      </c>
    </row>
    <row r="320" spans="1:1">
      <c r="A320">
        <v>999</v>
      </c>
    </row>
    <row r="321" spans="1:1">
      <c r="A321">
        <v>4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131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91000</v>
      </c>
    </row>
    <row r="423" spans="1:1">
      <c r="A423">
        <v>72000</v>
      </c>
    </row>
    <row r="424" spans="1:1">
      <c r="A424" s="134" t="s">
        <v>352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117000</v>
      </c>
    </row>
    <row r="430" spans="1:1">
      <c r="A430">
        <v>75000</v>
      </c>
    </row>
    <row r="431" spans="1:1">
      <c r="A431" s="134" t="s">
        <v>352</v>
      </c>
    </row>
    <row r="432" spans="1:1">
      <c r="A432" s="134" t="s">
        <v>352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85000</v>
      </c>
    </row>
    <row r="437" spans="1:1">
      <c r="A437">
        <v>55000</v>
      </c>
    </row>
    <row r="438" spans="1:1">
      <c r="A438" s="134" t="s">
        <v>352</v>
      </c>
    </row>
    <row r="439" spans="1:1">
      <c r="A439" s="134" t="s">
        <v>352</v>
      </c>
    </row>
    <row r="440" spans="1:1">
      <c r="A440" s="134" t="s">
        <v>352</v>
      </c>
    </row>
    <row r="441" spans="1:1">
      <c r="A441" s="134" t="s">
        <v>353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354</v>
      </c>
    </row>
    <row r="446" spans="1:1">
      <c r="A446" s="134" t="s">
        <v>352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105000</v>
      </c>
    </row>
    <row r="451" spans="1:1">
      <c r="A451">
        <v>75000</v>
      </c>
    </row>
    <row r="452" spans="1:1">
      <c r="A452" s="134" t="s">
        <v>352</v>
      </c>
    </row>
    <row r="453" spans="1:1">
      <c r="A453" s="134" t="s">
        <v>353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86000</v>
      </c>
    </row>
    <row r="458" spans="1:1">
      <c r="A458">
        <v>69000</v>
      </c>
    </row>
    <row r="459" spans="1:1">
      <c r="A459" s="134" t="s">
        <v>352</v>
      </c>
    </row>
    <row r="460" spans="1:1">
      <c r="A460" s="134" t="s">
        <v>352</v>
      </c>
    </row>
    <row r="461" spans="1:1">
      <c r="A461" s="134" t="s">
        <v>352</v>
      </c>
    </row>
    <row r="462" spans="1:1">
      <c r="A462" s="134" t="s">
        <v>353</v>
      </c>
    </row>
    <row r="463" spans="1:1">
      <c r="A463">
        <v>7</v>
      </c>
    </row>
    <row r="464" spans="1:1">
      <c r="A464">
        <v>99000</v>
      </c>
    </row>
    <row r="465" spans="1:1">
      <c r="A465">
        <v>61000</v>
      </c>
    </row>
    <row r="466" spans="1:1">
      <c r="A466" s="134" t="s">
        <v>352</v>
      </c>
    </row>
    <row r="467" spans="1:1">
      <c r="A467" s="134" t="s">
        <v>352</v>
      </c>
    </row>
    <row r="468" spans="1:1">
      <c r="A468" s="134" t="s">
        <v>352</v>
      </c>
    </row>
    <row r="469" spans="1:1">
      <c r="A469" s="134" t="s">
        <v>353</v>
      </c>
    </row>
    <row r="470" spans="1:1">
      <c r="A470">
        <v>8</v>
      </c>
    </row>
    <row r="471" spans="1:1">
      <c r="A471">
        <v>105000</v>
      </c>
    </row>
    <row r="472" spans="1:1">
      <c r="A472">
        <v>70000</v>
      </c>
    </row>
    <row r="473" spans="1:1">
      <c r="A473" s="134" t="s">
        <v>352</v>
      </c>
    </row>
    <row r="474" spans="1:1">
      <c r="A474" s="134" t="s">
        <v>352</v>
      </c>
    </row>
    <row r="475" spans="1:1">
      <c r="A475" s="134" t="s">
        <v>352</v>
      </c>
    </row>
    <row r="476" spans="1:1">
      <c r="A476" s="134" t="s">
        <v>353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11079</v>
      </c>
    </row>
    <row r="523" spans="1:1">
      <c r="A523">
        <v>4434924</v>
      </c>
    </row>
    <row r="524" spans="1:1">
      <c r="A524">
        <v>0</v>
      </c>
    </row>
    <row r="525" spans="1:1">
      <c r="A525">
        <v>4431783</v>
      </c>
    </row>
    <row r="526" spans="1:1">
      <c r="A526">
        <v>335</v>
      </c>
    </row>
    <row r="527" spans="1:1">
      <c r="A527">
        <v>350</v>
      </c>
    </row>
    <row r="528" spans="1:1">
      <c r="A528">
        <v>380</v>
      </c>
    </row>
    <row r="529" spans="1:1">
      <c r="A529">
        <v>515</v>
      </c>
    </row>
    <row r="530" spans="1:1">
      <c r="A530">
        <v>510</v>
      </c>
    </row>
    <row r="531" spans="1:1">
      <c r="A531">
        <v>600</v>
      </c>
    </row>
    <row r="532" spans="1:1">
      <c r="A532">
        <v>710</v>
      </c>
    </row>
    <row r="533" spans="1:1">
      <c r="A533">
        <v>730</v>
      </c>
    </row>
    <row r="534" spans="1:1">
      <c r="A534">
        <v>855</v>
      </c>
    </row>
    <row r="535" spans="1:1">
      <c r="A535">
        <v>69</v>
      </c>
    </row>
    <row r="536" spans="1:1">
      <c r="A536">
        <v>1300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8363</v>
      </c>
    </row>
    <row r="543" spans="1:1">
      <c r="A543">
        <v>3345200</v>
      </c>
    </row>
    <row r="544" spans="1:1">
      <c r="A544">
        <v>0</v>
      </c>
    </row>
    <row r="545" spans="1:2">
      <c r="A545">
        <v>3345200</v>
      </c>
    </row>
    <row r="546" spans="1:2">
      <c r="A546">
        <v>435</v>
      </c>
    </row>
    <row r="547" spans="1:2">
      <c r="A547">
        <v>435</v>
      </c>
    </row>
    <row r="548" spans="1:2">
      <c r="A548">
        <v>450</v>
      </c>
    </row>
    <row r="549" spans="1:2">
      <c r="A549">
        <v>650</v>
      </c>
    </row>
    <row r="550" spans="1:2">
      <c r="A550">
        <v>640</v>
      </c>
    </row>
    <row r="551" spans="1:2">
      <c r="A551">
        <v>680</v>
      </c>
    </row>
    <row r="552" spans="1:2">
      <c r="A552">
        <v>830</v>
      </c>
    </row>
    <row r="553" spans="1:2">
      <c r="A553">
        <v>830</v>
      </c>
      <c r="B553"/>
    </row>
    <row r="554" spans="1:2">
      <c r="A554">
        <v>870</v>
      </c>
      <c r="B554"/>
    </row>
    <row r="555" spans="1:2">
      <c r="A555">
        <v>77</v>
      </c>
      <c r="B555"/>
    </row>
    <row r="556" spans="1:2">
      <c r="A556">
        <v>1350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9939</v>
      </c>
    </row>
    <row r="563" spans="1:1">
      <c r="A563">
        <v>3975600</v>
      </c>
    </row>
    <row r="564" spans="1:1">
      <c r="A564">
        <v>0</v>
      </c>
    </row>
    <row r="565" spans="1:1">
      <c r="A565">
        <v>3975600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720</v>
      </c>
    </row>
    <row r="573" spans="1:1">
      <c r="A573">
        <v>725</v>
      </c>
    </row>
    <row r="574" spans="1:1">
      <c r="A574">
        <v>850</v>
      </c>
    </row>
    <row r="575" spans="1:1">
      <c r="A575">
        <v>56</v>
      </c>
    </row>
    <row r="576" spans="1:1">
      <c r="A576">
        <v>1250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9666</v>
      </c>
    </row>
    <row r="583" spans="1:1">
      <c r="A583">
        <v>3866400</v>
      </c>
    </row>
    <row r="584" spans="1:1">
      <c r="A584">
        <v>0</v>
      </c>
    </row>
    <row r="585" spans="1:1">
      <c r="A585">
        <v>3866400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10888</v>
      </c>
    </row>
    <row r="603" spans="1:1">
      <c r="A603">
        <v>4355200</v>
      </c>
    </row>
    <row r="604" spans="1:1">
      <c r="A604">
        <v>0</v>
      </c>
    </row>
    <row r="605" spans="1:1">
      <c r="A605">
        <v>4355200</v>
      </c>
    </row>
    <row r="606" spans="1:1">
      <c r="A606">
        <v>325</v>
      </c>
    </row>
    <row r="607" spans="1:1">
      <c r="A607">
        <v>330</v>
      </c>
    </row>
    <row r="608" spans="1:1">
      <c r="A608">
        <v>370</v>
      </c>
    </row>
    <row r="609" spans="1:1">
      <c r="A609">
        <v>485</v>
      </c>
    </row>
    <row r="610" spans="1:1">
      <c r="A610">
        <v>485</v>
      </c>
    </row>
    <row r="611" spans="1:1">
      <c r="A611">
        <v>585</v>
      </c>
    </row>
    <row r="612" spans="1:1">
      <c r="A612">
        <v>695</v>
      </c>
    </row>
    <row r="613" spans="1:1">
      <c r="A613">
        <v>720</v>
      </c>
    </row>
    <row r="614" spans="1:1">
      <c r="A614">
        <v>845</v>
      </c>
    </row>
    <row r="615" spans="1:1">
      <c r="A615">
        <v>113</v>
      </c>
    </row>
    <row r="616" spans="1:1">
      <c r="A616">
        <v>1250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10259</v>
      </c>
    </row>
    <row r="623" spans="1:1">
      <c r="A623">
        <v>4206190</v>
      </c>
    </row>
    <row r="624" spans="1:1">
      <c r="A624">
        <v>0</v>
      </c>
    </row>
    <row r="625" spans="1:1">
      <c r="A625">
        <v>4101430</v>
      </c>
    </row>
    <row r="626" spans="1:1">
      <c r="A626">
        <v>335</v>
      </c>
    </row>
    <row r="627" spans="1:1">
      <c r="A627">
        <v>345</v>
      </c>
    </row>
    <row r="628" spans="1:1">
      <c r="A628">
        <v>385</v>
      </c>
    </row>
    <row r="629" spans="1:1">
      <c r="A629">
        <v>500</v>
      </c>
    </row>
    <row r="630" spans="1:1">
      <c r="A630">
        <v>500</v>
      </c>
    </row>
    <row r="631" spans="1:1">
      <c r="A631">
        <v>600</v>
      </c>
    </row>
    <row r="632" spans="1:1">
      <c r="A632">
        <v>710</v>
      </c>
    </row>
    <row r="633" spans="1:1">
      <c r="A633">
        <v>735</v>
      </c>
    </row>
    <row r="634" spans="1:1">
      <c r="A634">
        <v>860</v>
      </c>
    </row>
    <row r="635" spans="1:1">
      <c r="A635">
        <v>65</v>
      </c>
    </row>
    <row r="636" spans="1:1">
      <c r="A636">
        <v>1300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10183</v>
      </c>
    </row>
    <row r="643" spans="1:1">
      <c r="A643">
        <v>4073200</v>
      </c>
    </row>
    <row r="644" spans="1:1">
      <c r="A644">
        <v>0</v>
      </c>
    </row>
    <row r="645" spans="1:1">
      <c r="A645">
        <v>4073200</v>
      </c>
    </row>
    <row r="646" spans="1:1">
      <c r="A646">
        <v>335</v>
      </c>
    </row>
    <row r="647" spans="1:1">
      <c r="A647">
        <v>345</v>
      </c>
    </row>
    <row r="648" spans="1:1">
      <c r="A648">
        <v>385</v>
      </c>
    </row>
    <row r="649" spans="1:1">
      <c r="A649">
        <v>500</v>
      </c>
    </row>
    <row r="650" spans="1:1">
      <c r="A650">
        <v>500</v>
      </c>
    </row>
    <row r="651" spans="1:1">
      <c r="A651">
        <v>600</v>
      </c>
    </row>
    <row r="652" spans="1:1">
      <c r="A652">
        <v>710</v>
      </c>
    </row>
    <row r="653" spans="1:1">
      <c r="A653">
        <v>735</v>
      </c>
    </row>
    <row r="654" spans="1:1">
      <c r="A654">
        <v>860</v>
      </c>
    </row>
    <row r="655" spans="1:1">
      <c r="A655">
        <v>52</v>
      </c>
    </row>
    <row r="656" spans="1:1">
      <c r="A656">
        <v>1275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10511</v>
      </c>
    </row>
    <row r="663" spans="1:1">
      <c r="A663">
        <v>4204400</v>
      </c>
    </row>
    <row r="664" spans="1:1">
      <c r="A664">
        <v>0</v>
      </c>
    </row>
    <row r="665" spans="1:1">
      <c r="A665">
        <v>4204400</v>
      </c>
    </row>
    <row r="666" spans="1:1">
      <c r="A666">
        <v>350</v>
      </c>
    </row>
    <row r="667" spans="1:1">
      <c r="A667">
        <v>360</v>
      </c>
    </row>
    <row r="668" spans="1:1">
      <c r="A668">
        <v>400</v>
      </c>
    </row>
    <row r="669" spans="1:1">
      <c r="A669">
        <v>500</v>
      </c>
    </row>
    <row r="670" spans="1:1">
      <c r="A670">
        <v>510</v>
      </c>
    </row>
    <row r="671" spans="1:1">
      <c r="A671">
        <v>600</v>
      </c>
    </row>
    <row r="672" spans="1:1">
      <c r="A672">
        <v>720</v>
      </c>
    </row>
    <row r="673" spans="1:1">
      <c r="A673">
        <v>730</v>
      </c>
    </row>
    <row r="674" spans="1:1">
      <c r="A674">
        <v>900</v>
      </c>
    </row>
    <row r="675" spans="1:1">
      <c r="A675">
        <v>62</v>
      </c>
    </row>
    <row r="676" spans="1:1">
      <c r="A676">
        <v>1250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359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360</v>
      </c>
    </row>
    <row r="700" spans="1:1">
      <c r="A700" t="s">
        <v>361</v>
      </c>
    </row>
    <row r="701" spans="1:1">
      <c r="A701">
        <v>1</v>
      </c>
    </row>
    <row r="702" spans="1:1">
      <c r="A702">
        <v>2052998</v>
      </c>
    </row>
    <row r="703" spans="1:1">
      <c r="A703">
        <v>677268</v>
      </c>
    </row>
    <row r="704" spans="1:1">
      <c r="A704">
        <v>1161105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5040</v>
      </c>
    </row>
    <row r="709" spans="1:1">
      <c r="A709">
        <v>549833</v>
      </c>
    </row>
    <row r="710" spans="1:1">
      <c r="A710">
        <v>471607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4003000</v>
      </c>
    </row>
    <row r="715" spans="1:1">
      <c r="A715">
        <v>131</v>
      </c>
    </row>
    <row r="716" spans="1:1">
      <c r="A716">
        <v>11760</v>
      </c>
    </row>
    <row r="717" spans="1:1">
      <c r="A717">
        <v>4014891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1653186</v>
      </c>
    </row>
    <row r="723" spans="1:1">
      <c r="A723">
        <v>763443</v>
      </c>
    </row>
    <row r="724" spans="1:1">
      <c r="A724">
        <v>532255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395912</v>
      </c>
    </row>
    <row r="730" spans="1:1">
      <c r="A730">
        <v>189823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-486851</v>
      </c>
    </row>
    <row r="737" spans="1:1">
      <c r="A737">
        <v>3513149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1952998</v>
      </c>
    </row>
    <row r="743" spans="1:1">
      <c r="A743">
        <v>184253</v>
      </c>
    </row>
    <row r="744" spans="1:1">
      <c r="A744">
        <v>956338</v>
      </c>
    </row>
    <row r="745" spans="1:1">
      <c r="A745">
        <v>1852652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378112</v>
      </c>
    </row>
    <row r="750" spans="1:1">
      <c r="A750">
        <v>0</v>
      </c>
    </row>
    <row r="751" spans="1:1">
      <c r="A751">
        <v>999</v>
      </c>
    </row>
    <row r="752" spans="1:1">
      <c r="A752">
        <v>700000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-131871</v>
      </c>
    </row>
    <row r="757" spans="1:1">
      <c r="A757">
        <v>3868129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20250</v>
      </c>
    </row>
    <row r="764" spans="1:1">
      <c r="A764">
        <v>690606</v>
      </c>
    </row>
    <row r="765" spans="1:1">
      <c r="A765">
        <v>2200119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298604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-69631</v>
      </c>
    </row>
    <row r="777" spans="1:1">
      <c r="A777">
        <v>3930369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2038374</v>
      </c>
    </row>
    <row r="783" spans="1:1">
      <c r="A783">
        <v>1593903</v>
      </c>
    </row>
    <row r="784" spans="1:1">
      <c r="A784">
        <v>1647969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657576</v>
      </c>
    </row>
    <row r="790" spans="1:1">
      <c r="A790">
        <v>770048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-147378</v>
      </c>
    </row>
    <row r="797" spans="1:1">
      <c r="A797">
        <v>3852622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1653186</v>
      </c>
    </row>
    <row r="803" spans="1:1">
      <c r="A803">
        <v>231789</v>
      </c>
    </row>
    <row r="804" spans="1:1">
      <c r="A804">
        <v>868635</v>
      </c>
    </row>
    <row r="805" spans="1:1">
      <c r="A805">
        <v>1695270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417454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4100000</v>
      </c>
    </row>
    <row r="815" spans="1:1">
      <c r="A815">
        <v>4370</v>
      </c>
    </row>
    <row r="816" spans="1:1">
      <c r="A816">
        <v>-72944</v>
      </c>
    </row>
    <row r="817" spans="1:1">
      <c r="A817">
        <v>4031426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194042</v>
      </c>
    </row>
    <row r="824" spans="1:1">
      <c r="A824">
        <v>796846</v>
      </c>
    </row>
    <row r="825" spans="1:1">
      <c r="A825">
        <v>1855772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230527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-65869</v>
      </c>
    </row>
    <row r="837" spans="1:1">
      <c r="A837">
        <v>3934131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1653186</v>
      </c>
    </row>
    <row r="843" spans="1:1">
      <c r="A843">
        <v>1155779</v>
      </c>
    </row>
    <row r="844" spans="1:1">
      <c r="A844">
        <v>828308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559738</v>
      </c>
    </row>
    <row r="850" spans="1:1">
      <c r="A850">
        <v>228610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-1075</v>
      </c>
    </row>
    <row r="857" spans="1:1">
      <c r="A857">
        <v>3998925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362</v>
      </c>
    </row>
    <row r="862" spans="1:1">
      <c r="A862" t="s">
        <v>363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'W'!W065174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2018-01-22T18:30:20Z</cp:lastPrinted>
  <dcterms:created xsi:type="dcterms:W3CDTF">2009-10-13T08:17:42Z</dcterms:created>
  <dcterms:modified xsi:type="dcterms:W3CDTF">2019-11-01T09:34:42Z</dcterms:modified>
</cp:coreProperties>
</file>