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05634829-36A0-4C4B-A3FB-6146D201B05C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5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K81" i="4"/>
  <c r="K83" i="4" s="1"/>
  <c r="J81" i="4"/>
  <c r="I81" i="4"/>
  <c r="H81" i="4"/>
  <c r="H83" i="4" s="1"/>
  <c r="G81" i="4"/>
  <c r="F81" i="4"/>
  <c r="M80" i="4"/>
  <c r="M83" i="4"/>
  <c r="L80" i="4"/>
  <c r="K80" i="4"/>
  <c r="J80" i="4"/>
  <c r="J83" i="4"/>
  <c r="I80" i="4"/>
  <c r="I83" i="4" s="1"/>
  <c r="H80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7" i="4" s="1"/>
  <c r="G13" i="4"/>
  <c r="L10" i="4"/>
  <c r="G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/>
  <c r="L35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X27" i="3" s="1"/>
  <c r="L23" i="3"/>
  <c r="L24" i="3" s="1"/>
  <c r="L27" i="3" s="1"/>
  <c r="F27" i="3" s="1"/>
  <c r="F23" i="3"/>
  <c r="X22" i="3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 s="1"/>
  <c r="R30" i="3" s="1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 s="1"/>
  <c r="M29" i="2"/>
  <c r="G27" i="2"/>
  <c r="O26" i="2"/>
  <c r="O28" i="2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/>
  <c r="N7" i="2"/>
  <c r="N11" i="2" s="1"/>
  <c r="G7" i="2"/>
  <c r="G8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L83" i="4"/>
  <c r="I16" i="4"/>
  <c r="G17" i="4" l="1"/>
  <c r="G11" i="2"/>
  <c r="G15" i="2" s="1"/>
  <c r="I17" i="4"/>
  <c r="H16" i="4"/>
</calcChain>
</file>

<file path=xl/connections.xml><?xml version="1.0" encoding="utf-8"?>
<connections xmlns="http://schemas.openxmlformats.org/spreadsheetml/2006/main">
  <connection id="1" name="W065181" type="6" refreshedVersion="4" background="1" saveData="1">
    <textPr prompt="0" codePage="850" sourceFile="C:\2017_GMC\1etap_17C1\RUN_17C1\Wfiles\181\W06518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<sst xmlns="http://schemas.openxmlformats.org/spreadsheetml/2006/main" count="568" uniqueCount="364">
  <si>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</si>
  <si>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</si>
  <si>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</si>
  <si>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</si>
  <si>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</si>
  <si>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</si>
  <si>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</si>
  <si>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</si>
  <si>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</si>
  <si>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</si>
  <si>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</si>
  <si>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</si>
  <si>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</si>
  <si>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</si>
  <si>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</si>
  <si>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</si>
  <si>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</si>
  <si>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</si>
  <si>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</si>
  <si>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</si>
  <si>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</si>
  <si>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</si>
  <si>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</si>
  <si>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</si>
  <si>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</si>
  <si>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</si>
  <si>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</si>
  <si>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</si>
  <si>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</si>
  <si>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</si>
  <si>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</si>
  <si>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</si>
  <si>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</si>
  <si>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</si>
  <si>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</si>
  <si>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</si>
  <si>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</si>
  <si>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</si>
  <si>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</si>
  <si>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</si>
  <si>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</si>
  <si>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</si>
  <si>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</si>
  <si>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</si>
  <si>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</si>
  <si>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</si>
  <si>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</si>
  <si>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</si>
  <si>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</si>
  <si>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</si>
  <si>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</si>
  <si>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</si>
  <si>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</si>
  <si>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</si>
  <si>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</si>
  <si>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</si>
  <si>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</si>
  <si>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</si>
  <si>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</si>
  <si>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</si>
  <si>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</si>
  <si>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</si>
  <si>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</si>
  <si>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</si>
  <si>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</si>
  <si>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</si>
  <si>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</si>
  <si>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</si>
  <si>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</si>
  <si>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</si>
  <si>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</si>
  <si>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</si>
  <si>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</si>
  <si>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</si>
  <si>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</si>
  <si>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</si>
  <si>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</si>
  <si>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</si>
  <si>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</si>
  <si>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</si>
  <si>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</si>
  <si>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</si>
  <si>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</si>
  <si>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</si>
  <si>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</si>
  <si>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</si>
  <si>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</si>
  <si>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</si>
  <si>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</si>
  <si>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</si>
  <si>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</si>
  <si>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</si>
  <si>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</si>
  <si>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</si>
  <si>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</si>
  <si>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</si>
  <si>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</si>
  <si>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</si>
  <si>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</si>
  <si>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</si>
  <si>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</si>
  <si>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</si>
  <si>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</si>
  <si>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</si>
  <si>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</si>
  <si>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</si>
  <si>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</si>
  <si>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</si>
  <si>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</si>
  <si>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</si>
  <si>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</si>
  <si>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</si>
  <si>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</si>
  <si>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</si>
  <si>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</si>
  <si>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</si>
  <si>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</si>
  <si>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</si>
  <si>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</si>
  <si>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</si>
  <si>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</si>
  <si>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</si>
  <si>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</si>
  <si>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</si>
  <si>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</si>
  <si>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</si>
  <si>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</si>
  <si>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</si>
  <si>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</si>
  <si>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</si>
  <si>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</si>
  <si>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</si>
  <si>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</si>
  <si>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</si>
  <si>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</si>
  <si>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</si>
  <si>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</si>
  <si>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</si>
  <si>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</si>
  <si>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</si>
  <si>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</si>
  <si>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</si>
  <si>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</si>
  <si>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</si>
  <si>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</si>
  <si>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</si>
  <si>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</si>
  <si>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</si>
  <si>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</si>
  <si>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</si>
  <si>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</si>
  <si>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</si>
  <si>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</si>
  <si>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</si>
  <si>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</si>
  <si>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</si>
  <si>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</si>
  <si>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</si>
  <si>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</si>
  <si>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</si>
  <si>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</si>
  <si>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</si>
  <si>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</si>
  <si>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</si>
  <si>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</si>
  <si>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</si>
  <si>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</si>
  <si>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</si>
  <si>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</si>
  <si>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</si>
  <si>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</si>
  <si>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</si>
  <si>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</si>
  <si>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</si>
  <si>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</si>
  <si>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</si>
  <si>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</si>
  <si>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</si>
  <si>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</si>
  <si>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</si>
  <si>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</si>
  <si>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</si>
  <si>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</si>
  <si>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</si>
  <si>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</si>
  <si>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</si>
  <si>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</si>
  <si>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</si>
  <si>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</si>
  <si>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</si>
  <si>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</si>
  <si>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</si>
  <si>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</si>
  <si>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</si>
  <si>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</si>
  <si>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</si>
  <si>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</si>
  <si>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</si>
  <si>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</si>
  <si>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</si>
  <si>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</si>
  <si>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</si>
  <si>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</si>
  <si>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</si>
  <si>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</si>
  <si>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</si>
  <si>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</si>
  <si>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</si>
  <si>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</si>
  <si>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</si>
  <si>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</si>
  <si>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</si>
  <si>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</si>
  <si>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</si>
  <si>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</si>
  <si>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</si>
  <si>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</si>
  <si>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</si>
  <si>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</si>
  <si>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</si>
  <si>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</si>
  <si>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</si>
  <si>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</si>
  <si>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</si>
  <si>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</si>
  <si>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</si>
  <si>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</si>
  <si>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</si>
  <si>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</si>
  <si>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</si>
  <si>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</si>
  <si>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</si>
  <si>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</si>
  <si>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</si>
  <si>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</si>
  <si>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</si>
  <si>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</si>
  <si>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</si>
  <si>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</si>
  <si>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</si>
  <si>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</si>
  <si>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</si>
  <si>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</si>
  <si>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</si>
  <si>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</si>
  <si>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</si>
  <si>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</si>
  <si>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</si>
  <si>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</si>
  <si>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</si>
  <si>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</si>
  <si>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</si>
  <si>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</si>
  <si>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</si>
  <si>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</si>
  <si>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</si>
  <si>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</si>
  <si>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</si>
  <si>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</si>
  <si>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</si>
  <si>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</si>
  <si>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</si>
  <si>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</si>
  <si>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</si>
  <si>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</si>
  <si>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</si>
  <si>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</si>
  <si>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</si>
  <si>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</si>
  <si>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</si>
  <si>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</si>
  <si>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</si>
  <si>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</si>
  <si>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</si>
  <si>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</si>
  <si>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</si>
  <si>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</si>
  <si>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</si>
  <si>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</si>
  <si>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</si>
  <si>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</si>
  <si>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</si>
  <si>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</si>
  <si>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</si>
  <si>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</si>
  <si>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</si>
  <si>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</si>
  <si>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</si>
  <si>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</si>
  <si>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</si>
  <si>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</si>
  <si>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</si>
  <si>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</si>
  <si>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</si>
  <si>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</si>
  <si>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</si>
  <si>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</si>
  <si>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</si>
  <si>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</si>
  <si>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</si>
  <si>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</si>
  <si>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</si>
  <si>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</si>
  <si>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</si>
  <si>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</si>
  <si>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</si>
  <si>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</si>
  <si>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</si>
  <si>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</si>
  <si>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</si>
  <si>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</si>
  <si>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</si>
  <si>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</si>
  <si>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</si>
  <si>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</si>
  <si>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</si>
  <si>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</si>
  <si>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</si>
  <si>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</si>
  <si>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</si>
  <si>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</si>
  <si>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</si>
  <si>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</si>
  <si>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</si>
  <si>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</si>
  <si>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</si>
  <si>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</si>
  <si>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</si>
  <si>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</si>
  <si>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</si>
  <si>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</si>
  <si>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</si>
  <si>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</si>
  <si>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</si>
  <si>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</si>
  <si>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</si>
  <si>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</si>
  <si>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</si>
  <si>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</si>
  <si>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</si>
  <si>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</si>
  <si>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</si>
  <si>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</si>
  <si>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</si>
  <si>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2.49</t>
  </si>
  <si>
    <t xml:space="preserve">   2.39</t>
  </si>
  <si>
    <t xml:space="preserve">   1.56</t>
  </si>
  <si>
    <t>!</t>
  </si>
  <si>
    <t>Minor</t>
  </si>
  <si>
    <t>None</t>
  </si>
  <si>
    <t xml:space="preserve"> 90.8</t>
  </si>
  <si>
    <t>Not requested</t>
  </si>
  <si>
    <t xml:space="preserve">   **</t>
  </si>
  <si>
    <t xml:space="preserve"> ****</t>
  </si>
  <si>
    <t xml:space="preserve">  ***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</si>
  <si>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</si>
  <si>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</si>
  <si>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</si>
  <si>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</si>
  <si>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</si>
  <si>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</si>
  <si>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180129143308</t>
  </si>
  <si>
    <t>Bartosz Szab│owski</t>
  </si>
  <si>
    <t>ThinkTank/Management Brain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</si>
</sst>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5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0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ThinkTank/Management Brain Corporation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6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1250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900</v>
      </c>
      <c r="G25" s="54" t="str">
        <f>W!B32</f>
        <v>*</v>
      </c>
      <c r="H25" s="44">
        <f>W!A35</f>
        <v>700</v>
      </c>
      <c r="I25" s="54" t="str">
        <f>W!B35</f>
        <v>*</v>
      </c>
      <c r="J25" s="44">
        <f>W!A38</f>
        <v>400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800</v>
      </c>
      <c r="G26" s="59" t="str">
        <f>W!B33</f>
        <v>*</v>
      </c>
      <c r="H26" s="57">
        <f>W!A36</f>
        <v>350</v>
      </c>
      <c r="I26" s="59" t="str">
        <f>W!B36</f>
        <v>*</v>
      </c>
      <c r="J26" s="41">
        <f>W!A39</f>
        <v>200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141</v>
      </c>
      <c r="G31" s="49"/>
      <c r="H31" s="53">
        <f>W!A48</f>
        <v>192</v>
      </c>
      <c r="I31" s="49"/>
      <c r="J31" s="53">
        <f>W!A49</f>
        <v>355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8</v>
      </c>
      <c r="G32" s="59">
        <f>W!B51</f>
        <v>0</v>
      </c>
      <c r="H32" s="57">
        <f>W!A52</f>
        <v>8</v>
      </c>
      <c r="I32" s="59">
        <f>W!B52</f>
        <v>0</v>
      </c>
      <c r="J32" s="57">
        <f>W!A53</f>
        <v>8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2888</v>
      </c>
      <c r="V6" s="188"/>
      <c r="W6" s="44">
        <f>W!A109</f>
        <v>1795</v>
      </c>
      <c r="X6" s="28"/>
      <c r="Y6" s="53">
        <f>W!A110</f>
        <v>900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50</v>
      </c>
      <c r="P7" s="24"/>
      <c r="R7" s="129"/>
      <c r="S7" s="19" t="s">
        <v>210</v>
      </c>
      <c r="T7" s="19"/>
      <c r="U7" s="53">
        <f>W!A111</f>
        <v>3032</v>
      </c>
      <c r="V7" s="188"/>
      <c r="W7" s="44">
        <f>W!A112</f>
        <v>1907</v>
      </c>
      <c r="X7" s="28"/>
      <c r="Y7" s="53">
        <f>W!A113</f>
        <v>930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22</v>
      </c>
      <c r="P8" s="24"/>
      <c r="R8" s="129"/>
      <c r="S8" s="19" t="s">
        <v>213</v>
      </c>
      <c r="T8" s="19"/>
      <c r="U8" s="53">
        <f>W!A114</f>
        <v>82</v>
      </c>
      <c r="V8" s="188"/>
      <c r="W8" s="44">
        <f>W!A115</f>
        <v>57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5</v>
      </c>
      <c r="O11" s="189">
        <f>O7+O8+O9-O10-O12</f>
        <v>22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37</v>
      </c>
      <c r="O12" s="191">
        <f>W!A198</f>
        <v>50</v>
      </c>
      <c r="P12" s="24"/>
      <c r="R12" s="129"/>
      <c r="S12" s="28" t="s">
        <v>224</v>
      </c>
      <c r="T12" s="19"/>
      <c r="U12" s="53">
        <f>W!A121</f>
        <v>1223</v>
      </c>
      <c r="V12" s="188"/>
      <c r="W12" s="53">
        <f>W!A124</f>
        <v>776</v>
      </c>
      <c r="X12" s="28"/>
      <c r="Y12" s="53">
        <f>W!A127</f>
        <v>300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881</v>
      </c>
      <c r="V13" s="188"/>
      <c r="W13" s="53">
        <f>W!A125</f>
        <v>679</v>
      </c>
      <c r="X13" s="28"/>
      <c r="Y13" s="53">
        <f>W!A128</f>
        <v>400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784</v>
      </c>
      <c r="V14" s="188"/>
      <c r="W14" s="53">
        <f>W!A126</f>
        <v>340</v>
      </c>
      <c r="X14" s="28"/>
      <c r="Y14" s="53">
        <f>W!A129</f>
        <v>200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56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740</v>
      </c>
      <c r="P17" s="190">
        <f>W!B307</f>
        <v>0</v>
      </c>
      <c r="R17" s="129"/>
      <c r="S17" s="19" t="s">
        <v>235</v>
      </c>
      <c r="T17" s="19"/>
      <c r="U17" s="53">
        <f>W!A131</f>
        <v>1297</v>
      </c>
      <c r="V17" s="188"/>
      <c r="W17" s="53">
        <f>W!A134</f>
        <v>746</v>
      </c>
      <c r="X17" s="28"/>
      <c r="Y17" s="53">
        <f>W!A137</f>
        <v>385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18729</v>
      </c>
      <c r="P18" s="24"/>
      <c r="R18" s="129"/>
      <c r="S18" s="101" t="s">
        <v>238</v>
      </c>
      <c r="T18" s="19"/>
      <c r="U18" s="53">
        <f>W!A132</f>
        <v>825</v>
      </c>
      <c r="V18" s="188"/>
      <c r="W18" s="53">
        <f>W!A135</f>
        <v>617</v>
      </c>
      <c r="X18" s="28"/>
      <c r="Y18" s="53">
        <f>W!A138</f>
        <v>299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856</v>
      </c>
      <c r="V19" s="188"/>
      <c r="W19" s="53">
        <f>W!A136</f>
        <v>471</v>
      </c>
      <c r="X19" s="28"/>
      <c r="Y19" s="53">
        <f>W!A139</f>
        <v>246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1297</v>
      </c>
      <c r="V22" s="188"/>
      <c r="W22" s="53">
        <f>W!A144</f>
        <v>746</v>
      </c>
      <c r="X22" s="28"/>
      <c r="Y22" s="53">
        <f>W!A147</f>
        <v>385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840</v>
      </c>
      <c r="V23" s="188"/>
      <c r="W23" s="53">
        <f>W!A145</f>
        <v>617</v>
      </c>
      <c r="X23" s="28"/>
      <c r="Y23" s="53">
        <f>W!A148</f>
        <v>301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173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856</v>
      </c>
      <c r="V24" s="188"/>
      <c r="W24" s="53">
        <f>W!A146</f>
        <v>471</v>
      </c>
      <c r="X24" s="28"/>
      <c r="Y24" s="53">
        <f>W!A149</f>
        <v>246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8012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37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13808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770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176</v>
      </c>
      <c r="V31" s="188"/>
      <c r="W31" s="53">
        <f>W!A164</f>
        <v>190</v>
      </c>
      <c r="X31" s="28"/>
      <c r="Y31" s="53">
        <f>W!A167</f>
        <v>113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41</v>
      </c>
      <c r="V32" s="188"/>
      <c r="W32" s="53">
        <f>W!A165</f>
        <v>65</v>
      </c>
      <c r="X32" s="28"/>
      <c r="Y32" s="53">
        <f>W!A168</f>
        <v>99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116</v>
      </c>
      <c r="V33" s="188"/>
      <c r="W33" s="53">
        <f>W!A166</f>
        <v>66</v>
      </c>
      <c r="X33" s="28"/>
      <c r="Y33" s="53">
        <f>W!A169</f>
        <v>70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9636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4942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81</v>
      </c>
      <c r="V36" s="190">
        <f>W!B171</f>
        <v>0</v>
      </c>
      <c r="W36" s="44">
        <f>W!A172</f>
        <v>54</v>
      </c>
      <c r="X36" s="190">
        <f>W!B172</f>
        <v>0</v>
      </c>
      <c r="Y36" s="44">
        <f>W!A173</f>
        <v>32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8</v>
      </c>
      <c r="N37" s="191">
        <f>W!A298</f>
        <v>8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6000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26429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34.736519999999999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129</v>
      </c>
      <c r="H45" s="24"/>
      <c r="I45" s="19"/>
      <c r="J45" s="129"/>
      <c r="K45" s="18" t="s">
        <v>281</v>
      </c>
      <c r="N45" s="201">
        <f>N43+N44</f>
        <v>42.33652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120000</v>
      </c>
      <c r="G8" s="171"/>
      <c r="H8" s="112"/>
      <c r="I8" s="112" t="s">
        <v>103</v>
      </c>
      <c r="J8" s="112"/>
      <c r="K8" s="112"/>
      <c r="L8" s="173">
        <f>W!A241</f>
        <v>2684435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49399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2688133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34239</v>
      </c>
      <c r="G10" s="171"/>
      <c r="H10" s="112"/>
      <c r="I10" s="112" t="s">
        <v>110</v>
      </c>
      <c r="J10" s="112"/>
      <c r="K10" s="112"/>
      <c r="L10" s="173">
        <f>W!A242</f>
        <v>1593903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24228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228048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1548664</v>
      </c>
      <c r="S11" s="171"/>
      <c r="T11" s="112"/>
      <c r="U11" s="112" t="s">
        <v>116</v>
      </c>
      <c r="V11" s="112"/>
      <c r="W11" s="112"/>
      <c r="X11" s="173">
        <f>W!A223</f>
        <v>2335583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26844</v>
      </c>
      <c r="G12" s="171"/>
      <c r="H12" s="112"/>
      <c r="I12" s="112" t="s">
        <v>118</v>
      </c>
      <c r="J12" s="112"/>
      <c r="K12" s="112"/>
      <c r="L12" s="173">
        <f>W!A244</f>
        <v>426438</v>
      </c>
      <c r="M12" s="171"/>
      <c r="N12" s="112"/>
      <c r="O12" s="112" t="s">
        <v>119</v>
      </c>
      <c r="P12" s="112"/>
      <c r="Q12" s="112"/>
      <c r="R12" s="173">
        <f>SUM(R9:R11)</f>
        <v>1998664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20960</v>
      </c>
      <c r="G13" s="171"/>
      <c r="H13" s="112"/>
      <c r="I13" s="112" t="s">
        <v>122</v>
      </c>
      <c r="J13" s="112"/>
      <c r="K13" s="112"/>
      <c r="L13" s="173">
        <f>W!A245</f>
        <v>128296</v>
      </c>
      <c r="M13" s="171"/>
      <c r="N13" s="112"/>
      <c r="S13" s="171"/>
      <c r="T13" s="112"/>
      <c r="U13" s="175" t="s">
        <v>123</v>
      </c>
      <c r="X13" s="174">
        <f>X9+X10-X11-X12</f>
        <v>376778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478735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272613</v>
      </c>
      <c r="M15" s="171"/>
      <c r="N15" s="112"/>
      <c r="O15" s="112" t="s">
        <v>129</v>
      </c>
      <c r="P15" s="112"/>
      <c r="Q15" s="112"/>
      <c r="R15" s="173">
        <f>W!A265</f>
        <v>251781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28000</v>
      </c>
      <c r="G16" s="171"/>
      <c r="H16" s="112"/>
      <c r="I16" s="112" t="s">
        <v>132</v>
      </c>
      <c r="J16" s="112"/>
      <c r="K16" s="112"/>
      <c r="L16" s="173">
        <f>W!A248</f>
        <v>5869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17850</v>
      </c>
      <c r="G17" s="171"/>
      <c r="H17" s="112"/>
      <c r="I17" s="112" t="s">
        <v>136</v>
      </c>
      <c r="L17" s="173">
        <f>W!A249</f>
        <v>98450</v>
      </c>
      <c r="M17" s="171"/>
      <c r="N17" s="112"/>
      <c r="O17" s="112" t="s">
        <v>137</v>
      </c>
      <c r="P17" s="112"/>
      <c r="Q17" s="112"/>
      <c r="R17" s="173">
        <f>W!A267</f>
        <v>1170457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11050</v>
      </c>
      <c r="G18" s="171"/>
      <c r="H18" s="112"/>
      <c r="I18" s="118" t="s">
        <v>140</v>
      </c>
      <c r="J18" s="112"/>
      <c r="K18" s="112"/>
      <c r="L18" s="177">
        <f>W!A250</f>
        <v>1422238</v>
      </c>
      <c r="M18" s="171"/>
      <c r="N18" s="112"/>
      <c r="O18" s="112" t="s">
        <v>141</v>
      </c>
      <c r="P18" s="112"/>
      <c r="Q18" s="112"/>
      <c r="R18" s="173">
        <f>W!A268</f>
        <v>1644271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1582066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5759</v>
      </c>
      <c r="G20" s="171"/>
      <c r="H20" s="112"/>
      <c r="I20" s="112" t="s">
        <v>148</v>
      </c>
      <c r="J20" s="112"/>
      <c r="K20" s="112"/>
      <c r="L20" s="173">
        <f>W!A252</f>
        <v>1102369</v>
      </c>
      <c r="M20" s="171"/>
      <c r="N20" s="112"/>
      <c r="O20" s="175" t="s">
        <v>149</v>
      </c>
      <c r="R20" s="180">
        <f>SUM(R15:R19)</f>
        <v>3066509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21793</v>
      </c>
      <c r="G21" s="171"/>
      <c r="H21" s="112"/>
      <c r="I21" s="112" t="s">
        <v>151</v>
      </c>
      <c r="J21" s="112"/>
      <c r="K21" s="112"/>
      <c r="L21" s="173">
        <f>W!A217</f>
        <v>779135</v>
      </c>
      <c r="M21" s="171"/>
      <c r="N21" s="112"/>
      <c r="O21" s="112" t="s">
        <v>152</v>
      </c>
      <c r="P21" s="112"/>
      <c r="Q21" s="112"/>
      <c r="R21" s="173">
        <f>R12+R20</f>
        <v>5065173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24228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17693</v>
      </c>
      <c r="G23" s="171"/>
      <c r="H23" s="112"/>
      <c r="I23" s="112" t="s">
        <v>157</v>
      </c>
      <c r="J23" s="112"/>
      <c r="K23" s="112"/>
      <c r="L23" s="176">
        <f>W!A254</f>
        <v>39710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779135</v>
      </c>
      <c r="G24" s="171"/>
      <c r="H24" s="112"/>
      <c r="I24" s="175" t="s">
        <v>160</v>
      </c>
      <c r="L24" s="173">
        <f>L20-L21+L22-L23</f>
        <v>307752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511529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6567</v>
      </c>
      <c r="M26" s="171"/>
      <c r="N26" s="112"/>
      <c r="O26" s="112" t="s">
        <v>167</v>
      </c>
      <c r="P26" s="112"/>
      <c r="Q26" s="112"/>
      <c r="R26" s="177">
        <f>W!A273</f>
        <v>399837</v>
      </c>
      <c r="S26" s="171"/>
      <c r="T26" s="112"/>
      <c r="U26" s="112" t="s">
        <v>168</v>
      </c>
      <c r="V26" s="112"/>
      <c r="W26" s="112"/>
      <c r="X26" s="177">
        <f>W!A232</f>
        <v>6567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301185</v>
      </c>
      <c r="G27" s="171"/>
      <c r="H27" s="112"/>
      <c r="I27" s="175" t="s">
        <v>170</v>
      </c>
      <c r="J27" s="112"/>
      <c r="K27" s="112"/>
      <c r="L27" s="174">
        <f>L24+L25-L26</f>
        <v>301185</v>
      </c>
      <c r="M27" s="171"/>
      <c r="N27" s="112"/>
      <c r="O27" s="118" t="s">
        <v>171</v>
      </c>
      <c r="P27" s="112"/>
      <c r="Q27" s="112"/>
      <c r="R27" s="173">
        <f>SUM(R24:R26)</f>
        <v>911366</v>
      </c>
      <c r="S27" s="171"/>
      <c r="T27" s="112"/>
      <c r="U27" s="175" t="s">
        <v>172</v>
      </c>
      <c r="X27" s="174">
        <f>X22-X23-X24+X25-X26</f>
        <v>-6567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-147378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153807</v>
      </c>
      <c r="G29" s="171"/>
      <c r="H29" s="112"/>
      <c r="I29" s="112" t="s">
        <v>177</v>
      </c>
      <c r="J29" s="112"/>
      <c r="K29" s="112"/>
      <c r="L29" s="173">
        <f>W!A256</f>
        <v>301185</v>
      </c>
      <c r="M29" s="171"/>
      <c r="N29" s="112"/>
      <c r="S29" s="171"/>
      <c r="U29" s="181" t="s">
        <v>178</v>
      </c>
      <c r="V29" s="112"/>
      <c r="W29" s="112"/>
      <c r="X29" s="174">
        <f>W!A233</f>
        <v>370211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7.5296250000000002</v>
      </c>
      <c r="M30" s="171"/>
      <c r="N30" s="112"/>
      <c r="O30" s="112" t="s">
        <v>180</v>
      </c>
      <c r="P30" s="112"/>
      <c r="Q30" s="112"/>
      <c r="R30" s="173">
        <f>R21-R27-R28</f>
        <v>4153807</v>
      </c>
      <c r="S30" s="171"/>
      <c r="U30" s="181" t="s">
        <v>181</v>
      </c>
      <c r="V30" s="112"/>
      <c r="W30" s="112"/>
      <c r="X30" s="176">
        <f>W!A234</f>
        <v>-770048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-399837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27860</v>
      </c>
      <c r="G33" s="171"/>
      <c r="H33" s="112"/>
      <c r="I33" s="112" t="s">
        <v>187</v>
      </c>
      <c r="J33" s="112"/>
      <c r="K33" s="112"/>
      <c r="L33" s="173">
        <f>L29-L32</f>
        <v>301185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3632</v>
      </c>
      <c r="G34" s="171"/>
      <c r="H34" s="112"/>
      <c r="I34" s="91" t="s">
        <v>190</v>
      </c>
      <c r="J34" s="112"/>
      <c r="K34" s="112"/>
      <c r="L34" s="177">
        <f>W!A260</f>
        <v>-147378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1904000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153807</v>
      </c>
      <c r="M35" s="171"/>
      <c r="O35" s="112" t="s">
        <v>194</v>
      </c>
      <c r="P35" s="112"/>
      <c r="Q35" s="112"/>
      <c r="R35" s="177">
        <f>R36-R33-R34</f>
        <v>153807</v>
      </c>
      <c r="S35" s="171"/>
      <c r="U35" s="112" t="s">
        <v>195</v>
      </c>
      <c r="V35" s="112"/>
      <c r="W35" s="112"/>
      <c r="X35" s="174">
        <f>W!A239</f>
        <v>440000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4153807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6" zoomScaleNormal="100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112.02</v>
      </c>
      <c r="G35" s="138">
        <f>W!A542/100</f>
        <v>75.36</v>
      </c>
      <c r="H35" s="138">
        <f>W!A562/100</f>
        <v>88.61</v>
      </c>
      <c r="I35" s="138">
        <f>W!A582/100</f>
        <v>94.41</v>
      </c>
      <c r="J35" s="138">
        <f>W!A602/100</f>
        <v>117.21</v>
      </c>
      <c r="K35" s="138">
        <f>W!A622/100</f>
        <v>102.83</v>
      </c>
      <c r="L35" s="138">
        <f>W!A642/100</f>
        <v>97.26</v>
      </c>
      <c r="M35" s="138">
        <f>W!A662/100</f>
        <v>108.55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4484160</v>
      </c>
      <c r="G36" s="138">
        <f>W!A543</f>
        <v>3014400</v>
      </c>
      <c r="H36" s="138">
        <f>W!A563</f>
        <v>3544400</v>
      </c>
      <c r="I36" s="138">
        <f>W!A583</f>
        <v>3776400</v>
      </c>
      <c r="J36" s="138">
        <f>W!A603</f>
        <v>4688400</v>
      </c>
      <c r="K36" s="138">
        <f>W!A623</f>
        <v>4395982</v>
      </c>
      <c r="L36" s="138">
        <f>W!A643</f>
        <v>3885537</v>
      </c>
      <c r="M36" s="138">
        <f>W!A663</f>
        <v>4342000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4481016</v>
      </c>
      <c r="G39" s="138">
        <f>W!A545</f>
        <v>3014400</v>
      </c>
      <c r="H39" s="138">
        <f>W!A565</f>
        <v>3544400</v>
      </c>
      <c r="I39" s="138">
        <f>W!A585</f>
        <v>3776400</v>
      </c>
      <c r="J39" s="138">
        <f>W!A605</f>
        <v>4688400</v>
      </c>
      <c r="K39" s="138">
        <f>W!A625</f>
        <v>4111335</v>
      </c>
      <c r="L39" s="138">
        <f>W!A645</f>
        <v>3890634</v>
      </c>
      <c r="M39" s="138">
        <f>W!A665</f>
        <v>4342000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335</v>
      </c>
      <c r="G43" s="138">
        <f>W!A546</f>
        <v>435</v>
      </c>
      <c r="H43" s="138">
        <f>W!A566</f>
        <v>325</v>
      </c>
      <c r="I43" s="138">
        <f>W!A586</f>
        <v>325</v>
      </c>
      <c r="J43" s="138">
        <f>W!A606</f>
        <v>330</v>
      </c>
      <c r="K43" s="138">
        <f>W!A626</f>
        <v>335</v>
      </c>
      <c r="L43" s="138">
        <f>W!A646</f>
        <v>345</v>
      </c>
      <c r="M43" s="138">
        <f>W!A666</f>
        <v>350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350</v>
      </c>
      <c r="G44" s="138">
        <f>W!A547</f>
        <v>435</v>
      </c>
      <c r="H44" s="138">
        <f>W!A567</f>
        <v>335</v>
      </c>
      <c r="I44" s="138">
        <f>W!A587</f>
        <v>335</v>
      </c>
      <c r="J44" s="138">
        <f>W!A607</f>
        <v>335</v>
      </c>
      <c r="K44" s="138">
        <f>W!A627</f>
        <v>345</v>
      </c>
      <c r="L44" s="138">
        <f>W!A647</f>
        <v>355</v>
      </c>
      <c r="M44" s="138">
        <f>W!A667</f>
        <v>360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385</v>
      </c>
      <c r="G45" s="138">
        <f>W!A548</f>
        <v>460</v>
      </c>
      <c r="H45" s="138">
        <f>W!A568</f>
        <v>375</v>
      </c>
      <c r="I45" s="138">
        <f>W!A588</f>
        <v>375</v>
      </c>
      <c r="J45" s="138">
        <f>W!A608</f>
        <v>375</v>
      </c>
      <c r="K45" s="138">
        <f>W!A628</f>
        <v>345</v>
      </c>
      <c r="L45" s="138">
        <f>W!A648</f>
        <v>395</v>
      </c>
      <c r="M45" s="138">
        <f>W!A668</f>
        <v>400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515</v>
      </c>
      <c r="G46" s="138">
        <f>W!A549</f>
        <v>720</v>
      </c>
      <c r="H46" s="138">
        <f>W!A569</f>
        <v>490</v>
      </c>
      <c r="I46" s="138">
        <f>W!A589</f>
        <v>490</v>
      </c>
      <c r="J46" s="138">
        <f>W!A609</f>
        <v>490</v>
      </c>
      <c r="K46" s="138">
        <f>W!A629</f>
        <v>505</v>
      </c>
      <c r="L46" s="138">
        <f>W!A649</f>
        <v>510</v>
      </c>
      <c r="M46" s="138">
        <f>W!A669</f>
        <v>500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650</v>
      </c>
      <c r="H47" s="138">
        <f>W!A570</f>
        <v>490</v>
      </c>
      <c r="I47" s="138">
        <f>W!A590</f>
        <v>490</v>
      </c>
      <c r="J47" s="138">
        <f>W!A610</f>
        <v>490</v>
      </c>
      <c r="K47" s="138">
        <f>W!A630</f>
        <v>505</v>
      </c>
      <c r="L47" s="138">
        <f>W!A650</f>
        <v>510</v>
      </c>
      <c r="M47" s="138">
        <f>W!A670</f>
        <v>510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600</v>
      </c>
      <c r="G48" s="138">
        <f>W!A551</f>
        <v>700</v>
      </c>
      <c r="H48" s="138">
        <f>W!A571</f>
        <v>590</v>
      </c>
      <c r="I48" s="138">
        <f>W!A591</f>
        <v>590</v>
      </c>
      <c r="J48" s="138">
        <f>W!A611</f>
        <v>590</v>
      </c>
      <c r="K48" s="138">
        <f>W!A631</f>
        <v>605</v>
      </c>
      <c r="L48" s="138">
        <f>W!A651</f>
        <v>610</v>
      </c>
      <c r="M48" s="138">
        <f>W!A671</f>
        <v>600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850</v>
      </c>
      <c r="H49" s="138">
        <f>W!A572</f>
        <v>720</v>
      </c>
      <c r="I49" s="138">
        <f>W!A592</f>
        <v>700</v>
      </c>
      <c r="J49" s="138">
        <f>W!A612</f>
        <v>700</v>
      </c>
      <c r="K49" s="138">
        <f>W!A632</f>
        <v>715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735</v>
      </c>
      <c r="G50" s="138">
        <f>W!A553</f>
        <v>850</v>
      </c>
      <c r="H50" s="138">
        <f>W!A573</f>
        <v>725</v>
      </c>
      <c r="I50" s="138">
        <f>W!A593</f>
        <v>725</v>
      </c>
      <c r="J50" s="138">
        <f>W!A613</f>
        <v>725</v>
      </c>
      <c r="K50" s="138">
        <f>W!A633</f>
        <v>740</v>
      </c>
      <c r="L50" s="138">
        <f>W!A653</f>
        <v>745</v>
      </c>
      <c r="M50" s="138">
        <f>W!A673</f>
        <v>730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860</v>
      </c>
      <c r="G51" s="138">
        <f>W!A554</f>
        <v>920</v>
      </c>
      <c r="H51" s="138">
        <f>W!A574</f>
        <v>850</v>
      </c>
      <c r="I51" s="138">
        <f>W!A594</f>
        <v>850</v>
      </c>
      <c r="J51" s="138">
        <f>W!A614</f>
        <v>850</v>
      </c>
      <c r="K51" s="138">
        <f>W!A634</f>
        <v>865</v>
      </c>
      <c r="L51" s="138">
        <f>W!A654</f>
        <v>870</v>
      </c>
      <c r="M51" s="138">
        <f>W!A674</f>
        <v>900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74</v>
      </c>
      <c r="G53" s="138">
        <f>W!A555</f>
        <v>77</v>
      </c>
      <c r="H53" s="138">
        <f>W!A575</f>
        <v>73</v>
      </c>
      <c r="I53" s="138">
        <f>W!A595</f>
        <v>46</v>
      </c>
      <c r="J53" s="138">
        <f>W!A615</f>
        <v>113</v>
      </c>
      <c r="K53" s="138">
        <f>W!A635</f>
        <v>85</v>
      </c>
      <c r="L53" s="138">
        <f>W!A655</f>
        <v>49</v>
      </c>
      <c r="M53" s="138">
        <f>W!A675</f>
        <v>85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1310</v>
      </c>
      <c r="G54" s="138">
        <f>W!A556</f>
        <v>1350</v>
      </c>
      <c r="H54" s="138">
        <f>W!A576</f>
        <v>1300</v>
      </c>
      <c r="I54" s="138">
        <f>W!A596</f>
        <v>1200</v>
      </c>
      <c r="J54" s="138">
        <f>W!A616</f>
        <v>1300</v>
      </c>
      <c r="K54" s="138">
        <f>W!A636</f>
        <v>1300</v>
      </c>
      <c r="L54" s="138">
        <f>W!A656</f>
        <v>1350</v>
      </c>
      <c r="M54" s="138">
        <f>W!A676</f>
        <v>1275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4</v>
      </c>
      <c r="H55" s="138">
        <f>W!A577</f>
        <v>5</v>
      </c>
      <c r="I55" s="138">
        <f>W!A597</f>
        <v>4</v>
      </c>
      <c r="J55" s="138">
        <f>W!A617</f>
        <v>9</v>
      </c>
      <c r="K55" s="138">
        <f>W!A637</f>
        <v>5</v>
      </c>
      <c r="L55" s="138">
        <f>W!A657</f>
        <v>4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2012924</v>
      </c>
      <c r="G67" s="138">
        <f>W!A722</f>
        <v>1620606</v>
      </c>
      <c r="H67" s="138">
        <f>W!A742</f>
        <v>2255424</v>
      </c>
      <c r="I67" s="138">
        <f>W!A762</f>
        <v>1292548</v>
      </c>
      <c r="J67" s="138">
        <f>W!A782</f>
        <v>1998664</v>
      </c>
      <c r="K67" s="138">
        <f>W!A802</f>
        <v>1913106</v>
      </c>
      <c r="L67" s="138">
        <f>W!A822</f>
        <v>1292548</v>
      </c>
      <c r="M67" s="138">
        <f>W!A842</f>
        <v>1645606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1008220</v>
      </c>
      <c r="G68" s="138">
        <f>W!A723</f>
        <v>915794</v>
      </c>
      <c r="H68" s="138">
        <f>W!A743</f>
        <v>498140</v>
      </c>
      <c r="I68" s="138">
        <f>W!A763</f>
        <v>39192</v>
      </c>
      <c r="J68" s="138">
        <f>W!A783</f>
        <v>1422238</v>
      </c>
      <c r="K68" s="138">
        <f>W!A803</f>
        <v>233644</v>
      </c>
      <c r="L68" s="138">
        <f>W!A823</f>
        <v>530955</v>
      </c>
      <c r="M68" s="138">
        <f>W!A843</f>
        <v>1421839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1048801</v>
      </c>
      <c r="G69" s="138">
        <f>W!A724</f>
        <v>619081</v>
      </c>
      <c r="H69" s="138">
        <f>W!A744</f>
        <v>743003</v>
      </c>
      <c r="I69" s="138">
        <f>W!A764</f>
        <v>663739</v>
      </c>
      <c r="J69" s="138">
        <f>W!A784</f>
        <v>1644271</v>
      </c>
      <c r="K69" s="138">
        <f>W!A804</f>
        <v>850576</v>
      </c>
      <c r="L69" s="138">
        <f>W!A824</f>
        <v>760014</v>
      </c>
      <c r="M69" s="138">
        <f>W!A844</f>
        <v>903155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1358254</v>
      </c>
      <c r="I70" s="138">
        <f>W!A765</f>
        <v>2273812</v>
      </c>
      <c r="J70" s="138">
        <f>W!A785</f>
        <v>0</v>
      </c>
      <c r="K70" s="138">
        <f>W!A805</f>
        <v>1674097</v>
      </c>
      <c r="L70" s="138">
        <f>W!A825</f>
        <v>1830506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5040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642762</v>
      </c>
      <c r="G74" s="138">
        <f>W!A729</f>
        <v>435988</v>
      </c>
      <c r="H74" s="138">
        <f>W!A749</f>
        <v>482087</v>
      </c>
      <c r="I74" s="138">
        <f>W!A769</f>
        <v>315195</v>
      </c>
      <c r="J74" s="138">
        <f>W!A789</f>
        <v>511529</v>
      </c>
      <c r="K74" s="138">
        <f>W!A809</f>
        <v>372966</v>
      </c>
      <c r="L74" s="138">
        <f>W!A829</f>
        <v>533269</v>
      </c>
      <c r="M74" s="138">
        <f>W!A849</f>
        <v>540221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408463</v>
      </c>
      <c r="G75" s="138">
        <f>W!A730</f>
        <v>613886</v>
      </c>
      <c r="H75" s="138">
        <f>W!A750</f>
        <v>0</v>
      </c>
      <c r="I75" s="138">
        <f>W!A770</f>
        <v>0</v>
      </c>
      <c r="J75" s="138">
        <f>W!A790</f>
        <v>399837</v>
      </c>
      <c r="K75" s="138">
        <f>W!A810</f>
        <v>0</v>
      </c>
      <c r="L75" s="138">
        <f>W!A830</f>
        <v>0</v>
      </c>
      <c r="M75" s="138">
        <f>W!A850</f>
        <v>370873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700000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4003000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4275000</v>
      </c>
      <c r="L80" s="138">
        <f>W!A834</f>
        <v>3995000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131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8902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160549</v>
      </c>
      <c r="G82" s="138">
        <f>W!A736</f>
        <v>-744393</v>
      </c>
      <c r="H82" s="138">
        <f>W!A756</f>
        <v>-327266</v>
      </c>
      <c r="I82" s="138">
        <f>W!A776</f>
        <v>-45904</v>
      </c>
      <c r="J82" s="138">
        <f>W!A796</f>
        <v>153807</v>
      </c>
      <c r="K82" s="138">
        <f>W!A816</f>
        <v>14555</v>
      </c>
      <c r="L82" s="138">
        <f>W!A836</f>
        <v>-114246</v>
      </c>
      <c r="M82" s="138">
        <f>W!A856</f>
        <v>209506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4163680</v>
      </c>
      <c r="G83" s="138">
        <f t="shared" si="0"/>
        <v>3255607</v>
      </c>
      <c r="H83" s="138">
        <f t="shared" si="0"/>
        <v>3672734</v>
      </c>
      <c r="I83" s="138">
        <f t="shared" si="0"/>
        <v>3954096</v>
      </c>
      <c r="J83" s="138">
        <f t="shared" si="0"/>
        <v>4153807</v>
      </c>
      <c r="K83" s="138">
        <f t="shared" si="0"/>
        <v>4298457</v>
      </c>
      <c r="L83" s="138">
        <f t="shared" si="0"/>
        <v>3880754</v>
      </c>
      <c r="M83" s="138">
        <f t="shared" si="0"/>
        <v>4209506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99000</v>
      </c>
      <c r="G104" s="138">
        <f>W!A429</f>
        <v>124000</v>
      </c>
      <c r="H104" s="138">
        <f>W!A436</f>
        <v>85000</v>
      </c>
      <c r="I104" s="138">
        <f>W!A443</f>
        <v>75000</v>
      </c>
      <c r="J104" s="138">
        <f>W!A450</f>
        <v>120000</v>
      </c>
      <c r="K104" s="138">
        <f>W!A457</f>
        <v>61000</v>
      </c>
      <c r="L104" s="138">
        <f>W!A464</f>
        <v>99000</v>
      </c>
      <c r="M104" s="138">
        <f>W!A471</f>
        <v>107000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73000</v>
      </c>
      <c r="G105" s="138">
        <f>W!A430</f>
        <v>70000</v>
      </c>
      <c r="H105" s="138">
        <f>W!A437</f>
        <v>55000</v>
      </c>
      <c r="I105" s="138">
        <f>W!A444</f>
        <v>55000</v>
      </c>
      <c r="J105" s="138">
        <f>W!A451</f>
        <v>75000</v>
      </c>
      <c r="K105" s="138">
        <f>W!A458</f>
        <v>60000</v>
      </c>
      <c r="L105" s="138">
        <f>W!A465</f>
        <v>61000</v>
      </c>
      <c r="M105" s="138">
        <f>W!A472</f>
        <v>65000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***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***</v>
      </c>
      <c r="L109" s="125" t="str">
        <f>W!A468</f>
        <v xml:space="preserve">   **</v>
      </c>
      <c r="M109" s="125" t="str">
        <f>W!A475</f>
        <v xml:space="preserve">  ***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44140625" bestFit="1" customWidth="1"/>
    <col min="2" max="2" width="1.5546875" style="133" bestFit="1" customWidth="1"/>
  </cols>
  <sheetData>
    <row r="1" spans="1:1">
      <c r="A1">
        <v>6</v>
      </c>
    </row>
    <row r="2" spans="1:1">
      <c r="A2">
        <v>5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330</v>
      </c>
    </row>
    <row r="22" spans="1:2">
      <c r="A22">
        <v>335</v>
      </c>
    </row>
    <row r="23" spans="1:2">
      <c r="A23">
        <v>375</v>
      </c>
    </row>
    <row r="24" spans="1:2">
      <c r="A24">
        <v>490</v>
      </c>
    </row>
    <row r="25" spans="1:2">
      <c r="A25">
        <v>490</v>
      </c>
    </row>
    <row r="26" spans="1:2">
      <c r="A26">
        <v>590</v>
      </c>
    </row>
    <row r="27" spans="1:2">
      <c r="A27">
        <v>700</v>
      </c>
    </row>
    <row r="28" spans="1:2">
      <c r="A28">
        <v>725</v>
      </c>
    </row>
    <row r="29" spans="1:2">
      <c r="A29">
        <v>850</v>
      </c>
    </row>
    <row r="30" spans="1:2">
      <c r="A30">
        <v>0</v>
      </c>
    </row>
    <row r="31" spans="1:2">
      <c r="A31">
        <v>1250</v>
      </c>
      <c r="B31" s="133" t="s">
        <v>343</v>
      </c>
    </row>
    <row r="32" spans="1:2">
      <c r="A32">
        <v>900</v>
      </c>
      <c r="B32" s="133" t="s">
        <v>343</v>
      </c>
    </row>
    <row r="33" spans="1:2">
      <c r="A33">
        <v>800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700</v>
      </c>
      <c r="B35" s="133" t="s">
        <v>343</v>
      </c>
    </row>
    <row r="36" spans="1:2">
      <c r="A36">
        <v>350</v>
      </c>
      <c r="B36" s="133" t="s">
        <v>343</v>
      </c>
    </row>
    <row r="37" spans="1:2">
      <c r="A37">
        <v>300</v>
      </c>
    </row>
    <row r="38" spans="1:2">
      <c r="A38">
        <v>400</v>
      </c>
    </row>
    <row r="39" spans="1:2">
      <c r="A39">
        <v>200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141</v>
      </c>
    </row>
    <row r="48" spans="1:2">
      <c r="A48">
        <v>192</v>
      </c>
    </row>
    <row r="49" spans="1:2">
      <c r="A49">
        <v>355</v>
      </c>
    </row>
    <row r="50" spans="1:2">
      <c r="A50">
        <v>0</v>
      </c>
    </row>
    <row r="51" spans="1:2">
      <c r="A51">
        <v>8</v>
      </c>
    </row>
    <row r="52" spans="1:2">
      <c r="A52">
        <v>8</v>
      </c>
    </row>
    <row r="53" spans="1:2">
      <c r="A53">
        <v>8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6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3</v>
      </c>
    </row>
    <row r="77" spans="1:1">
      <c r="A77">
        <v>10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1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85</v>
      </c>
    </row>
    <row r="86" spans="1:2">
      <c r="A86">
        <v>4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106</v>
      </c>
    </row>
    <row r="104" spans="1:1">
      <c r="A104">
        <v>90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2888</v>
      </c>
    </row>
    <row r="109" spans="1:1">
      <c r="A109">
        <v>1795</v>
      </c>
    </row>
    <row r="110" spans="1:1">
      <c r="A110">
        <v>900</v>
      </c>
    </row>
    <row r="111" spans="1:1">
      <c r="A111">
        <v>3032</v>
      </c>
    </row>
    <row r="112" spans="1:1">
      <c r="A112">
        <v>1907</v>
      </c>
    </row>
    <row r="113" spans="1:2">
      <c r="A113">
        <v>930</v>
      </c>
    </row>
    <row r="114" spans="1:2">
      <c r="A114">
        <v>82</v>
      </c>
    </row>
    <row r="115" spans="1:2">
      <c r="A115">
        <v>57</v>
      </c>
    </row>
    <row r="116" spans="1:2">
      <c r="A116">
        <v>30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1223</v>
      </c>
    </row>
    <row r="122" spans="1:2">
      <c r="A122">
        <v>881</v>
      </c>
    </row>
    <row r="123" spans="1:2">
      <c r="A123">
        <v>784</v>
      </c>
    </row>
    <row r="124" spans="1:2">
      <c r="A124">
        <v>776</v>
      </c>
    </row>
    <row r="125" spans="1:2">
      <c r="A125">
        <v>679</v>
      </c>
    </row>
    <row r="126" spans="1:2">
      <c r="A126">
        <v>340</v>
      </c>
    </row>
    <row r="127" spans="1:2">
      <c r="A127">
        <v>300</v>
      </c>
    </row>
    <row r="128" spans="1:2">
      <c r="A128">
        <v>400</v>
      </c>
    </row>
    <row r="129" spans="1:1">
      <c r="A129">
        <v>200</v>
      </c>
    </row>
    <row r="130" spans="1:1">
      <c r="A130">
        <v>999</v>
      </c>
    </row>
    <row r="131" spans="1:1">
      <c r="A131">
        <v>1297</v>
      </c>
    </row>
    <row r="132" spans="1:1">
      <c r="A132">
        <v>825</v>
      </c>
    </row>
    <row r="133" spans="1:1">
      <c r="A133">
        <v>856</v>
      </c>
    </row>
    <row r="134" spans="1:1">
      <c r="A134">
        <v>746</v>
      </c>
    </row>
    <row r="135" spans="1:1">
      <c r="A135">
        <v>617</v>
      </c>
    </row>
    <row r="136" spans="1:1">
      <c r="A136">
        <v>471</v>
      </c>
    </row>
    <row r="137" spans="1:1">
      <c r="A137">
        <v>385</v>
      </c>
    </row>
    <row r="138" spans="1:1">
      <c r="A138">
        <v>299</v>
      </c>
    </row>
    <row r="139" spans="1:1">
      <c r="A139">
        <v>246</v>
      </c>
    </row>
    <row r="140" spans="1:1">
      <c r="A140">
        <v>999</v>
      </c>
    </row>
    <row r="141" spans="1:1">
      <c r="A141">
        <v>1297</v>
      </c>
    </row>
    <row r="142" spans="1:1">
      <c r="A142">
        <v>840</v>
      </c>
    </row>
    <row r="143" spans="1:1">
      <c r="A143">
        <v>856</v>
      </c>
    </row>
    <row r="144" spans="1:1">
      <c r="A144">
        <v>746</v>
      </c>
    </row>
    <row r="145" spans="1:1">
      <c r="A145">
        <v>617</v>
      </c>
    </row>
    <row r="146" spans="1:1">
      <c r="A146">
        <v>471</v>
      </c>
    </row>
    <row r="147" spans="1:1">
      <c r="A147">
        <v>385</v>
      </c>
    </row>
    <row r="148" spans="1:1">
      <c r="A148">
        <v>301</v>
      </c>
    </row>
    <row r="149" spans="1:1">
      <c r="A149">
        <v>246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176</v>
      </c>
    </row>
    <row r="162" spans="1:1">
      <c r="A162">
        <v>41</v>
      </c>
    </row>
    <row r="163" spans="1:1">
      <c r="A163">
        <v>116</v>
      </c>
    </row>
    <row r="164" spans="1:1">
      <c r="A164">
        <v>190</v>
      </c>
    </row>
    <row r="165" spans="1:1">
      <c r="A165">
        <v>65</v>
      </c>
    </row>
    <row r="166" spans="1:1">
      <c r="A166">
        <v>66</v>
      </c>
    </row>
    <row r="167" spans="1:1">
      <c r="A167">
        <v>113</v>
      </c>
    </row>
    <row r="168" spans="1:1">
      <c r="A168">
        <v>99</v>
      </c>
    </row>
    <row r="169" spans="1:1">
      <c r="A169">
        <v>70</v>
      </c>
    </row>
    <row r="170" spans="1:1">
      <c r="A170">
        <v>999</v>
      </c>
    </row>
    <row r="171" spans="1:1">
      <c r="A171">
        <v>81</v>
      </c>
    </row>
    <row r="172" spans="1:1">
      <c r="A172">
        <v>54</v>
      </c>
    </row>
    <row r="173" spans="1:1">
      <c r="A173">
        <v>32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41</v>
      </c>
    </row>
    <row r="192" spans="1:1">
      <c r="A192">
        <v>50</v>
      </c>
    </row>
    <row r="193" spans="1:1">
      <c r="A193">
        <v>1</v>
      </c>
    </row>
    <row r="194" spans="1:1">
      <c r="A194">
        <v>22</v>
      </c>
    </row>
    <row r="195" spans="1:1">
      <c r="A195">
        <v>0</v>
      </c>
    </row>
    <row r="196" spans="1:1">
      <c r="A196">
        <v>0</v>
      </c>
    </row>
    <row r="197" spans="1:1">
      <c r="A197">
        <v>37</v>
      </c>
    </row>
    <row r="198" spans="1:1">
      <c r="A198">
        <v>50</v>
      </c>
    </row>
    <row r="199" spans="1:1">
      <c r="A199">
        <v>999</v>
      </c>
    </row>
    <row r="200" spans="1:1">
      <c r="A200">
        <v>999</v>
      </c>
    </row>
    <row r="201" spans="1:1">
      <c r="A201">
        <v>120000</v>
      </c>
    </row>
    <row r="202" spans="1:1">
      <c r="A202">
        <v>49399</v>
      </c>
    </row>
    <row r="203" spans="1:1">
      <c r="A203">
        <v>34239</v>
      </c>
    </row>
    <row r="204" spans="1:1">
      <c r="A204">
        <v>228048</v>
      </c>
    </row>
    <row r="205" spans="1:1">
      <c r="A205">
        <v>26844</v>
      </c>
    </row>
    <row r="206" spans="1:1">
      <c r="A206">
        <v>20960</v>
      </c>
    </row>
    <row r="207" spans="1:1">
      <c r="A207">
        <v>75000</v>
      </c>
    </row>
    <row r="208" spans="1:1">
      <c r="A208">
        <v>30000</v>
      </c>
    </row>
    <row r="209" spans="1:1">
      <c r="A209">
        <v>28000</v>
      </c>
    </row>
    <row r="210" spans="1:1">
      <c r="A210">
        <v>17850</v>
      </c>
    </row>
    <row r="211" spans="1:1">
      <c r="A211">
        <v>11050</v>
      </c>
    </row>
    <row r="212" spans="1:1">
      <c r="A212">
        <v>7500</v>
      </c>
    </row>
    <row r="213" spans="1:1">
      <c r="A213">
        <v>5759</v>
      </c>
    </row>
    <row r="214" spans="1:1">
      <c r="A214">
        <v>21793</v>
      </c>
    </row>
    <row r="215" spans="1:1">
      <c r="A215">
        <v>85000</v>
      </c>
    </row>
    <row r="216" spans="1:1">
      <c r="A216">
        <v>17693</v>
      </c>
    </row>
    <row r="217" spans="1:1">
      <c r="A217">
        <v>779135</v>
      </c>
    </row>
    <row r="218" spans="1:1">
      <c r="A218">
        <v>2688133</v>
      </c>
    </row>
    <row r="219" spans="1:1">
      <c r="A219">
        <v>27860</v>
      </c>
    </row>
    <row r="220" spans="1:1">
      <c r="A220">
        <v>3632</v>
      </c>
    </row>
    <row r="221" spans="1:1">
      <c r="A221">
        <v>2688133</v>
      </c>
    </row>
    <row r="222" spans="1:1">
      <c r="A222">
        <v>24228</v>
      </c>
    </row>
    <row r="223" spans="1:1">
      <c r="A223">
        <v>2335583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6567</v>
      </c>
    </row>
    <row r="233" spans="1:1">
      <c r="A233">
        <v>370211</v>
      </c>
    </row>
    <row r="234" spans="1:1">
      <c r="A234">
        <v>-770048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1904000</v>
      </c>
    </row>
    <row r="239" spans="1:1">
      <c r="A239">
        <v>440000</v>
      </c>
    </row>
    <row r="240" spans="1:1">
      <c r="A240">
        <v>-147378</v>
      </c>
    </row>
    <row r="241" spans="1:1">
      <c r="A241">
        <v>2684435</v>
      </c>
    </row>
    <row r="242" spans="1:1">
      <c r="A242">
        <v>1593903</v>
      </c>
    </row>
    <row r="243" spans="1:1">
      <c r="A243">
        <v>0</v>
      </c>
    </row>
    <row r="244" spans="1:1">
      <c r="A244">
        <v>426438</v>
      </c>
    </row>
    <row r="245" spans="1:1">
      <c r="A245">
        <v>128296</v>
      </c>
    </row>
    <row r="246" spans="1:1">
      <c r="A246">
        <v>478735</v>
      </c>
    </row>
    <row r="247" spans="1:1">
      <c r="A247">
        <v>272613</v>
      </c>
    </row>
    <row r="248" spans="1:1">
      <c r="A248">
        <v>5869</v>
      </c>
    </row>
    <row r="249" spans="1:1">
      <c r="A249">
        <v>98450</v>
      </c>
    </row>
    <row r="250" spans="1:1">
      <c r="A250">
        <v>1422238</v>
      </c>
    </row>
    <row r="251" spans="1:1">
      <c r="A251">
        <v>1582066</v>
      </c>
    </row>
    <row r="252" spans="1:1">
      <c r="A252">
        <v>1102369</v>
      </c>
    </row>
    <row r="253" spans="1:1">
      <c r="A253">
        <v>0</v>
      </c>
    </row>
    <row r="254" spans="1:1">
      <c r="A254">
        <v>39710</v>
      </c>
    </row>
    <row r="255" spans="1:1">
      <c r="A255">
        <v>0</v>
      </c>
    </row>
    <row r="256" spans="1:1">
      <c r="A256">
        <v>301185</v>
      </c>
    </row>
    <row r="257" spans="1:1">
      <c r="A257">
        <v>153807</v>
      </c>
    </row>
    <row r="258" spans="1:1">
      <c r="A258">
        <v>999</v>
      </c>
    </row>
    <row r="259" spans="1:1">
      <c r="A259">
        <v>999</v>
      </c>
    </row>
    <row r="260" spans="1:1">
      <c r="A260">
        <v>-147378</v>
      </c>
    </row>
    <row r="261" spans="1:1">
      <c r="A261">
        <v>50000</v>
      </c>
    </row>
    <row r="262" spans="1:1">
      <c r="A262">
        <v>400000</v>
      </c>
    </row>
    <row r="263" spans="1:1">
      <c r="A263">
        <v>1548664</v>
      </c>
    </row>
    <row r="264" spans="1:1">
      <c r="A264">
        <v>0</v>
      </c>
    </row>
    <row r="265" spans="1:1">
      <c r="A265">
        <v>251781</v>
      </c>
    </row>
    <row r="266" spans="1:1">
      <c r="A266">
        <v>0</v>
      </c>
    </row>
    <row r="267" spans="1:1">
      <c r="A267">
        <v>1170457</v>
      </c>
    </row>
    <row r="268" spans="1:1">
      <c r="A268">
        <v>1644271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511529</v>
      </c>
    </row>
    <row r="273" spans="1:1">
      <c r="A273">
        <v>399837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4153807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370</v>
      </c>
    </row>
    <row r="287" spans="1:1">
      <c r="A287">
        <v>24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6</v>
      </c>
    </row>
    <row r="293" spans="1:2">
      <c r="A293">
        <v>0</v>
      </c>
    </row>
    <row r="294" spans="1:2">
      <c r="A294">
        <v>6</v>
      </c>
    </row>
    <row r="295" spans="1:2">
      <c r="A295">
        <v>1355</v>
      </c>
    </row>
    <row r="296" spans="1:2">
      <c r="A296">
        <v>8</v>
      </c>
    </row>
    <row r="297" spans="1:2">
      <c r="A297">
        <v>500</v>
      </c>
    </row>
    <row r="298" spans="1:2">
      <c r="A298">
        <v>8</v>
      </c>
    </row>
    <row r="299" spans="1:2">
      <c r="A299">
        <v>300</v>
      </c>
    </row>
    <row r="300" spans="1:2">
      <c r="A300">
        <v>5</v>
      </c>
    </row>
    <row r="301" spans="1:2">
      <c r="A301">
        <v>9612</v>
      </c>
    </row>
    <row r="302" spans="1:2">
      <c r="A302">
        <v>173</v>
      </c>
      <c r="B302" s="133" t="s">
        <v>347</v>
      </c>
    </row>
    <row r="303" spans="1:2">
      <c r="A303">
        <v>8012</v>
      </c>
    </row>
    <row r="304" spans="1:2">
      <c r="A304" t="s">
        <v>350</v>
      </c>
    </row>
    <row r="305" spans="1:1">
      <c r="A305">
        <v>23616</v>
      </c>
    </row>
    <row r="306" spans="1:1">
      <c r="A306">
        <v>740</v>
      </c>
    </row>
    <row r="307" spans="1:1">
      <c r="A307">
        <v>18729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13808</v>
      </c>
    </row>
    <row r="312" spans="1:1">
      <c r="A312">
        <v>770</v>
      </c>
    </row>
    <row r="313" spans="1:1">
      <c r="A313">
        <v>0</v>
      </c>
    </row>
    <row r="314" spans="1:1">
      <c r="A314">
        <v>0</v>
      </c>
    </row>
    <row r="315" spans="1:1">
      <c r="A315">
        <v>9636</v>
      </c>
    </row>
    <row r="316" spans="1:1">
      <c r="A316">
        <v>4942</v>
      </c>
    </row>
    <row r="317" spans="1:1">
      <c r="A317">
        <v>11000</v>
      </c>
    </row>
    <row r="318" spans="1:1">
      <c r="A318">
        <v>10</v>
      </c>
    </row>
    <row r="319" spans="1:1">
      <c r="A319">
        <v>26429</v>
      </c>
    </row>
    <row r="320" spans="1:1">
      <c r="A320">
        <v>999</v>
      </c>
    </row>
    <row r="321" spans="1:1">
      <c r="A321">
        <v>4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129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99000</v>
      </c>
    </row>
    <row r="423" spans="1:1">
      <c r="A423">
        <v>73000</v>
      </c>
    </row>
    <row r="424" spans="1:1">
      <c r="A424" s="134" t="s">
        <v>352</v>
      </c>
    </row>
    <row r="425" spans="1:1">
      <c r="A425" s="134" t="s">
        <v>352</v>
      </c>
    </row>
    <row r="426" spans="1:1">
      <c r="A426" s="134" t="s">
        <v>352</v>
      </c>
    </row>
    <row r="427" spans="1:1">
      <c r="A427" s="134" t="s">
        <v>353</v>
      </c>
    </row>
    <row r="428" spans="1:1">
      <c r="A428">
        <v>2</v>
      </c>
    </row>
    <row r="429" spans="1:1">
      <c r="A429">
        <v>124000</v>
      </c>
    </row>
    <row r="430" spans="1:1">
      <c r="A430">
        <v>70000</v>
      </c>
    </row>
    <row r="431" spans="1:1">
      <c r="A431" s="134" t="s">
        <v>352</v>
      </c>
    </row>
    <row r="432" spans="1:1">
      <c r="A432" s="134" t="s">
        <v>354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85000</v>
      </c>
    </row>
    <row r="437" spans="1:1">
      <c r="A437">
        <v>55000</v>
      </c>
    </row>
    <row r="438" spans="1:1">
      <c r="A438" s="134" t="s">
        <v>352</v>
      </c>
    </row>
    <row r="439" spans="1:1">
      <c r="A439" s="134" t="s">
        <v>352</v>
      </c>
    </row>
    <row r="440" spans="1:1">
      <c r="A440" s="134" t="s">
        <v>352</v>
      </c>
    </row>
    <row r="441" spans="1:1">
      <c r="A441" s="134" t="s">
        <v>354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352</v>
      </c>
    </row>
    <row r="446" spans="1:1">
      <c r="A446" s="134" t="s">
        <v>352</v>
      </c>
    </row>
    <row r="447" spans="1:1">
      <c r="A447" s="134" t="s">
        <v>352</v>
      </c>
    </row>
    <row r="448" spans="1:1">
      <c r="A448" s="134" t="s">
        <v>354</v>
      </c>
    </row>
    <row r="449" spans="1:1">
      <c r="A449">
        <v>5</v>
      </c>
    </row>
    <row r="450" spans="1:1">
      <c r="A450">
        <v>120000</v>
      </c>
    </row>
    <row r="451" spans="1:1">
      <c r="A451">
        <v>75000</v>
      </c>
    </row>
    <row r="452" spans="1:1">
      <c r="A452" s="134" t="s">
        <v>352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61000</v>
      </c>
    </row>
    <row r="458" spans="1:1">
      <c r="A458">
        <v>60000</v>
      </c>
    </row>
    <row r="459" spans="1:1">
      <c r="A459" s="134" t="s">
        <v>352</v>
      </c>
    </row>
    <row r="460" spans="1:1">
      <c r="A460" s="134" t="s">
        <v>354</v>
      </c>
    </row>
    <row r="461" spans="1:1">
      <c r="A461" s="134" t="s">
        <v>354</v>
      </c>
    </row>
    <row r="462" spans="1:1">
      <c r="A462" s="134" t="s">
        <v>353</v>
      </c>
    </row>
    <row r="463" spans="1:1">
      <c r="A463">
        <v>7</v>
      </c>
    </row>
    <row r="464" spans="1:1">
      <c r="A464">
        <v>99000</v>
      </c>
    </row>
    <row r="465" spans="1:1">
      <c r="A465">
        <v>61000</v>
      </c>
    </row>
    <row r="466" spans="1:1">
      <c r="A466" s="134" t="s">
        <v>352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107000</v>
      </c>
    </row>
    <row r="472" spans="1:1">
      <c r="A472">
        <v>65000</v>
      </c>
    </row>
    <row r="473" spans="1:1">
      <c r="A473" s="134" t="s">
        <v>352</v>
      </c>
    </row>
    <row r="474" spans="1:1">
      <c r="A474" s="134" t="s">
        <v>354</v>
      </c>
    </row>
    <row r="475" spans="1:1">
      <c r="A475" s="134" t="s">
        <v>354</v>
      </c>
    </row>
    <row r="476" spans="1:1">
      <c r="A476" s="134" t="s">
        <v>353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355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11202</v>
      </c>
    </row>
    <row r="523" spans="1:1">
      <c r="A523">
        <v>4484160</v>
      </c>
    </row>
    <row r="524" spans="1:1">
      <c r="A524">
        <v>0</v>
      </c>
    </row>
    <row r="525" spans="1:1">
      <c r="A525">
        <v>4481016</v>
      </c>
    </row>
    <row r="526" spans="1:1">
      <c r="A526">
        <v>335</v>
      </c>
    </row>
    <row r="527" spans="1:1">
      <c r="A527">
        <v>350</v>
      </c>
    </row>
    <row r="528" spans="1:1">
      <c r="A528">
        <v>385</v>
      </c>
    </row>
    <row r="529" spans="1:1">
      <c r="A529">
        <v>515</v>
      </c>
    </row>
    <row r="530" spans="1:1">
      <c r="A530">
        <v>510</v>
      </c>
    </row>
    <row r="531" spans="1:1">
      <c r="A531">
        <v>600</v>
      </c>
    </row>
    <row r="532" spans="1:1">
      <c r="A532">
        <v>715</v>
      </c>
    </row>
    <row r="533" spans="1:1">
      <c r="A533">
        <v>735</v>
      </c>
    </row>
    <row r="534" spans="1:1">
      <c r="A534">
        <v>860</v>
      </c>
    </row>
    <row r="535" spans="1:1">
      <c r="A535">
        <v>74</v>
      </c>
    </row>
    <row r="536" spans="1:1">
      <c r="A536">
        <v>1310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7536</v>
      </c>
    </row>
    <row r="543" spans="1:1">
      <c r="A543">
        <v>3014400</v>
      </c>
    </row>
    <row r="544" spans="1:1">
      <c r="A544">
        <v>0</v>
      </c>
    </row>
    <row r="545" spans="1:2">
      <c r="A545">
        <v>3014400</v>
      </c>
    </row>
    <row r="546" spans="1:2">
      <c r="A546">
        <v>435</v>
      </c>
    </row>
    <row r="547" spans="1:2">
      <c r="A547">
        <v>435</v>
      </c>
    </row>
    <row r="548" spans="1:2">
      <c r="A548">
        <v>460</v>
      </c>
    </row>
    <row r="549" spans="1:2">
      <c r="A549">
        <v>720</v>
      </c>
    </row>
    <row r="550" spans="1:2">
      <c r="A550">
        <v>650</v>
      </c>
    </row>
    <row r="551" spans="1:2">
      <c r="A551">
        <v>700</v>
      </c>
    </row>
    <row r="552" spans="1:2">
      <c r="A552">
        <v>850</v>
      </c>
    </row>
    <row r="553" spans="1:2">
      <c r="A553">
        <v>850</v>
      </c>
      <c r="B553"/>
    </row>
    <row r="554" spans="1:2">
      <c r="A554">
        <v>920</v>
      </c>
      <c r="B554"/>
    </row>
    <row r="555" spans="1:2">
      <c r="A555">
        <v>77</v>
      </c>
      <c r="B555"/>
    </row>
    <row r="556" spans="1:2">
      <c r="A556">
        <v>1350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8861</v>
      </c>
    </row>
    <row r="563" spans="1:1">
      <c r="A563">
        <v>3544400</v>
      </c>
    </row>
    <row r="564" spans="1:1">
      <c r="A564">
        <v>0</v>
      </c>
    </row>
    <row r="565" spans="1:1">
      <c r="A565">
        <v>3544400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720</v>
      </c>
    </row>
    <row r="573" spans="1:1">
      <c r="A573">
        <v>725</v>
      </c>
    </row>
    <row r="574" spans="1:1">
      <c r="A574">
        <v>850</v>
      </c>
    </row>
    <row r="575" spans="1:1">
      <c r="A575">
        <v>73</v>
      </c>
    </row>
    <row r="576" spans="1:1">
      <c r="A576">
        <v>1300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9441</v>
      </c>
    </row>
    <row r="583" spans="1:1">
      <c r="A583">
        <v>3776400</v>
      </c>
    </row>
    <row r="584" spans="1:1">
      <c r="A584">
        <v>0</v>
      </c>
    </row>
    <row r="585" spans="1:1">
      <c r="A585">
        <v>3776400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46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11721</v>
      </c>
    </row>
    <row r="603" spans="1:1">
      <c r="A603">
        <v>4688400</v>
      </c>
    </row>
    <row r="604" spans="1:1">
      <c r="A604">
        <v>0</v>
      </c>
    </row>
    <row r="605" spans="1:1">
      <c r="A605">
        <v>4688400</v>
      </c>
    </row>
    <row r="606" spans="1:1">
      <c r="A606">
        <v>330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113</v>
      </c>
    </row>
    <row r="616" spans="1:1">
      <c r="A616">
        <v>1300</v>
      </c>
    </row>
    <row r="617" spans="1:1">
      <c r="A617">
        <v>9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10283</v>
      </c>
    </row>
    <row r="623" spans="1:1">
      <c r="A623">
        <v>4395982</v>
      </c>
    </row>
    <row r="624" spans="1:1">
      <c r="A624">
        <v>0</v>
      </c>
    </row>
    <row r="625" spans="1:1">
      <c r="A625">
        <v>4111335</v>
      </c>
    </row>
    <row r="626" spans="1:1">
      <c r="A626">
        <v>335</v>
      </c>
    </row>
    <row r="627" spans="1:1">
      <c r="A627">
        <v>345</v>
      </c>
    </row>
    <row r="628" spans="1:1">
      <c r="A628">
        <v>345</v>
      </c>
    </row>
    <row r="629" spans="1:1">
      <c r="A629">
        <v>505</v>
      </c>
    </row>
    <row r="630" spans="1:1">
      <c r="A630">
        <v>505</v>
      </c>
    </row>
    <row r="631" spans="1:1">
      <c r="A631">
        <v>605</v>
      </c>
    </row>
    <row r="632" spans="1:1">
      <c r="A632">
        <v>715</v>
      </c>
    </row>
    <row r="633" spans="1:1">
      <c r="A633">
        <v>740</v>
      </c>
    </row>
    <row r="634" spans="1:1">
      <c r="A634">
        <v>865</v>
      </c>
    </row>
    <row r="635" spans="1:1">
      <c r="A635">
        <v>85</v>
      </c>
    </row>
    <row r="636" spans="1:1">
      <c r="A636">
        <v>1300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9726</v>
      </c>
    </row>
    <row r="643" spans="1:1">
      <c r="A643">
        <v>3885537</v>
      </c>
    </row>
    <row r="644" spans="1:1">
      <c r="A644">
        <v>0</v>
      </c>
    </row>
    <row r="645" spans="1:1">
      <c r="A645">
        <v>3890634</v>
      </c>
    </row>
    <row r="646" spans="1:1">
      <c r="A646">
        <v>345</v>
      </c>
    </row>
    <row r="647" spans="1:1">
      <c r="A647">
        <v>355</v>
      </c>
    </row>
    <row r="648" spans="1:1">
      <c r="A648">
        <v>395</v>
      </c>
    </row>
    <row r="649" spans="1:1">
      <c r="A649">
        <v>510</v>
      </c>
    </row>
    <row r="650" spans="1:1">
      <c r="A650">
        <v>510</v>
      </c>
    </row>
    <row r="651" spans="1:1">
      <c r="A651">
        <v>610</v>
      </c>
    </row>
    <row r="652" spans="1:1">
      <c r="A652">
        <v>720</v>
      </c>
    </row>
    <row r="653" spans="1:1">
      <c r="A653">
        <v>745</v>
      </c>
    </row>
    <row r="654" spans="1:1">
      <c r="A654">
        <v>870</v>
      </c>
    </row>
    <row r="655" spans="1:1">
      <c r="A655">
        <v>49</v>
      </c>
    </row>
    <row r="656" spans="1:1">
      <c r="A656">
        <v>1350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10855</v>
      </c>
    </row>
    <row r="663" spans="1:1">
      <c r="A663">
        <v>4342000</v>
      </c>
    </row>
    <row r="664" spans="1:1">
      <c r="A664">
        <v>0</v>
      </c>
    </row>
    <row r="665" spans="1:1">
      <c r="A665">
        <v>4342000</v>
      </c>
    </row>
    <row r="666" spans="1:1">
      <c r="A666">
        <v>350</v>
      </c>
    </row>
    <row r="667" spans="1:1">
      <c r="A667">
        <v>360</v>
      </c>
    </row>
    <row r="668" spans="1:1">
      <c r="A668">
        <v>400</v>
      </c>
    </row>
    <row r="669" spans="1:1">
      <c r="A669">
        <v>500</v>
      </c>
    </row>
    <row r="670" spans="1:1">
      <c r="A670">
        <v>510</v>
      </c>
    </row>
    <row r="671" spans="1:1">
      <c r="A671">
        <v>600</v>
      </c>
    </row>
    <row r="672" spans="1:1">
      <c r="A672">
        <v>720</v>
      </c>
    </row>
    <row r="673" spans="1:1">
      <c r="A673">
        <v>730</v>
      </c>
    </row>
    <row r="674" spans="1:1">
      <c r="A674">
        <v>900</v>
      </c>
    </row>
    <row r="675" spans="1:1">
      <c r="A675">
        <v>85</v>
      </c>
    </row>
    <row r="676" spans="1:1">
      <c r="A676">
        <v>1275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356</v>
      </c>
    </row>
    <row r="682" spans="1:1">
      <c r="A682" t="s">
        <v>357</v>
      </c>
    </row>
    <row r="683" spans="1:1">
      <c r="A683" t="s">
        <v>358</v>
      </c>
    </row>
    <row r="684" spans="1:1">
      <c r="A684" t="s">
        <v>359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360</v>
      </c>
    </row>
    <row r="700" spans="1:1">
      <c r="A700" t="s">
        <v>361</v>
      </c>
    </row>
    <row r="701" spans="1:1">
      <c r="A701">
        <v>1</v>
      </c>
    </row>
    <row r="702" spans="1:1">
      <c r="A702">
        <v>2012924</v>
      </c>
    </row>
    <row r="703" spans="1:1">
      <c r="A703">
        <v>1008220</v>
      </c>
    </row>
    <row r="704" spans="1:1">
      <c r="A704">
        <v>1048801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5040</v>
      </c>
    </row>
    <row r="709" spans="1:1">
      <c r="A709">
        <v>642762</v>
      </c>
    </row>
    <row r="710" spans="1:1">
      <c r="A710">
        <v>408463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4003000</v>
      </c>
    </row>
    <row r="715" spans="1:1">
      <c r="A715">
        <v>131</v>
      </c>
    </row>
    <row r="716" spans="1:1">
      <c r="A716">
        <v>160549</v>
      </c>
    </row>
    <row r="717" spans="1:1">
      <c r="A717">
        <v>4163680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1620606</v>
      </c>
    </row>
    <row r="723" spans="1:1">
      <c r="A723">
        <v>915794</v>
      </c>
    </row>
    <row r="724" spans="1:1">
      <c r="A724">
        <v>619081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435988</v>
      </c>
    </row>
    <row r="730" spans="1:1">
      <c r="A730">
        <v>613886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-744393</v>
      </c>
    </row>
    <row r="737" spans="1:1">
      <c r="A737">
        <v>3255607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2255424</v>
      </c>
    </row>
    <row r="743" spans="1:1">
      <c r="A743">
        <v>498140</v>
      </c>
    </row>
    <row r="744" spans="1:1">
      <c r="A744">
        <v>743003</v>
      </c>
    </row>
    <row r="745" spans="1:1">
      <c r="A745">
        <v>1358254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482087</v>
      </c>
    </row>
    <row r="750" spans="1:1">
      <c r="A750">
        <v>0</v>
      </c>
    </row>
    <row r="751" spans="1:1">
      <c r="A751">
        <v>999</v>
      </c>
    </row>
    <row r="752" spans="1:1">
      <c r="A752">
        <v>700000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-327266</v>
      </c>
    </row>
    <row r="757" spans="1:1">
      <c r="A757">
        <v>3672734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39192</v>
      </c>
    </row>
    <row r="764" spans="1:1">
      <c r="A764">
        <v>663739</v>
      </c>
    </row>
    <row r="765" spans="1:1">
      <c r="A765">
        <v>2273812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315195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-45904</v>
      </c>
    </row>
    <row r="777" spans="1:1">
      <c r="A777">
        <v>3954096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1998664</v>
      </c>
    </row>
    <row r="783" spans="1:1">
      <c r="A783">
        <v>1422238</v>
      </c>
    </row>
    <row r="784" spans="1:1">
      <c r="A784">
        <v>1644271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511529</v>
      </c>
    </row>
    <row r="790" spans="1:1">
      <c r="A790">
        <v>399837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153807</v>
      </c>
    </row>
    <row r="797" spans="1:1">
      <c r="A797">
        <v>4153807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1913106</v>
      </c>
    </row>
    <row r="803" spans="1:1">
      <c r="A803">
        <v>233644</v>
      </c>
    </row>
    <row r="804" spans="1:1">
      <c r="A804">
        <v>850576</v>
      </c>
    </row>
    <row r="805" spans="1:1">
      <c r="A805">
        <v>1674097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372966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4275000</v>
      </c>
    </row>
    <row r="815" spans="1:1">
      <c r="A815">
        <v>8902</v>
      </c>
    </row>
    <row r="816" spans="1:1">
      <c r="A816">
        <v>14555</v>
      </c>
    </row>
    <row r="817" spans="1:1">
      <c r="A817">
        <v>4298457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530955</v>
      </c>
    </row>
    <row r="824" spans="1:1">
      <c r="A824">
        <v>760014</v>
      </c>
    </row>
    <row r="825" spans="1:1">
      <c r="A825">
        <v>1830506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533269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3995000</v>
      </c>
    </row>
    <row r="835" spans="1:1">
      <c r="A835">
        <v>0</v>
      </c>
    </row>
    <row r="836" spans="1:1">
      <c r="A836">
        <v>-114246</v>
      </c>
    </row>
    <row r="837" spans="1:1">
      <c r="A837">
        <v>3880754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1645606</v>
      </c>
    </row>
    <row r="843" spans="1:1">
      <c r="A843">
        <v>1421839</v>
      </c>
    </row>
    <row r="844" spans="1:1">
      <c r="A844">
        <v>903155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540221</v>
      </c>
    </row>
    <row r="850" spans="1:1">
      <c r="A850">
        <v>370873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209506</v>
      </c>
    </row>
    <row r="857" spans="1:1">
      <c r="A857">
        <v>4209506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362</v>
      </c>
    </row>
    <row r="862" spans="1:1">
      <c r="A862" t="s">
        <v>363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'W'!W065181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2019-11-01T09:34:05Z</dcterms:modified>
</cp:coreProperties>
</file>