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2DF768E4-8D3C-45C0-9F10-E8C176C9E84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26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/>
  <c r="L80" i="4"/>
  <c r="K80" i="4"/>
  <c r="J80" i="4"/>
  <c r="J83" i="4"/>
  <c r="I80" i="4"/>
  <c r="I83" i="4" s="1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N43" i="2"/>
  <c r="I17" i="4"/>
  <c r="G16" i="4"/>
  <c r="R21" i="3" l="1"/>
  <c r="R30" i="3" s="1"/>
  <c r="H16" i="4"/>
  <c r="L30" i="3"/>
  <c r="G17" i="4"/>
  <c r="I16" i="4"/>
</calcChain>
</file>

<file path=xl/connections.xml><?xml version="1.0" encoding="utf-8"?>
<connections xmlns="http://schemas.openxmlformats.org/spreadsheetml/2006/main">
  <connection id="1" name="W326183" type="6" refreshedVersion="4" background="1" saveData="1">
    <textPr prompt="0" codePage="850" sourceFile="C:\2017_GMC\1etap_17C1\RUN_17C1\Wfiles\183\W32618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<sst xmlns="http://schemas.openxmlformats.org/spreadsheetml/2006/main" count="567" uniqueCount="364">
  <si>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</si>
  <si>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</si>
  <si>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</si>
  <si>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</si>
  <si>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</si>
  <si>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</si>
  <si>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</si>
  <si>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</si>
  <si>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</si>
  <si>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</si>
  <si>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</si>
  <si>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</si>
  <si>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</si>
  <si>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</si>
  <si>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</si>
  <si>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</si>
  <si>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</si>
  <si>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</si>
  <si>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</si>
  <si>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</si>
  <si>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</si>
  <si>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</si>
  <si>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</si>
  <si>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</si>
  <si>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</si>
  <si>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</si>
  <si>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</si>
  <si>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</si>
  <si>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</si>
  <si>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</si>
  <si>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</si>
  <si>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</si>
  <si>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</si>
  <si>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</si>
  <si>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</si>
  <si>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</si>
  <si>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</si>
  <si>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</si>
  <si>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</si>
  <si>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</si>
  <si>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</si>
  <si>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</si>
  <si>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</si>
  <si>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</si>
  <si>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</si>
  <si>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</si>
  <si>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</si>
  <si>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</si>
  <si>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</si>
  <si>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</si>
  <si>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</si>
  <si>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</si>
  <si>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</si>
  <si>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</si>
  <si>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</si>
  <si>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</si>
  <si>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</si>
  <si>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</si>
  <si>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</si>
  <si>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</si>
  <si>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</si>
  <si>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</si>
  <si>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</si>
  <si>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</si>
  <si>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</si>
  <si>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</si>
  <si>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</si>
  <si>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</si>
  <si>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</si>
  <si>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</si>
  <si>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</si>
  <si>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</si>
  <si>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</si>
  <si>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</si>
  <si>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</si>
  <si>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</si>
  <si>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</si>
  <si>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</si>
  <si>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</si>
  <si>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</si>
  <si>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</si>
  <si>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</si>
  <si>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</si>
  <si>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</si>
  <si>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</si>
  <si>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</si>
  <si>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</si>
  <si>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</si>
  <si>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</si>
  <si>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</si>
  <si>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</si>
  <si>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</si>
  <si>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</si>
  <si>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</si>
  <si>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</si>
  <si>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</si>
  <si>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</si>
  <si>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</si>
  <si>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</si>
  <si>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</si>
  <si>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</si>
  <si>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</si>
  <si>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</si>
  <si>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</si>
  <si>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</si>
  <si>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</si>
  <si>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</si>
  <si>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</si>
  <si>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</si>
  <si>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</si>
  <si>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</si>
  <si>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</si>
  <si>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</si>
  <si>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</si>
  <si>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</si>
  <si>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</si>
  <si>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</si>
  <si>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</si>
  <si>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</si>
  <si>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</si>
  <si>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</si>
  <si>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</si>
  <si>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</si>
  <si>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</si>
  <si>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</si>
  <si>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</si>
  <si>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</si>
  <si>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</si>
  <si>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</si>
  <si>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</si>
  <si>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</si>
  <si>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</si>
  <si>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</si>
  <si>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</si>
  <si>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</si>
  <si>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</si>
  <si>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</si>
  <si>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</si>
  <si>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</si>
  <si>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</si>
  <si>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</si>
  <si>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</si>
  <si>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</si>
  <si>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</si>
  <si>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</si>
  <si>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</si>
  <si>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</si>
  <si>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</si>
  <si>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</si>
  <si>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</si>
  <si>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</si>
  <si>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</si>
  <si>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</si>
  <si>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</si>
  <si>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</si>
  <si>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</si>
  <si>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</si>
  <si>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</si>
  <si>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</si>
  <si>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</si>
  <si>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</si>
  <si>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</si>
  <si>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</si>
  <si>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</si>
  <si>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</si>
  <si>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</si>
  <si>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</si>
  <si>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</si>
  <si>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</si>
  <si>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</si>
  <si>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</si>
  <si>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</si>
  <si>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</si>
  <si>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</si>
  <si>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</si>
  <si>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</si>
  <si>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</si>
  <si>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</si>
  <si>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</si>
  <si>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</si>
  <si>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</si>
  <si>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</si>
  <si>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</si>
  <si>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</si>
  <si>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</si>
  <si>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</si>
  <si>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</si>
  <si>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</si>
  <si>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</si>
  <si>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</si>
  <si>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</si>
  <si>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</si>
  <si>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</si>
  <si>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</si>
  <si>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</si>
  <si>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</si>
  <si>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</si>
  <si>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</si>
  <si>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</si>
  <si>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</si>
  <si>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</si>
  <si>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</si>
  <si>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</si>
  <si>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</si>
  <si>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</si>
  <si>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</si>
  <si>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</si>
  <si>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</si>
  <si>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</si>
  <si>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</si>
  <si>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</si>
  <si>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</si>
  <si>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</si>
  <si>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</si>
  <si>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</si>
  <si>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</si>
  <si>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</si>
  <si>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</si>
  <si>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</si>
  <si>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</si>
  <si>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</si>
  <si>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</si>
  <si>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</si>
  <si>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</si>
  <si>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</si>
  <si>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</si>
  <si>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</si>
  <si>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</si>
  <si>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</si>
  <si>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</si>
  <si>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</si>
  <si>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</si>
  <si>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</si>
  <si>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</si>
  <si>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</si>
  <si>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</si>
  <si>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</si>
  <si>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</si>
  <si>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</si>
  <si>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</si>
  <si>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</si>
  <si>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</si>
  <si>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</si>
  <si>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</si>
  <si>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</si>
  <si>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</si>
  <si>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</si>
  <si>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</si>
  <si>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</si>
  <si>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</si>
  <si>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</si>
  <si>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</si>
  <si>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</si>
  <si>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</si>
  <si>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</si>
  <si>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</si>
  <si>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</si>
  <si>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</si>
  <si>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</si>
  <si>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</si>
  <si>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</si>
  <si>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</si>
  <si>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</si>
  <si>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</si>
  <si>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</si>
  <si>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</si>
  <si>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</si>
  <si>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</si>
  <si>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</si>
  <si>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</si>
  <si>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</si>
  <si>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</si>
  <si>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</si>
  <si>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</si>
  <si>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</si>
  <si>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</si>
  <si>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</si>
  <si>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</si>
  <si>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</si>
  <si>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</si>
  <si>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</si>
  <si>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</si>
  <si>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</si>
  <si>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</si>
  <si>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</si>
  <si>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</si>
  <si>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</si>
  <si>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</si>
  <si>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</si>
  <si>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</si>
  <si>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</si>
  <si>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</si>
  <si>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</si>
  <si>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</si>
  <si>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</si>
  <si>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</si>
  <si>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</si>
  <si>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</si>
  <si>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</si>
  <si>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</si>
  <si>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</si>
  <si>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</si>
  <si>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</si>
  <si>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</si>
  <si>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</si>
  <si>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</si>
  <si>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</si>
  <si>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</si>
  <si>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</si>
  <si>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</si>
  <si>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</si>
  <si>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</si>
  <si>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</si>
  <si>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</si>
  <si>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</si>
  <si>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</si>
  <si>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</si>
  <si>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</si>
  <si>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</si>
  <si>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</si>
  <si>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</si>
  <si>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</si>
  <si>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</si>
  <si>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</si>
  <si>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</si>
  <si>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</si>
  <si>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</si>
  <si>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</si>
  <si>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</si>
  <si>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</si>
  <si>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</si>
  <si>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</si>
  <si>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</si>
  <si>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</si>
  <si>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</si>
  <si>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</si>
  <si>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</si>
  <si>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</si>
  <si>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</si>
  <si>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</si>
  <si>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</si>
  <si>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</si>
  <si>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</si>
  <si>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</si>
  <si>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2.17</t>
  </si>
  <si>
    <t xml:space="preserve">   2.66</t>
  </si>
  <si>
    <t xml:space="preserve">   1.89</t>
  </si>
  <si>
    <t>!</t>
  </si>
  <si>
    <t>Major</t>
  </si>
  <si>
    <t>None</t>
  </si>
  <si>
    <t xml:space="preserve"> 92.6</t>
  </si>
  <si>
    <t>Not requested</t>
  </si>
  <si>
    <t xml:space="preserve">   **</t>
  </si>
  <si>
    <t xml:space="preserve">    *</t>
  </si>
  <si>
    <t xml:space="preserve">  ***</t>
  </si>
  <si>
    <t xml:space="preserve"> ****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</si>
  <si>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</si>
  <si>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</si>
  <si>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</si>
  <si>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</si>
  <si>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</si>
  <si>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180212132008</t>
  </si>
  <si>
    <t>Dawid Witka</t>
  </si>
  <si>
    <t>Eurostudent/Wilki z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</si>
</sst>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26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Dawid Witka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Eurostudent/Wilki z UG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18</v>
      </c>
      <c r="G14" s="45"/>
      <c r="H14" s="44">
        <f>W!A14</f>
        <v>17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17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9</v>
      </c>
      <c r="G15" s="51"/>
      <c r="H15" s="44">
        <f>W!A15</f>
        <v>9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15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13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335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735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7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337</v>
      </c>
      <c r="G20" s="54">
        <f>W!B22</f>
        <v>0</v>
      </c>
      <c r="H20" s="44">
        <f>W!A25</f>
        <v>470</v>
      </c>
      <c r="I20" s="54">
        <f>W!B25</f>
        <v>0</v>
      </c>
      <c r="J20" s="44">
        <f>W!A28</f>
        <v>715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70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389</v>
      </c>
      <c r="G21" s="59">
        <f>W!B23</f>
        <v>0</v>
      </c>
      <c r="H21" s="57">
        <f>W!A26</f>
        <v>595</v>
      </c>
      <c r="I21" s="59">
        <f>W!B26</f>
        <v>0</v>
      </c>
      <c r="J21" s="57">
        <f>W!A29</f>
        <v>849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1400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430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130</v>
      </c>
      <c r="I25" s="54" t="str">
        <f>W!B35</f>
        <v>*</v>
      </c>
      <c r="J25" s="44">
        <f>W!A38</f>
        <v>70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13.33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900</v>
      </c>
      <c r="G26" s="59" t="str">
        <f>W!B33</f>
        <v>*</v>
      </c>
      <c r="H26" s="57">
        <f>W!A36</f>
        <v>550</v>
      </c>
      <c r="I26" s="59" t="str">
        <f>W!B36</f>
        <v>*</v>
      </c>
      <c r="J26" s="41">
        <f>W!A39</f>
        <v>280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70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140</v>
      </c>
      <c r="G31" s="49"/>
      <c r="H31" s="53">
        <f>W!A48</f>
        <v>180</v>
      </c>
      <c r="I31" s="49"/>
      <c r="J31" s="53">
        <f>W!A49</f>
        <v>333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1796</v>
      </c>
      <c r="V6" s="188"/>
      <c r="W6" s="44">
        <f>W!A109</f>
        <v>1206</v>
      </c>
      <c r="X6" s="28"/>
      <c r="Y6" s="53">
        <f>W!A110</f>
        <v>561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22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1847</v>
      </c>
      <c r="V7" s="188"/>
      <c r="W7" s="44">
        <f>W!A112</f>
        <v>1247</v>
      </c>
      <c r="X7" s="28"/>
      <c r="Y7" s="53">
        <f>W!A113</f>
        <v>581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10</v>
      </c>
      <c r="P8" s="24"/>
      <c r="R8" s="129"/>
      <c r="S8" s="19" t="s">
        <v>213</v>
      </c>
      <c r="T8" s="19"/>
      <c r="U8" s="53">
        <f>W!A114</f>
        <v>51</v>
      </c>
      <c r="V8" s="188"/>
      <c r="W8" s="44">
        <f>W!A115</f>
        <v>40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36</v>
      </c>
      <c r="P12" s="24"/>
      <c r="R12" s="129"/>
      <c r="S12" s="28" t="s">
        <v>224</v>
      </c>
      <c r="T12" s="19"/>
      <c r="U12" s="53">
        <f>W!A121</f>
        <v>1005</v>
      </c>
      <c r="V12" s="188"/>
      <c r="W12" s="53">
        <f>W!A124</f>
        <v>717</v>
      </c>
      <c r="X12" s="28"/>
      <c r="Y12" s="53">
        <f>W!A127</f>
        <v>309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143</v>
      </c>
      <c r="V13" s="188"/>
      <c r="W13" s="53">
        <f>W!A125</f>
        <v>93</v>
      </c>
      <c r="X13" s="28"/>
      <c r="Y13" s="53">
        <f>W!A128</f>
        <v>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648</v>
      </c>
      <c r="V14" s="188"/>
      <c r="W14" s="53">
        <f>W!A126</f>
        <v>396</v>
      </c>
      <c r="X14" s="28"/>
      <c r="Y14" s="53">
        <f>W!A129</f>
        <v>202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342</v>
      </c>
      <c r="P17" s="190">
        <f>W!B307</f>
        <v>0</v>
      </c>
      <c r="R17" s="129"/>
      <c r="S17" s="19" t="s">
        <v>235</v>
      </c>
      <c r="T17" s="19"/>
      <c r="U17" s="53">
        <f>W!A131</f>
        <v>1362</v>
      </c>
      <c r="V17" s="188"/>
      <c r="W17" s="53">
        <f>W!A134</f>
        <v>859</v>
      </c>
      <c r="X17" s="28"/>
      <c r="Y17" s="53">
        <f>W!A137</f>
        <v>433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11274</v>
      </c>
      <c r="P18" s="24"/>
      <c r="R18" s="129"/>
      <c r="S18" s="101" t="s">
        <v>238</v>
      </c>
      <c r="T18" s="19"/>
      <c r="U18" s="53">
        <f>W!A132</f>
        <v>143</v>
      </c>
      <c r="V18" s="188"/>
      <c r="W18" s="53">
        <f>W!A135</f>
        <v>123</v>
      </c>
      <c r="X18" s="28"/>
      <c r="Y18" s="53">
        <f>W!A138</f>
        <v>54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769</v>
      </c>
      <c r="V19" s="188"/>
      <c r="W19" s="53">
        <f>W!A136</f>
        <v>502</v>
      </c>
      <c r="X19" s="28"/>
      <c r="Y19" s="53">
        <f>W!A139</f>
        <v>270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1148</v>
      </c>
      <c r="V22" s="188"/>
      <c r="W22" s="53">
        <f>W!A144</f>
        <v>717</v>
      </c>
      <c r="X22" s="28"/>
      <c r="Y22" s="53">
        <f>W!A147</f>
        <v>338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143</v>
      </c>
      <c r="V23" s="188"/>
      <c r="W23" s="53">
        <f>W!A145</f>
        <v>110</v>
      </c>
      <c r="X23" s="28"/>
      <c r="Y23" s="53">
        <f>W!A148</f>
        <v>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648</v>
      </c>
      <c r="V24" s="188"/>
      <c r="W24" s="53">
        <f>W!A146</f>
        <v>396</v>
      </c>
      <c r="X24" s="28"/>
      <c r="Y24" s="53">
        <f>W!A149</f>
        <v>210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4932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235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107</v>
      </c>
      <c r="V27" s="188"/>
      <c r="W27" s="53">
        <f>W!A154</f>
        <v>93</v>
      </c>
      <c r="X27" s="28"/>
      <c r="Y27" s="53">
        <f>W!A157</f>
        <v>47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6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1253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30</v>
      </c>
      <c r="V32" s="188"/>
      <c r="W32" s="53">
        <f>W!A165</f>
        <v>0</v>
      </c>
      <c r="X32" s="28"/>
      <c r="Y32" s="53">
        <f>W!A168</f>
        <v>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6084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2169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60</v>
      </c>
      <c r="V36" s="190">
        <f>W!B171</f>
        <v>0</v>
      </c>
      <c r="W36" s="44">
        <f>W!A172</f>
        <v>46</v>
      </c>
      <c r="X36" s="190">
        <f>W!B172</f>
        <v>0</v>
      </c>
      <c r="Y36" s="44">
        <f>W!A173</f>
        <v>26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26723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1.4000000000000057</v>
      </c>
      <c r="H44" s="24"/>
      <c r="I44" s="19"/>
      <c r="J44" s="129"/>
      <c r="K44" s="18" t="s">
        <v>278</v>
      </c>
      <c r="N44" s="202">
        <f>0.00052*(6*G25+O18)</f>
        <v>21.250319999999999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76</v>
      </c>
      <c r="H45" s="24"/>
      <c r="I45" s="19"/>
      <c r="J45" s="129"/>
      <c r="K45" s="18" t="s">
        <v>281</v>
      </c>
      <c r="N45" s="201">
        <f>N43+N44</f>
        <v>26.000319999999999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199000</v>
      </c>
      <c r="G8" s="171"/>
      <c r="H8" s="112"/>
      <c r="I8" s="112" t="s">
        <v>103</v>
      </c>
      <c r="J8" s="112"/>
      <c r="K8" s="112"/>
      <c r="L8" s="173">
        <f>W!A241</f>
        <v>1802916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59618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1921231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25978</v>
      </c>
      <c r="G10" s="171"/>
      <c r="H10" s="112"/>
      <c r="I10" s="112" t="s">
        <v>110</v>
      </c>
      <c r="J10" s="112"/>
      <c r="K10" s="112"/>
      <c r="L10" s="173">
        <f>W!A242</f>
        <v>116239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216946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943540</v>
      </c>
      <c r="S11" s="171"/>
      <c r="T11" s="112"/>
      <c r="U11" s="112" t="s">
        <v>116</v>
      </c>
      <c r="V11" s="112"/>
      <c r="W11" s="112"/>
      <c r="X11" s="173">
        <f>W!A223</f>
        <v>1840616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21748</v>
      </c>
      <c r="G12" s="171"/>
      <c r="H12" s="112"/>
      <c r="I12" s="112" t="s">
        <v>118</v>
      </c>
      <c r="J12" s="112"/>
      <c r="K12" s="112"/>
      <c r="L12" s="173">
        <f>W!A244</f>
        <v>461566</v>
      </c>
      <c r="M12" s="171"/>
      <c r="N12" s="112"/>
      <c r="O12" s="112" t="s">
        <v>119</v>
      </c>
      <c r="P12" s="112"/>
      <c r="Q12" s="112"/>
      <c r="R12" s="173">
        <f>SUM(R9:R11)</f>
        <v>1243540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17000</v>
      </c>
      <c r="G13" s="171"/>
      <c r="H13" s="112"/>
      <c r="I13" s="112" t="s">
        <v>122</v>
      </c>
      <c r="J13" s="112"/>
      <c r="K13" s="112"/>
      <c r="L13" s="173">
        <f>W!A245</f>
        <v>95916</v>
      </c>
      <c r="M13" s="171"/>
      <c r="N13" s="112"/>
      <c r="S13" s="171"/>
      <c r="T13" s="112"/>
      <c r="U13" s="175" t="s">
        <v>123</v>
      </c>
      <c r="X13" s="174">
        <f>X9+X10-X11-X12</f>
        <v>80615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287488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18000</v>
      </c>
      <c r="G15" s="171"/>
      <c r="H15" s="112"/>
      <c r="I15" s="112" t="s">
        <v>128</v>
      </c>
      <c r="J15" s="112"/>
      <c r="K15" s="112"/>
      <c r="L15" s="173">
        <f>W!A247</f>
        <v>176369</v>
      </c>
      <c r="M15" s="171"/>
      <c r="N15" s="112"/>
      <c r="O15" s="112" t="s">
        <v>129</v>
      </c>
      <c r="P15" s="112"/>
      <c r="Q15" s="112"/>
      <c r="R15" s="173">
        <f>W!A265</f>
        <v>5666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10000</v>
      </c>
      <c r="G16" s="171"/>
      <c r="H16" s="112"/>
      <c r="I16" s="112" t="s">
        <v>132</v>
      </c>
      <c r="J16" s="112"/>
      <c r="K16" s="112"/>
      <c r="L16" s="173">
        <f>W!A248</f>
        <v>3675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1031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23800</v>
      </c>
      <c r="G17" s="171"/>
      <c r="H17" s="112"/>
      <c r="I17" s="112" t="s">
        <v>136</v>
      </c>
      <c r="L17" s="173">
        <f>W!A249</f>
        <v>42650</v>
      </c>
      <c r="M17" s="171"/>
      <c r="N17" s="112"/>
      <c r="O17" s="112" t="s">
        <v>137</v>
      </c>
      <c r="P17" s="112"/>
      <c r="Q17" s="112"/>
      <c r="R17" s="173">
        <f>W!A267</f>
        <v>115716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7950</v>
      </c>
      <c r="G18" s="171"/>
      <c r="H18" s="112"/>
      <c r="I18" s="118" t="s">
        <v>140</v>
      </c>
      <c r="J18" s="112"/>
      <c r="K18" s="112"/>
      <c r="L18" s="177">
        <f>W!A250</f>
        <v>121382</v>
      </c>
      <c r="M18" s="171"/>
      <c r="N18" s="112"/>
      <c r="O18" s="112" t="s">
        <v>141</v>
      </c>
      <c r="P18" s="112"/>
      <c r="Q18" s="112"/>
      <c r="R18" s="173">
        <f>W!A268</f>
        <v>883982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1062521</v>
      </c>
      <c r="M19" s="171"/>
      <c r="N19" s="112"/>
      <c r="O19" s="112" t="s">
        <v>145</v>
      </c>
      <c r="P19" s="112"/>
      <c r="Q19" s="112"/>
      <c r="R19" s="177">
        <f>W!A269</f>
        <v>2503553</v>
      </c>
      <c r="S19" s="171"/>
      <c r="T19" s="112"/>
      <c r="U19" s="175" t="s">
        <v>146</v>
      </c>
      <c r="X19" s="174">
        <f>X16+X17-X18</f>
        <v>1031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3764</v>
      </c>
      <c r="G20" s="171"/>
      <c r="H20" s="112"/>
      <c r="I20" s="112" t="s">
        <v>148</v>
      </c>
      <c r="J20" s="112"/>
      <c r="K20" s="112"/>
      <c r="L20" s="173">
        <f>W!A252</f>
        <v>740395</v>
      </c>
      <c r="M20" s="171"/>
      <c r="N20" s="112"/>
      <c r="O20" s="175" t="s">
        <v>149</v>
      </c>
      <c r="R20" s="180">
        <f>SUM(R15:R19)</f>
        <v>3508917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2767</v>
      </c>
      <c r="G21" s="171"/>
      <c r="H21" s="112"/>
      <c r="I21" s="112" t="s">
        <v>151</v>
      </c>
      <c r="J21" s="112"/>
      <c r="K21" s="112"/>
      <c r="L21" s="173">
        <f>W!A217</f>
        <v>765111</v>
      </c>
      <c r="M21" s="171"/>
      <c r="N21" s="112"/>
      <c r="O21" s="112" t="s">
        <v>152</v>
      </c>
      <c r="P21" s="112"/>
      <c r="Q21" s="112"/>
      <c r="R21" s="173">
        <f>R12+R20</f>
        <v>4752457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11040</v>
      </c>
      <c r="G23" s="171"/>
      <c r="H23" s="112"/>
      <c r="I23" s="112" t="s">
        <v>157</v>
      </c>
      <c r="J23" s="112"/>
      <c r="K23" s="112"/>
      <c r="L23" s="176">
        <f>W!A254</f>
        <v>24194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765111</v>
      </c>
      <c r="G24" s="171"/>
      <c r="H24" s="112"/>
      <c r="I24" s="175" t="s">
        <v>160</v>
      </c>
      <c r="L24" s="173">
        <f>L20-L21+L22-L23</f>
        <v>-48910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1031</v>
      </c>
      <c r="M25" s="171"/>
      <c r="N25" s="112"/>
      <c r="O25" s="178" t="s">
        <v>164</v>
      </c>
      <c r="P25" s="112"/>
      <c r="Q25" s="112"/>
      <c r="R25" s="173">
        <f>W!A272</f>
        <v>539183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-47879</v>
      </c>
      <c r="G27" s="171"/>
      <c r="H27" s="112"/>
      <c r="I27" s="175" t="s">
        <v>170</v>
      </c>
      <c r="J27" s="112"/>
      <c r="K27" s="112"/>
      <c r="L27" s="174">
        <f>L24+L25-L26</f>
        <v>-47879</v>
      </c>
      <c r="M27" s="171"/>
      <c r="N27" s="112"/>
      <c r="O27" s="118" t="s">
        <v>171</v>
      </c>
      <c r="P27" s="112"/>
      <c r="Q27" s="112"/>
      <c r="R27" s="173">
        <f>SUM(R24:R26)</f>
        <v>539183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261153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213274</v>
      </c>
      <c r="G29" s="171"/>
      <c r="H29" s="112"/>
      <c r="I29" s="112" t="s">
        <v>177</v>
      </c>
      <c r="J29" s="112"/>
      <c r="K29" s="112"/>
      <c r="L29" s="173">
        <f>W!A256</f>
        <v>-47879</v>
      </c>
      <c r="M29" s="171"/>
      <c r="N29" s="112"/>
      <c r="S29" s="171"/>
      <c r="U29" s="181" t="s">
        <v>178</v>
      </c>
      <c r="V29" s="112"/>
      <c r="W29" s="112"/>
      <c r="X29" s="174">
        <f>W!A233</f>
        <v>81646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-1.1969749999999999</v>
      </c>
      <c r="M30" s="171"/>
      <c r="N30" s="112"/>
      <c r="O30" s="112" t="s">
        <v>180</v>
      </c>
      <c r="P30" s="112"/>
      <c r="Q30" s="112"/>
      <c r="R30" s="173">
        <f>R21-R27-R28</f>
        <v>4213274</v>
      </c>
      <c r="S30" s="171"/>
      <c r="U30" s="181" t="s">
        <v>181</v>
      </c>
      <c r="V30" s="112"/>
      <c r="W30" s="112"/>
      <c r="X30" s="176">
        <f>W!A234</f>
        <v>2421907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2503553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825000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499</v>
      </c>
      <c r="G33" s="171"/>
      <c r="H33" s="112"/>
      <c r="I33" s="112" t="s">
        <v>187</v>
      </c>
      <c r="J33" s="112"/>
      <c r="K33" s="112"/>
      <c r="L33" s="173">
        <f>L29-L32</f>
        <v>-47879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4151</v>
      </c>
      <c r="G34" s="171"/>
      <c r="H34" s="112"/>
      <c r="I34" s="91" t="s">
        <v>190</v>
      </c>
      <c r="J34" s="112"/>
      <c r="K34" s="112"/>
      <c r="L34" s="177">
        <f>W!A260</f>
        <v>261153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467000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213274</v>
      </c>
      <c r="M35" s="171"/>
      <c r="O35" s="112" t="s">
        <v>194</v>
      </c>
      <c r="P35" s="112"/>
      <c r="Q35" s="112"/>
      <c r="R35" s="177">
        <f>R36-R33-R34</f>
        <v>213274</v>
      </c>
      <c r="S35" s="171"/>
      <c r="U35" s="112" t="s">
        <v>195</v>
      </c>
      <c r="V35" s="112"/>
      <c r="W35" s="112"/>
      <c r="X35" s="174">
        <f>W!A239</f>
        <v>1540000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4213274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32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94</v>
      </c>
      <c r="G35" s="138">
        <f>W!A542/100</f>
        <v>94.45</v>
      </c>
      <c r="H35" s="138">
        <f>W!A562/100</f>
        <v>93.95</v>
      </c>
      <c r="I35" s="138">
        <f>W!A582/100</f>
        <v>113.73</v>
      </c>
      <c r="J35" s="138">
        <f>W!A602/100</f>
        <v>103.11</v>
      </c>
      <c r="K35" s="138">
        <f>W!A622/100</f>
        <v>100.36</v>
      </c>
      <c r="L35" s="138">
        <f>W!A642/100</f>
        <v>117.77</v>
      </c>
      <c r="M35" s="138">
        <f>W!A662/100</f>
        <v>125.74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3760000</v>
      </c>
      <c r="G36" s="138">
        <f>W!A543</f>
        <v>3778000</v>
      </c>
      <c r="H36" s="138">
        <f>W!A563</f>
        <v>3758000</v>
      </c>
      <c r="I36" s="138">
        <f>W!A583</f>
        <v>4549200</v>
      </c>
      <c r="J36" s="138">
        <f>W!A603</f>
        <v>4124400</v>
      </c>
      <c r="K36" s="138">
        <f>W!A623</f>
        <v>4014400</v>
      </c>
      <c r="L36" s="138">
        <f>W!A643</f>
        <v>4711978</v>
      </c>
      <c r="M36" s="138">
        <f>W!A663</f>
        <v>5029600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4</v>
      </c>
      <c r="M38" s="138">
        <f>W!A664</f>
        <v>5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3760000</v>
      </c>
      <c r="G39" s="138">
        <f>W!A545</f>
        <v>3778000</v>
      </c>
      <c r="H39" s="138">
        <f>W!A565</f>
        <v>3758000</v>
      </c>
      <c r="I39" s="138">
        <f>W!A585</f>
        <v>4549200</v>
      </c>
      <c r="J39" s="138">
        <f>W!A605</f>
        <v>4124400</v>
      </c>
      <c r="K39" s="138">
        <f>W!A625</f>
        <v>4014400</v>
      </c>
      <c r="L39" s="138">
        <f>W!A645</f>
        <v>4870990</v>
      </c>
      <c r="M39" s="138">
        <f>W!A665</f>
        <v>5269960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315</v>
      </c>
      <c r="J43" s="138">
        <f>W!A606</f>
        <v>333</v>
      </c>
      <c r="K43" s="138">
        <f>W!A626</f>
        <v>335</v>
      </c>
      <c r="L43" s="138">
        <f>W!A646</f>
        <v>325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325</v>
      </c>
      <c r="J44" s="138">
        <f>W!A607</f>
        <v>337</v>
      </c>
      <c r="K44" s="138">
        <f>W!A627</f>
        <v>337</v>
      </c>
      <c r="L44" s="138">
        <f>W!A647</f>
        <v>335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359</v>
      </c>
      <c r="J45" s="138">
        <f>W!A608</f>
        <v>379</v>
      </c>
      <c r="K45" s="138">
        <f>W!A628</f>
        <v>389</v>
      </c>
      <c r="L45" s="138">
        <f>W!A648</f>
        <v>365</v>
      </c>
      <c r="M45" s="138">
        <f>W!A668</f>
        <v>365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490</v>
      </c>
      <c r="I46" s="138">
        <f>W!A589</f>
        <v>475</v>
      </c>
      <c r="J46" s="138">
        <f>W!A609</f>
        <v>494</v>
      </c>
      <c r="K46" s="138">
        <f>W!A629</f>
        <v>499</v>
      </c>
      <c r="L46" s="138">
        <f>W!A649</f>
        <v>500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490</v>
      </c>
      <c r="I47" s="138">
        <f>W!A590</f>
        <v>479</v>
      </c>
      <c r="J47" s="138">
        <f>W!A610</f>
        <v>495</v>
      </c>
      <c r="K47" s="138">
        <f>W!A630</f>
        <v>470</v>
      </c>
      <c r="L47" s="138">
        <f>W!A650</f>
        <v>495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590</v>
      </c>
      <c r="I48" s="138">
        <f>W!A591</f>
        <v>560</v>
      </c>
      <c r="J48" s="138">
        <f>W!A611</f>
        <v>589</v>
      </c>
      <c r="K48" s="138">
        <f>W!A631</f>
        <v>595</v>
      </c>
      <c r="L48" s="138">
        <f>W!A651</f>
        <v>580</v>
      </c>
      <c r="M48" s="138">
        <f>W!A671</f>
        <v>570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700</v>
      </c>
      <c r="I49" s="138">
        <f>W!A592</f>
        <v>695</v>
      </c>
      <c r="J49" s="138">
        <f>W!A612</f>
        <v>709</v>
      </c>
      <c r="K49" s="138">
        <f>W!A632</f>
        <v>735</v>
      </c>
      <c r="L49" s="138">
        <f>W!A652</f>
        <v>715</v>
      </c>
      <c r="M49" s="138">
        <f>W!A672</f>
        <v>735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720</v>
      </c>
      <c r="J50" s="138">
        <f>W!A613</f>
        <v>725</v>
      </c>
      <c r="K50" s="138">
        <f>W!A633</f>
        <v>715</v>
      </c>
      <c r="L50" s="138">
        <f>W!A653</f>
        <v>740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830</v>
      </c>
      <c r="J51" s="138">
        <f>W!A614</f>
        <v>489</v>
      </c>
      <c r="K51" s="138">
        <f>W!A634</f>
        <v>849</v>
      </c>
      <c r="L51" s="138">
        <f>W!A654</f>
        <v>835</v>
      </c>
      <c r="M51" s="138">
        <f>W!A674</f>
        <v>835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46</v>
      </c>
      <c r="G53" s="138">
        <f>W!A555</f>
        <v>46</v>
      </c>
      <c r="H53" s="138">
        <f>W!A575</f>
        <v>46</v>
      </c>
      <c r="I53" s="138">
        <f>W!A595</f>
        <v>106</v>
      </c>
      <c r="J53" s="138">
        <f>W!A615</f>
        <v>96</v>
      </c>
      <c r="K53" s="138">
        <f>W!A635</f>
        <v>70</v>
      </c>
      <c r="L53" s="138">
        <f>W!A655</f>
        <v>98</v>
      </c>
      <c r="M53" s="138">
        <f>W!A675</f>
        <v>108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1250</v>
      </c>
      <c r="J54" s="138">
        <f>W!A616</f>
        <v>1251</v>
      </c>
      <c r="K54" s="138">
        <f>W!A636</f>
        <v>1333</v>
      </c>
      <c r="L54" s="138">
        <f>W!A656</f>
        <v>1485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7</v>
      </c>
      <c r="J55" s="138">
        <f>W!A617</f>
        <v>6</v>
      </c>
      <c r="K55" s="138">
        <f>W!A637</f>
        <v>7</v>
      </c>
      <c r="L55" s="138">
        <f>W!A657</f>
        <v>17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32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1243540</v>
      </c>
      <c r="G67" s="138">
        <f>W!A722</f>
        <v>1243540</v>
      </c>
      <c r="H67" s="138">
        <f>W!A742</f>
        <v>1243540</v>
      </c>
      <c r="I67" s="138">
        <f>W!A762</f>
        <v>1920927</v>
      </c>
      <c r="J67" s="138">
        <f>W!A782</f>
        <v>1838427</v>
      </c>
      <c r="K67" s="138">
        <f>W!A802</f>
        <v>1243540</v>
      </c>
      <c r="L67" s="138">
        <f>W!A822</f>
        <v>1424970</v>
      </c>
      <c r="M67" s="138">
        <f>W!A842</f>
        <v>1902198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145782</v>
      </c>
      <c r="G68" s="138">
        <f>W!A723</f>
        <v>165185</v>
      </c>
      <c r="H68" s="138">
        <f>W!A743</f>
        <v>202264</v>
      </c>
      <c r="I68" s="138">
        <f>W!A763</f>
        <v>1025945</v>
      </c>
      <c r="J68" s="138">
        <f>W!A783</f>
        <v>854438</v>
      </c>
      <c r="K68" s="138">
        <f>W!A803</f>
        <v>121382</v>
      </c>
      <c r="L68" s="138">
        <f>W!A823</f>
        <v>486782</v>
      </c>
      <c r="M68" s="138">
        <f>W!A843</f>
        <v>1017134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639324</v>
      </c>
      <c r="G69" s="138">
        <f>W!A724</f>
        <v>646550</v>
      </c>
      <c r="H69" s="138">
        <f>W!A744</f>
        <v>647217</v>
      </c>
      <c r="I69" s="138">
        <f>W!A764</f>
        <v>1333014</v>
      </c>
      <c r="J69" s="138">
        <f>W!A784</f>
        <v>991749</v>
      </c>
      <c r="K69" s="138">
        <f>W!A804</f>
        <v>883982</v>
      </c>
      <c r="L69" s="138">
        <f>W!A824</f>
        <v>2336392</v>
      </c>
      <c r="M69" s="138">
        <f>W!A844</f>
        <v>1683771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2186621</v>
      </c>
      <c r="G70" s="138">
        <f>W!A725</f>
        <v>2174655</v>
      </c>
      <c r="H70" s="138">
        <f>W!A745</f>
        <v>2111858</v>
      </c>
      <c r="I70" s="138">
        <f>W!A765</f>
        <v>1059583</v>
      </c>
      <c r="J70" s="138">
        <f>W!A785</f>
        <v>999219</v>
      </c>
      <c r="K70" s="138">
        <f>W!A805</f>
        <v>2503553</v>
      </c>
      <c r="L70" s="138">
        <f>W!A825</f>
        <v>991271</v>
      </c>
      <c r="M70" s="138">
        <f>W!A845</f>
        <v>370106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319404</v>
      </c>
      <c r="G74" s="138">
        <f>W!A729</f>
        <v>320128</v>
      </c>
      <c r="H74" s="138">
        <f>W!A749</f>
        <v>321341</v>
      </c>
      <c r="I74" s="138">
        <f>W!A769</f>
        <v>613729</v>
      </c>
      <c r="J74" s="138">
        <f>W!A789</f>
        <v>429918</v>
      </c>
      <c r="K74" s="138">
        <f>W!A809</f>
        <v>539183</v>
      </c>
      <c r="L74" s="138">
        <f>W!A829</f>
        <v>502651</v>
      </c>
      <c r="M74" s="138">
        <f>W!A849</f>
        <v>525225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>
        <f>W!A832</f>
        <v>300000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4001000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186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-104137</v>
      </c>
      <c r="G82" s="138">
        <f>W!A736</f>
        <v>-90198</v>
      </c>
      <c r="H82" s="138">
        <f>W!A756</f>
        <v>-116462</v>
      </c>
      <c r="I82" s="138">
        <f>W!A776</f>
        <v>225740</v>
      </c>
      <c r="J82" s="138">
        <f>W!A796</f>
        <v>253915</v>
      </c>
      <c r="K82" s="138">
        <f>W!A816</f>
        <v>213274</v>
      </c>
      <c r="L82" s="138">
        <f>W!A836</f>
        <v>435578</v>
      </c>
      <c r="M82" s="138">
        <f>W!A856</f>
        <v>447984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3895863</v>
      </c>
      <c r="G83" s="138">
        <f t="shared" si="0"/>
        <v>3909802</v>
      </c>
      <c r="H83" s="138">
        <f t="shared" si="0"/>
        <v>3883538</v>
      </c>
      <c r="I83" s="138">
        <f t="shared" si="0"/>
        <v>4225740</v>
      </c>
      <c r="J83" s="138">
        <f t="shared" si="0"/>
        <v>4253915</v>
      </c>
      <c r="K83" s="138">
        <f t="shared" si="0"/>
        <v>4213274</v>
      </c>
      <c r="L83" s="138">
        <f t="shared" si="0"/>
        <v>4436764</v>
      </c>
      <c r="M83" s="138">
        <f t="shared" si="0"/>
        <v>4447984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196000</v>
      </c>
      <c r="J104" s="138">
        <f>W!A450</f>
        <v>161000</v>
      </c>
      <c r="K104" s="138">
        <f>W!A457</f>
        <v>199000</v>
      </c>
      <c r="L104" s="138">
        <f>W!A464</f>
        <v>190000</v>
      </c>
      <c r="M104" s="138">
        <f>W!A471</f>
        <v>180000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75000</v>
      </c>
      <c r="J105" s="138">
        <f>W!A451</f>
        <v>95000</v>
      </c>
      <c r="K105" s="138">
        <f>W!A458</f>
        <v>70000</v>
      </c>
      <c r="L105" s="138">
        <f>W!A465</f>
        <v>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***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****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 *</v>
      </c>
      <c r="G109" s="125" t="str">
        <f>W!A433</f>
        <v xml:space="preserve">    *</v>
      </c>
      <c r="H109" s="125" t="str">
        <f>W!A440</f>
        <v xml:space="preserve">    *</v>
      </c>
      <c r="I109" s="125" t="str">
        <f>W!A447</f>
        <v xml:space="preserve"> ****</v>
      </c>
      <c r="J109" s="125" t="str">
        <f>W!A454</f>
        <v xml:space="preserve">  ***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21875" bestFit="1" customWidth="1"/>
    <col min="2" max="2" width="1.5546875" style="133" bestFit="1" customWidth="1"/>
  </cols>
  <sheetData>
    <row r="1" spans="1:1">
      <c r="A1">
        <v>32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15</v>
      </c>
    </row>
    <row r="9" spans="1:1">
      <c r="A9">
        <v>22</v>
      </c>
    </row>
    <row r="10" spans="1:1">
      <c r="A10">
        <v>0</v>
      </c>
    </row>
    <row r="11" spans="1:1">
      <c r="A11">
        <v>18</v>
      </c>
    </row>
    <row r="12" spans="1:1">
      <c r="A12">
        <v>9</v>
      </c>
    </row>
    <row r="13" spans="1:1">
      <c r="A13">
        <v>15</v>
      </c>
    </row>
    <row r="14" spans="1:1">
      <c r="A14">
        <v>17</v>
      </c>
    </row>
    <row r="15" spans="1:1">
      <c r="A15">
        <v>9</v>
      </c>
    </row>
    <row r="16" spans="1:1">
      <c r="A16">
        <v>15</v>
      </c>
    </row>
    <row r="17" spans="1:2">
      <c r="A17">
        <v>20</v>
      </c>
    </row>
    <row r="18" spans="1:2">
      <c r="A18">
        <v>9</v>
      </c>
    </row>
    <row r="19" spans="1:2">
      <c r="A19">
        <v>15</v>
      </c>
    </row>
    <row r="20" spans="1:2">
      <c r="A20">
        <v>0</v>
      </c>
    </row>
    <row r="21" spans="1:2">
      <c r="A21">
        <v>335</v>
      </c>
    </row>
    <row r="22" spans="1:2">
      <c r="A22">
        <v>337</v>
      </c>
    </row>
    <row r="23" spans="1:2">
      <c r="A23">
        <v>389</v>
      </c>
    </row>
    <row r="24" spans="1:2">
      <c r="A24">
        <v>499</v>
      </c>
    </row>
    <row r="25" spans="1:2">
      <c r="A25">
        <v>470</v>
      </c>
    </row>
    <row r="26" spans="1:2">
      <c r="A26">
        <v>595</v>
      </c>
    </row>
    <row r="27" spans="1:2">
      <c r="A27">
        <v>735</v>
      </c>
    </row>
    <row r="28" spans="1:2">
      <c r="A28">
        <v>715</v>
      </c>
    </row>
    <row r="29" spans="1:2">
      <c r="A29">
        <v>849</v>
      </c>
    </row>
    <row r="30" spans="1:2">
      <c r="A30">
        <v>0</v>
      </c>
    </row>
    <row r="31" spans="1:2">
      <c r="A31">
        <v>1400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900</v>
      </c>
      <c r="B33" s="133" t="s">
        <v>343</v>
      </c>
    </row>
    <row r="34" spans="1:2">
      <c r="A34">
        <v>1000</v>
      </c>
      <c r="B34" s="133" t="s">
        <v>343</v>
      </c>
    </row>
    <row r="35" spans="1:2">
      <c r="A35">
        <v>130</v>
      </c>
      <c r="B35" s="133" t="s">
        <v>343</v>
      </c>
    </row>
    <row r="36" spans="1:2">
      <c r="A36">
        <v>550</v>
      </c>
      <c r="B36" s="133" t="s">
        <v>343</v>
      </c>
    </row>
    <row r="37" spans="1:2">
      <c r="A37">
        <v>430</v>
      </c>
      <c r="B37" s="133" t="s">
        <v>343</v>
      </c>
    </row>
    <row r="38" spans="1:2">
      <c r="A38">
        <v>70</v>
      </c>
      <c r="B38" s="133" t="s">
        <v>343</v>
      </c>
    </row>
    <row r="39" spans="1:2">
      <c r="A39">
        <v>280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70</v>
      </c>
    </row>
    <row r="45" spans="1:2">
      <c r="A45">
        <v>0</v>
      </c>
    </row>
    <row r="46" spans="1:2">
      <c r="A46">
        <v>0</v>
      </c>
    </row>
    <row r="47" spans="1:2">
      <c r="A47">
        <v>140</v>
      </c>
    </row>
    <row r="48" spans="1:2">
      <c r="A48">
        <v>180</v>
      </c>
    </row>
    <row r="49" spans="1:1">
      <c r="A49">
        <v>333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7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17</v>
      </c>
    </row>
    <row r="63" spans="1:1">
      <c r="A63">
        <v>8</v>
      </c>
    </row>
    <row r="64" spans="1:1">
      <c r="A64">
        <v>1</v>
      </c>
    </row>
    <row r="65" spans="1:1">
      <c r="A65">
        <v>9</v>
      </c>
    </row>
    <row r="66" spans="1:1">
      <c r="A66">
        <v>7</v>
      </c>
    </row>
    <row r="67" spans="1:1">
      <c r="A67">
        <v>0</v>
      </c>
    </row>
    <row r="68" spans="1:1">
      <c r="A68">
        <v>13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70</v>
      </c>
    </row>
    <row r="76" spans="1:1">
      <c r="A76">
        <v>3</v>
      </c>
    </row>
    <row r="77" spans="1:1">
      <c r="A77">
        <v>6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1333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101</v>
      </c>
    </row>
    <row r="103" spans="1:1">
      <c r="A103">
        <v>112</v>
      </c>
    </row>
    <row r="104" spans="1:1">
      <c r="A104">
        <v>97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1796</v>
      </c>
    </row>
    <row r="109" spans="1:1">
      <c r="A109">
        <v>1206</v>
      </c>
    </row>
    <row r="110" spans="1:1">
      <c r="A110">
        <v>561</v>
      </c>
    </row>
    <row r="111" spans="1:1">
      <c r="A111">
        <v>1847</v>
      </c>
    </row>
    <row r="112" spans="1:1">
      <c r="A112">
        <v>1247</v>
      </c>
    </row>
    <row r="113" spans="1:2">
      <c r="A113">
        <v>581</v>
      </c>
    </row>
    <row r="114" spans="1:2">
      <c r="A114">
        <v>51</v>
      </c>
    </row>
    <row r="115" spans="1:2">
      <c r="A115">
        <v>40</v>
      </c>
    </row>
    <row r="116" spans="1:2">
      <c r="A116">
        <v>20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1005</v>
      </c>
    </row>
    <row r="122" spans="1:2">
      <c r="A122">
        <v>143</v>
      </c>
    </row>
    <row r="123" spans="1:2">
      <c r="A123">
        <v>648</v>
      </c>
    </row>
    <row r="124" spans="1:2">
      <c r="A124">
        <v>717</v>
      </c>
    </row>
    <row r="125" spans="1:2">
      <c r="A125">
        <v>93</v>
      </c>
    </row>
    <row r="126" spans="1:2">
      <c r="A126">
        <v>396</v>
      </c>
    </row>
    <row r="127" spans="1:2">
      <c r="A127">
        <v>309</v>
      </c>
    </row>
    <row r="128" spans="1:2">
      <c r="A128">
        <v>50</v>
      </c>
    </row>
    <row r="129" spans="1:1">
      <c r="A129">
        <v>202</v>
      </c>
    </row>
    <row r="130" spans="1:1">
      <c r="A130">
        <v>999</v>
      </c>
    </row>
    <row r="131" spans="1:1">
      <c r="A131">
        <v>1362</v>
      </c>
    </row>
    <row r="132" spans="1:1">
      <c r="A132">
        <v>143</v>
      </c>
    </row>
    <row r="133" spans="1:1">
      <c r="A133">
        <v>769</v>
      </c>
    </row>
    <row r="134" spans="1:1">
      <c r="A134">
        <v>859</v>
      </c>
    </row>
    <row r="135" spans="1:1">
      <c r="A135">
        <v>123</v>
      </c>
    </row>
    <row r="136" spans="1:1">
      <c r="A136">
        <v>502</v>
      </c>
    </row>
    <row r="137" spans="1:1">
      <c r="A137">
        <v>433</v>
      </c>
    </row>
    <row r="138" spans="1:1">
      <c r="A138">
        <v>54</v>
      </c>
    </row>
    <row r="139" spans="1:1">
      <c r="A139">
        <v>270</v>
      </c>
    </row>
    <row r="140" spans="1:1">
      <c r="A140">
        <v>999</v>
      </c>
    </row>
    <row r="141" spans="1:1">
      <c r="A141">
        <v>1148</v>
      </c>
    </row>
    <row r="142" spans="1:1">
      <c r="A142">
        <v>143</v>
      </c>
    </row>
    <row r="143" spans="1:1">
      <c r="A143">
        <v>648</v>
      </c>
    </row>
    <row r="144" spans="1:1">
      <c r="A144">
        <v>717</v>
      </c>
    </row>
    <row r="145" spans="1:1">
      <c r="A145">
        <v>110</v>
      </c>
    </row>
    <row r="146" spans="1:1">
      <c r="A146">
        <v>396</v>
      </c>
    </row>
    <row r="147" spans="1:1">
      <c r="A147">
        <v>338</v>
      </c>
    </row>
    <row r="148" spans="1:1">
      <c r="A148">
        <v>54</v>
      </c>
    </row>
    <row r="149" spans="1:1">
      <c r="A149">
        <v>210</v>
      </c>
    </row>
    <row r="150" spans="1:1">
      <c r="A150">
        <v>999</v>
      </c>
    </row>
    <row r="151" spans="1:1">
      <c r="A151">
        <v>107</v>
      </c>
    </row>
    <row r="152" spans="1:1">
      <c r="A152">
        <v>0</v>
      </c>
    </row>
    <row r="153" spans="1:1">
      <c r="A153">
        <v>0</v>
      </c>
    </row>
    <row r="154" spans="1:1">
      <c r="A154">
        <v>93</v>
      </c>
    </row>
    <row r="155" spans="1:1">
      <c r="A155">
        <v>6</v>
      </c>
    </row>
    <row r="156" spans="1:1">
      <c r="A156">
        <v>0</v>
      </c>
    </row>
    <row r="157" spans="1:1">
      <c r="A157">
        <v>47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2</v>
      </c>
    </row>
    <row r="169" spans="1:1">
      <c r="A169">
        <v>0</v>
      </c>
    </row>
    <row r="170" spans="1:1">
      <c r="A170">
        <v>999</v>
      </c>
    </row>
    <row r="171" spans="1:1">
      <c r="A171">
        <v>60</v>
      </c>
    </row>
    <row r="172" spans="1:1">
      <c r="A172">
        <v>46</v>
      </c>
    </row>
    <row r="173" spans="1:1">
      <c r="A173">
        <v>26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22</v>
      </c>
    </row>
    <row r="192" spans="1:1">
      <c r="A192">
        <v>38</v>
      </c>
    </row>
    <row r="193" spans="1:1">
      <c r="A193">
        <v>0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36</v>
      </c>
    </row>
    <row r="199" spans="1:1">
      <c r="A199">
        <v>999</v>
      </c>
    </row>
    <row r="200" spans="1:1">
      <c r="A200">
        <v>999</v>
      </c>
    </row>
    <row r="201" spans="1:1">
      <c r="A201">
        <v>199000</v>
      </c>
    </row>
    <row r="202" spans="1:1">
      <c r="A202">
        <v>59618</v>
      </c>
    </row>
    <row r="203" spans="1:1">
      <c r="A203">
        <v>25978</v>
      </c>
    </row>
    <row r="204" spans="1:1">
      <c r="A204">
        <v>216946</v>
      </c>
    </row>
    <row r="205" spans="1:1">
      <c r="A205">
        <v>21748</v>
      </c>
    </row>
    <row r="206" spans="1:1">
      <c r="A206">
        <v>17000</v>
      </c>
    </row>
    <row r="207" spans="1:1">
      <c r="A207">
        <v>70000</v>
      </c>
    </row>
    <row r="208" spans="1:1">
      <c r="A208">
        <v>18000</v>
      </c>
    </row>
    <row r="209" spans="1:1">
      <c r="A209">
        <v>10000</v>
      </c>
    </row>
    <row r="210" spans="1:1">
      <c r="A210">
        <v>23800</v>
      </c>
    </row>
    <row r="211" spans="1:1">
      <c r="A211">
        <v>7950</v>
      </c>
    </row>
    <row r="212" spans="1:1">
      <c r="A212">
        <v>7500</v>
      </c>
    </row>
    <row r="213" spans="1:1">
      <c r="A213">
        <v>3764</v>
      </c>
    </row>
    <row r="214" spans="1:1">
      <c r="A214">
        <v>2767</v>
      </c>
    </row>
    <row r="215" spans="1:1">
      <c r="A215">
        <v>70000</v>
      </c>
    </row>
    <row r="216" spans="1:1">
      <c r="A216">
        <v>11040</v>
      </c>
    </row>
    <row r="217" spans="1:1">
      <c r="A217">
        <v>765111</v>
      </c>
    </row>
    <row r="218" spans="1:1">
      <c r="A218">
        <v>1921231</v>
      </c>
    </row>
    <row r="219" spans="1:1">
      <c r="A219">
        <v>499</v>
      </c>
    </row>
    <row r="220" spans="1:1">
      <c r="A220">
        <v>4151</v>
      </c>
    </row>
    <row r="221" spans="1:1">
      <c r="A221">
        <v>1921231</v>
      </c>
    </row>
    <row r="222" spans="1:1">
      <c r="A222">
        <v>0</v>
      </c>
    </row>
    <row r="223" spans="1:1">
      <c r="A223">
        <v>1840616</v>
      </c>
    </row>
    <row r="224" spans="1:1">
      <c r="A224">
        <v>0</v>
      </c>
    </row>
    <row r="225" spans="1:1">
      <c r="A225">
        <v>1031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81646</v>
      </c>
    </row>
    <row r="234" spans="1:1">
      <c r="A234">
        <v>2421907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467000</v>
      </c>
    </row>
    <row r="239" spans="1:1">
      <c r="A239">
        <v>1540000</v>
      </c>
    </row>
    <row r="240" spans="1:1">
      <c r="A240">
        <v>261153</v>
      </c>
    </row>
    <row r="241" spans="1:1">
      <c r="A241">
        <v>1802916</v>
      </c>
    </row>
    <row r="242" spans="1:1">
      <c r="A242">
        <v>116239</v>
      </c>
    </row>
    <row r="243" spans="1:1">
      <c r="A243">
        <v>0</v>
      </c>
    </row>
    <row r="244" spans="1:1">
      <c r="A244">
        <v>461566</v>
      </c>
    </row>
    <row r="245" spans="1:1">
      <c r="A245">
        <v>95916</v>
      </c>
    </row>
    <row r="246" spans="1:1">
      <c r="A246">
        <v>287488</v>
      </c>
    </row>
    <row r="247" spans="1:1">
      <c r="A247">
        <v>176369</v>
      </c>
    </row>
    <row r="248" spans="1:1">
      <c r="A248">
        <v>3675</v>
      </c>
    </row>
    <row r="249" spans="1:1">
      <c r="A249">
        <v>42650</v>
      </c>
    </row>
    <row r="250" spans="1:1">
      <c r="A250">
        <v>121382</v>
      </c>
    </row>
    <row r="251" spans="1:1">
      <c r="A251">
        <v>1062521</v>
      </c>
    </row>
    <row r="252" spans="1:1">
      <c r="A252">
        <v>740395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-47879</v>
      </c>
    </row>
    <row r="257" spans="1:1">
      <c r="A257">
        <v>213274</v>
      </c>
    </row>
    <row r="258" spans="1:1">
      <c r="A258">
        <v>999</v>
      </c>
    </row>
    <row r="259" spans="1:1">
      <c r="A259">
        <v>999</v>
      </c>
    </row>
    <row r="260" spans="1:1">
      <c r="A260">
        <v>261153</v>
      </c>
    </row>
    <row r="261" spans="1:1">
      <c r="A261">
        <v>50000</v>
      </c>
    </row>
    <row r="262" spans="1:1">
      <c r="A262">
        <v>250000</v>
      </c>
    </row>
    <row r="263" spans="1:1">
      <c r="A263">
        <v>943540</v>
      </c>
    </row>
    <row r="264" spans="1:1">
      <c r="A264">
        <v>0</v>
      </c>
    </row>
    <row r="265" spans="1:1">
      <c r="A265">
        <v>5666</v>
      </c>
    </row>
    <row r="266" spans="1:1">
      <c r="A266">
        <v>0</v>
      </c>
    </row>
    <row r="267" spans="1:1">
      <c r="A267">
        <v>115716</v>
      </c>
    </row>
    <row r="268" spans="1:1">
      <c r="A268">
        <v>883982</v>
      </c>
    </row>
    <row r="269" spans="1:1">
      <c r="A269">
        <v>2503553</v>
      </c>
    </row>
    <row r="270" spans="1:1">
      <c r="A270">
        <v>825000</v>
      </c>
    </row>
    <row r="271" spans="1:1">
      <c r="A271">
        <v>0</v>
      </c>
    </row>
    <row r="272" spans="1:1">
      <c r="A272">
        <v>539183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4213274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220</v>
      </c>
    </row>
    <row r="287" spans="1:1">
      <c r="A287">
        <v>10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45</v>
      </c>
    </row>
    <row r="303" spans="1:1">
      <c r="A303">
        <v>4932</v>
      </c>
    </row>
    <row r="304" spans="1:1">
      <c r="A304" t="s">
        <v>350</v>
      </c>
    </row>
    <row r="305" spans="1:1">
      <c r="A305">
        <v>11616</v>
      </c>
    </row>
    <row r="306" spans="1:1">
      <c r="A306">
        <v>342</v>
      </c>
    </row>
    <row r="307" spans="1:1">
      <c r="A307">
        <v>11274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1253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6084</v>
      </c>
    </row>
    <row r="316" spans="1:1">
      <c r="A316">
        <v>2169</v>
      </c>
    </row>
    <row r="317" spans="1:1">
      <c r="A317">
        <v>0</v>
      </c>
    </row>
    <row r="318" spans="1:1">
      <c r="A318">
        <v>6</v>
      </c>
    </row>
    <row r="319" spans="1:1">
      <c r="A319">
        <v>26723</v>
      </c>
    </row>
    <row r="320" spans="1:1">
      <c r="A320">
        <v>986</v>
      </c>
    </row>
    <row r="321" spans="1:1">
      <c r="A321">
        <v>6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1</v>
      </c>
    </row>
    <row r="327" spans="1:1">
      <c r="A327">
        <v>6</v>
      </c>
    </row>
    <row r="328" spans="1:1">
      <c r="A328">
        <v>6</v>
      </c>
    </row>
    <row r="329" spans="1:1">
      <c r="A329">
        <v>76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352</v>
      </c>
    </row>
    <row r="425" spans="1:1">
      <c r="A425" s="134" t="s">
        <v>352</v>
      </c>
    </row>
    <row r="426" spans="1:1">
      <c r="A426" s="134" t="s">
        <v>353</v>
      </c>
    </row>
    <row r="427" spans="1:1">
      <c r="A427" s="134" t="s">
        <v>354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352</v>
      </c>
    </row>
    <row r="432" spans="1:1">
      <c r="A432" s="134" t="s">
        <v>352</v>
      </c>
    </row>
    <row r="433" spans="1:1">
      <c r="A433" s="134" t="s">
        <v>353</v>
      </c>
    </row>
    <row r="434" spans="1:1">
      <c r="A434" s="134" t="s">
        <v>354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352</v>
      </c>
    </row>
    <row r="439" spans="1:1">
      <c r="A439" s="134" t="s">
        <v>352</v>
      </c>
    </row>
    <row r="440" spans="1:1">
      <c r="A440" s="134" t="s">
        <v>353</v>
      </c>
    </row>
    <row r="441" spans="1:1">
      <c r="A441" s="134" t="s">
        <v>354</v>
      </c>
    </row>
    <row r="442" spans="1:1">
      <c r="A442">
        <v>4</v>
      </c>
    </row>
    <row r="443" spans="1:1">
      <c r="A443">
        <v>196000</v>
      </c>
    </row>
    <row r="444" spans="1:1">
      <c r="A444">
        <v>75000</v>
      </c>
    </row>
    <row r="445" spans="1:1">
      <c r="A445" s="134" t="s">
        <v>352</v>
      </c>
    </row>
    <row r="446" spans="1:1">
      <c r="A446" s="134" t="s">
        <v>354</v>
      </c>
    </row>
    <row r="447" spans="1:1">
      <c r="A447" s="134" t="s">
        <v>355</v>
      </c>
    </row>
    <row r="448" spans="1:1">
      <c r="A448" s="134" t="s">
        <v>355</v>
      </c>
    </row>
    <row r="449" spans="1:1">
      <c r="A449">
        <v>5</v>
      </c>
    </row>
    <row r="450" spans="1:1">
      <c r="A450">
        <v>161000</v>
      </c>
    </row>
    <row r="451" spans="1:1">
      <c r="A451">
        <v>95000</v>
      </c>
    </row>
    <row r="452" spans="1:1">
      <c r="A452" s="134" t="s">
        <v>354</v>
      </c>
    </row>
    <row r="453" spans="1:1">
      <c r="A453" s="134" t="s">
        <v>354</v>
      </c>
    </row>
    <row r="454" spans="1:1">
      <c r="A454" s="134" t="s">
        <v>354</v>
      </c>
    </row>
    <row r="455" spans="1:1">
      <c r="A455" s="134" t="s">
        <v>355</v>
      </c>
    </row>
    <row r="456" spans="1:1">
      <c r="A456">
        <v>6</v>
      </c>
    </row>
    <row r="457" spans="1:1">
      <c r="A457">
        <v>199000</v>
      </c>
    </row>
    <row r="458" spans="1:1">
      <c r="A458">
        <v>70000</v>
      </c>
    </row>
    <row r="459" spans="1:1">
      <c r="A459" s="134" t="s">
        <v>352</v>
      </c>
    </row>
    <row r="460" spans="1:1">
      <c r="A460" s="134" t="s">
        <v>354</v>
      </c>
    </row>
    <row r="461" spans="1:1">
      <c r="A461" s="134" t="s">
        <v>352</v>
      </c>
    </row>
    <row r="462" spans="1:1">
      <c r="A462" s="134" t="s">
        <v>355</v>
      </c>
    </row>
    <row r="463" spans="1:1">
      <c r="A463">
        <v>7</v>
      </c>
    </row>
    <row r="464" spans="1:1">
      <c r="A464">
        <v>190000</v>
      </c>
    </row>
    <row r="465" spans="1:1">
      <c r="A465">
        <v>0</v>
      </c>
    </row>
    <row r="466" spans="1:1">
      <c r="A466" s="134" t="s">
        <v>354</v>
      </c>
    </row>
    <row r="467" spans="1:1">
      <c r="A467" s="134" t="s">
        <v>355</v>
      </c>
    </row>
    <row r="468" spans="1:1">
      <c r="A468" s="134" t="s">
        <v>354</v>
      </c>
    </row>
    <row r="469" spans="1:1">
      <c r="A469" s="134" t="s">
        <v>355</v>
      </c>
    </row>
    <row r="470" spans="1:1">
      <c r="A470">
        <v>8</v>
      </c>
    </row>
    <row r="471" spans="1:1">
      <c r="A471">
        <v>180000</v>
      </c>
    </row>
    <row r="472" spans="1:1">
      <c r="A472">
        <v>90000</v>
      </c>
    </row>
    <row r="473" spans="1:1">
      <c r="A473" s="134" t="s">
        <v>352</v>
      </c>
    </row>
    <row r="474" spans="1:1">
      <c r="A474" s="134" t="s">
        <v>354</v>
      </c>
    </row>
    <row r="475" spans="1:1">
      <c r="A475" s="134" t="s">
        <v>354</v>
      </c>
    </row>
    <row r="476" spans="1:1">
      <c r="A476" s="134" t="s">
        <v>355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9400</v>
      </c>
    </row>
    <row r="523" spans="1:1">
      <c r="A523">
        <v>3760000</v>
      </c>
    </row>
    <row r="524" spans="1:1">
      <c r="A524">
        <v>0</v>
      </c>
    </row>
    <row r="525" spans="1:1">
      <c r="A525">
        <v>3760000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46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9445</v>
      </c>
    </row>
    <row r="543" spans="1:1">
      <c r="A543">
        <v>3778000</v>
      </c>
    </row>
    <row r="544" spans="1:1">
      <c r="A544">
        <v>0</v>
      </c>
    </row>
    <row r="545" spans="1:2">
      <c r="A545">
        <v>3778000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46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9395</v>
      </c>
    </row>
    <row r="563" spans="1:1">
      <c r="A563">
        <v>3758000</v>
      </c>
    </row>
    <row r="564" spans="1:1">
      <c r="A564">
        <v>0</v>
      </c>
    </row>
    <row r="565" spans="1:1">
      <c r="A565">
        <v>3758000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46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11373</v>
      </c>
    </row>
    <row r="583" spans="1:1">
      <c r="A583">
        <v>4549200</v>
      </c>
    </row>
    <row r="584" spans="1:1">
      <c r="A584">
        <v>0</v>
      </c>
    </row>
    <row r="585" spans="1:1">
      <c r="A585">
        <v>4549200</v>
      </c>
    </row>
    <row r="586" spans="1:1">
      <c r="A586">
        <v>315</v>
      </c>
    </row>
    <row r="587" spans="1:1">
      <c r="A587">
        <v>325</v>
      </c>
    </row>
    <row r="588" spans="1:1">
      <c r="A588">
        <v>359</v>
      </c>
    </row>
    <row r="589" spans="1:1">
      <c r="A589">
        <v>475</v>
      </c>
    </row>
    <row r="590" spans="1:1">
      <c r="A590">
        <v>479</v>
      </c>
    </row>
    <row r="591" spans="1:1">
      <c r="A591">
        <v>560</v>
      </c>
    </row>
    <row r="592" spans="1:1">
      <c r="A592">
        <v>695</v>
      </c>
    </row>
    <row r="593" spans="1:1">
      <c r="A593">
        <v>720</v>
      </c>
    </row>
    <row r="594" spans="1:1">
      <c r="A594">
        <v>830</v>
      </c>
    </row>
    <row r="595" spans="1:1">
      <c r="A595">
        <v>106</v>
      </c>
    </row>
    <row r="596" spans="1:1">
      <c r="A596">
        <v>1250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10311</v>
      </c>
    </row>
    <row r="603" spans="1:1">
      <c r="A603">
        <v>4124400</v>
      </c>
    </row>
    <row r="604" spans="1:1">
      <c r="A604">
        <v>0</v>
      </c>
    </row>
    <row r="605" spans="1:1">
      <c r="A605">
        <v>4124400</v>
      </c>
    </row>
    <row r="606" spans="1:1">
      <c r="A606">
        <v>333</v>
      </c>
    </row>
    <row r="607" spans="1:1">
      <c r="A607">
        <v>337</v>
      </c>
    </row>
    <row r="608" spans="1:1">
      <c r="A608">
        <v>379</v>
      </c>
    </row>
    <row r="609" spans="1:1">
      <c r="A609">
        <v>494</v>
      </c>
    </row>
    <row r="610" spans="1:1">
      <c r="A610">
        <v>495</v>
      </c>
    </row>
    <row r="611" spans="1:1">
      <c r="A611">
        <v>589</v>
      </c>
    </row>
    <row r="612" spans="1:1">
      <c r="A612">
        <v>709</v>
      </c>
    </row>
    <row r="613" spans="1:1">
      <c r="A613">
        <v>725</v>
      </c>
    </row>
    <row r="614" spans="1:1">
      <c r="A614">
        <v>489</v>
      </c>
    </row>
    <row r="615" spans="1:1">
      <c r="A615">
        <v>96</v>
      </c>
    </row>
    <row r="616" spans="1:1">
      <c r="A616">
        <v>1251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10036</v>
      </c>
    </row>
    <row r="623" spans="1:1">
      <c r="A623">
        <v>4014400</v>
      </c>
    </row>
    <row r="624" spans="1:1">
      <c r="A624">
        <v>0</v>
      </c>
    </row>
    <row r="625" spans="1:1">
      <c r="A625">
        <v>4014400</v>
      </c>
    </row>
    <row r="626" spans="1:1">
      <c r="A626">
        <v>335</v>
      </c>
    </row>
    <row r="627" spans="1:1">
      <c r="A627">
        <v>337</v>
      </c>
    </row>
    <row r="628" spans="1:1">
      <c r="A628">
        <v>389</v>
      </c>
    </row>
    <row r="629" spans="1:1">
      <c r="A629">
        <v>499</v>
      </c>
    </row>
    <row r="630" spans="1:1">
      <c r="A630">
        <v>470</v>
      </c>
    </row>
    <row r="631" spans="1:1">
      <c r="A631">
        <v>595</v>
      </c>
    </row>
    <row r="632" spans="1:1">
      <c r="A632">
        <v>735</v>
      </c>
    </row>
    <row r="633" spans="1:1">
      <c r="A633">
        <v>715</v>
      </c>
    </row>
    <row r="634" spans="1:1">
      <c r="A634">
        <v>849</v>
      </c>
    </row>
    <row r="635" spans="1:1">
      <c r="A635">
        <v>70</v>
      </c>
    </row>
    <row r="636" spans="1:1">
      <c r="A636">
        <v>1333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11777</v>
      </c>
    </row>
    <row r="643" spans="1:1">
      <c r="A643">
        <v>4711978</v>
      </c>
    </row>
    <row r="644" spans="1:1">
      <c r="A644">
        <v>4</v>
      </c>
    </row>
    <row r="645" spans="1:1">
      <c r="A645">
        <v>4870990</v>
      </c>
    </row>
    <row r="646" spans="1:1">
      <c r="A646">
        <v>325</v>
      </c>
    </row>
    <row r="647" spans="1:1">
      <c r="A647">
        <v>335</v>
      </c>
    </row>
    <row r="648" spans="1:1">
      <c r="A648">
        <v>365</v>
      </c>
    </row>
    <row r="649" spans="1:1">
      <c r="A649">
        <v>500</v>
      </c>
    </row>
    <row r="650" spans="1:1">
      <c r="A650">
        <v>495</v>
      </c>
    </row>
    <row r="651" spans="1:1">
      <c r="A651">
        <v>580</v>
      </c>
    </row>
    <row r="652" spans="1:1">
      <c r="A652">
        <v>715</v>
      </c>
    </row>
    <row r="653" spans="1:1">
      <c r="A653">
        <v>740</v>
      </c>
    </row>
    <row r="654" spans="1:1">
      <c r="A654">
        <v>835</v>
      </c>
    </row>
    <row r="655" spans="1:1">
      <c r="A655">
        <v>98</v>
      </c>
    </row>
    <row r="656" spans="1:1">
      <c r="A656">
        <v>1485</v>
      </c>
    </row>
    <row r="657" spans="1:1">
      <c r="A657">
        <v>17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12574</v>
      </c>
    </row>
    <row r="663" spans="1:1">
      <c r="A663">
        <v>5029600</v>
      </c>
    </row>
    <row r="664" spans="1:1">
      <c r="A664">
        <v>5</v>
      </c>
    </row>
    <row r="665" spans="1:1">
      <c r="A665">
        <v>5269960</v>
      </c>
    </row>
    <row r="666" spans="1:1">
      <c r="A666">
        <v>330</v>
      </c>
    </row>
    <row r="667" spans="1:1">
      <c r="A667">
        <v>340</v>
      </c>
    </row>
    <row r="668" spans="1:1">
      <c r="A668">
        <v>365</v>
      </c>
    </row>
    <row r="669" spans="1:1">
      <c r="A669">
        <v>500</v>
      </c>
    </row>
    <row r="670" spans="1:1">
      <c r="A670">
        <v>500</v>
      </c>
    </row>
    <row r="671" spans="1:1">
      <c r="A671">
        <v>570</v>
      </c>
    </row>
    <row r="672" spans="1:1">
      <c r="A672">
        <v>735</v>
      </c>
    </row>
    <row r="673" spans="1:1">
      <c r="A673">
        <v>755</v>
      </c>
    </row>
    <row r="674" spans="1:1">
      <c r="A674">
        <v>835</v>
      </c>
    </row>
    <row r="675" spans="1:1">
      <c r="A675">
        <v>108</v>
      </c>
    </row>
    <row r="676" spans="1:1">
      <c r="A676">
        <v>1250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1243540</v>
      </c>
    </row>
    <row r="703" spans="1:1">
      <c r="A703">
        <v>145782</v>
      </c>
    </row>
    <row r="704" spans="1:1">
      <c r="A704">
        <v>639324</v>
      </c>
    </row>
    <row r="705" spans="1:1">
      <c r="A705">
        <v>2186621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319404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-104137</v>
      </c>
    </row>
    <row r="717" spans="1:1">
      <c r="A717">
        <v>3895863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1243540</v>
      </c>
    </row>
    <row r="723" spans="1:1">
      <c r="A723">
        <v>165185</v>
      </c>
    </row>
    <row r="724" spans="1:1">
      <c r="A724">
        <v>646550</v>
      </c>
    </row>
    <row r="725" spans="1:1">
      <c r="A725">
        <v>2174655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320128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-90198</v>
      </c>
    </row>
    <row r="737" spans="1:1">
      <c r="A737">
        <v>3909802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1243540</v>
      </c>
    </row>
    <row r="743" spans="1:1">
      <c r="A743">
        <v>202264</v>
      </c>
    </row>
    <row r="744" spans="1:1">
      <c r="A744">
        <v>647217</v>
      </c>
    </row>
    <row r="745" spans="1:1">
      <c r="A745">
        <v>2111858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321341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-116462</v>
      </c>
    </row>
    <row r="757" spans="1:1">
      <c r="A757">
        <v>3883538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1920927</v>
      </c>
    </row>
    <row r="763" spans="1:1">
      <c r="A763">
        <v>1025945</v>
      </c>
    </row>
    <row r="764" spans="1:1">
      <c r="A764">
        <v>1333014</v>
      </c>
    </row>
    <row r="765" spans="1:1">
      <c r="A765">
        <v>1059583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613729</v>
      </c>
    </row>
    <row r="770" spans="1:1">
      <c r="A770">
        <v>0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225740</v>
      </c>
    </row>
    <row r="777" spans="1:1">
      <c r="A777">
        <v>4225740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1838427</v>
      </c>
    </row>
    <row r="783" spans="1:1">
      <c r="A783">
        <v>854438</v>
      </c>
    </row>
    <row r="784" spans="1:1">
      <c r="A784">
        <v>991749</v>
      </c>
    </row>
    <row r="785" spans="1:1">
      <c r="A785">
        <v>999219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429918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253915</v>
      </c>
    </row>
    <row r="797" spans="1:1">
      <c r="A797">
        <v>4253915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1243540</v>
      </c>
    </row>
    <row r="803" spans="1:1">
      <c r="A803">
        <v>121382</v>
      </c>
    </row>
    <row r="804" spans="1:1">
      <c r="A804">
        <v>883982</v>
      </c>
    </row>
    <row r="805" spans="1:1">
      <c r="A805">
        <v>2503553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539183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213274</v>
      </c>
    </row>
    <row r="817" spans="1:1">
      <c r="A817">
        <v>4213274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1424970</v>
      </c>
    </row>
    <row r="823" spans="1:1">
      <c r="A823">
        <v>486782</v>
      </c>
    </row>
    <row r="824" spans="1:1">
      <c r="A824">
        <v>2336392</v>
      </c>
    </row>
    <row r="825" spans="1:1">
      <c r="A825">
        <v>991271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502651</v>
      </c>
    </row>
    <row r="830" spans="1:1">
      <c r="A830">
        <v>0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4001000</v>
      </c>
    </row>
    <row r="835" spans="1:1">
      <c r="A835">
        <v>186</v>
      </c>
    </row>
    <row r="836" spans="1:1">
      <c r="A836">
        <v>435578</v>
      </c>
    </row>
    <row r="837" spans="1:1">
      <c r="A837">
        <v>4436764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1902198</v>
      </c>
    </row>
    <row r="843" spans="1:1">
      <c r="A843">
        <v>1017134</v>
      </c>
    </row>
    <row r="844" spans="1:1">
      <c r="A844">
        <v>1683771</v>
      </c>
    </row>
    <row r="845" spans="1:1">
      <c r="A845">
        <v>370106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525225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447984</v>
      </c>
    </row>
    <row r="857" spans="1:1">
      <c r="A857">
        <v>4447984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'W'!W326183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2019-11-01T09:38:16Z</dcterms:modified>
</cp:coreProperties>
</file>