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FFA0544B-DD84-481D-92C7-B42A4EF0349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8315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J83" i="4" s="1"/>
  <c r="I81" i="4"/>
  <c r="H81" i="4"/>
  <c r="G81" i="4"/>
  <c r="F81" i="4"/>
  <c r="M80" i="4"/>
  <c r="M83" i="4"/>
  <c r="L80" i="4"/>
  <c r="K80" i="4"/>
  <c r="K83" i="4" s="1"/>
  <c r="J80" i="4"/>
  <c r="I80" i="4"/>
  <c r="I83" i="4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X27" i="3" s="1"/>
  <c r="R26" i="3"/>
  <c r="X31" i="3" s="1"/>
  <c r="L26" i="3"/>
  <c r="X25" i="3"/>
  <c r="R25" i="3"/>
  <c r="L25" i="3"/>
  <c r="X24" i="3"/>
  <c r="R24" i="3"/>
  <c r="R27" i="3" s="1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L19" i="3"/>
  <c r="F19" i="3"/>
  <c r="X18" i="3"/>
  <c r="X19" i="3" s="1"/>
  <c r="R18" i="3"/>
  <c r="L18" i="3"/>
  <c r="F18" i="3"/>
  <c r="X17" i="3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8" i="2"/>
  <c r="M30" i="2"/>
  <c r="G30" i="2"/>
  <c r="Y28" i="2"/>
  <c r="W28" i="2"/>
  <c r="U28" i="2"/>
  <c r="Y27" i="2"/>
  <c r="W27" i="2"/>
  <c r="U27" i="2"/>
  <c r="N27" i="2"/>
  <c r="M27" i="2"/>
  <c r="M28" i="2" s="1"/>
  <c r="G27" i="2"/>
  <c r="O26" i="2"/>
  <c r="O29" i="2"/>
  <c r="O28" i="2"/>
  <c r="N26" i="2"/>
  <c r="N29" i="2"/>
  <c r="M26" i="2"/>
  <c r="M29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G15" i="2" s="1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 s="1"/>
  <c r="L33" i="3"/>
  <c r="L35" i="3" s="1"/>
  <c r="N43" i="2"/>
  <c r="N45" i="2" s="1"/>
  <c r="I16" i="4"/>
  <c r="H16" i="4"/>
  <c r="G16" i="4" l="1"/>
  <c r="H17" i="4"/>
  <c r="G17" i="4"/>
</calcChain>
</file>

<file path=xl/connections.xml><?xml version="1.0" encoding="utf-8"?>
<connections xmlns="http://schemas.openxmlformats.org/spreadsheetml/2006/main">
  <connection id="1" name="W183152" type="6" refreshedVersion="4" background="1" saveData="1">
    <textPr prompt="0" codePage="850" sourceFile="C:\2018_GMC\Demo_15C1\RUN_15C1\Wfiles\152\W183152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<sst xmlns="http://schemas.openxmlformats.org/spreadsheetml/2006/main" count="579" uniqueCount="398">
  <si>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</si>
  <si>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</si>
  <si>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</si>
  <si>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</si>
  <si>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</si>
  <si>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</si>
  <si>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</si>
  <si>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</si>
  <si>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</si>
  <si>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</si>
  <si>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</si>
  <si>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</si>
  <si>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</si>
  <si>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</si>
  <si>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</si>
  <si>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</si>
  <si>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</si>
  <si>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</si>
  <si>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</si>
  <si>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</si>
  <si>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</si>
  <si>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</si>
  <si>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</si>
  <si>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</si>
  <si>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</si>
  <si>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</si>
  <si>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</si>
  <si>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</si>
  <si>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</si>
  <si>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</si>
  <si>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</si>
  <si>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</si>
  <si>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</si>
  <si>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</si>
  <si>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</si>
  <si>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</si>
  <si>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</si>
  <si>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</si>
  <si>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</si>
  <si>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</si>
  <si>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</si>
  <si>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</si>
  <si>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</si>
  <si>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</si>
  <si>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</si>
  <si>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</si>
  <si>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</si>
  <si>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</si>
  <si>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</si>
  <si>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</si>
  <si>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</si>
  <si>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</si>
  <si>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</si>
  <si>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</si>
  <si>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</si>
  <si>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</si>
  <si>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</si>
  <si>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</si>
  <si>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</si>
  <si>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</si>
  <si>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</si>
  <si>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</si>
  <si>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</si>
  <si>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</si>
  <si>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</si>
  <si>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</si>
  <si>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</si>
  <si>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</si>
  <si>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</si>
  <si>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</si>
  <si>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</si>
  <si>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</si>
  <si>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</si>
  <si>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</si>
  <si>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</si>
  <si>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</si>
  <si>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</si>
  <si>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</si>
  <si>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</si>
  <si>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</si>
  <si>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</si>
  <si>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</si>
  <si>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</si>
  <si>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</si>
  <si>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</si>
  <si>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</si>
  <si>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</si>
  <si>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</si>
  <si>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</si>
  <si>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</si>
  <si>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</si>
  <si>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</si>
  <si>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</si>
  <si>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</si>
  <si>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</si>
  <si>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</si>
  <si>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</si>
  <si>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</si>
  <si>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</si>
  <si>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</si>
  <si>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</si>
  <si>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</si>
  <si>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</si>
  <si>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</si>
  <si>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</si>
  <si>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</si>
  <si>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</si>
  <si>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</si>
  <si>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</si>
  <si>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</si>
  <si>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</si>
  <si>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</si>
  <si>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</si>
  <si>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</si>
  <si>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</si>
  <si>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</si>
  <si>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</si>
  <si>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</si>
  <si>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</si>
  <si>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</si>
  <si>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</si>
  <si>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</si>
  <si>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</si>
  <si>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</si>
  <si>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</si>
  <si>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</si>
  <si>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</si>
  <si>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</si>
  <si>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</si>
  <si>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</si>
  <si>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</si>
  <si>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</si>
  <si>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</si>
  <si>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</si>
  <si>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</si>
  <si>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</si>
  <si>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</si>
  <si>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</si>
  <si>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</si>
  <si>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</si>
  <si>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</si>
  <si>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</si>
  <si>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</si>
  <si>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</si>
  <si>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</si>
  <si>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</si>
  <si>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</si>
  <si>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</si>
  <si>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</si>
  <si>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</si>
  <si>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</si>
  <si>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</si>
  <si>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</si>
  <si>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</si>
  <si>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</si>
  <si>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</si>
  <si>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</si>
  <si>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</si>
  <si>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</si>
  <si>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</si>
  <si>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</si>
  <si>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</si>
  <si>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</si>
  <si>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</si>
  <si>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</si>
  <si>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</si>
  <si>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</si>
  <si>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</si>
  <si>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</si>
  <si>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</si>
  <si>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</si>
  <si>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</si>
  <si>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</si>
  <si>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</si>
  <si>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</si>
  <si>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</si>
  <si>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</si>
  <si>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</si>
  <si>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</si>
  <si>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</si>
  <si>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</si>
  <si>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</si>
  <si>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</si>
  <si>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</si>
  <si>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</si>
  <si>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</si>
  <si>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</si>
  <si>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</si>
  <si>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</si>
  <si>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</si>
  <si>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</si>
  <si>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</si>
  <si>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</si>
  <si>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</si>
  <si>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</si>
  <si>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</si>
  <si>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</si>
  <si>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</si>
  <si>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</si>
  <si>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</si>
  <si>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</si>
  <si>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</si>
  <si>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</si>
  <si>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</si>
  <si>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</si>
  <si>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</si>
  <si>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</si>
  <si>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</si>
  <si>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</si>
  <si>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</si>
  <si>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</si>
  <si>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</si>
  <si>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</si>
  <si>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</si>
  <si>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</si>
  <si>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</si>
  <si>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</si>
  <si>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</si>
  <si>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</si>
  <si>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</si>
  <si>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</si>
  <si>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</si>
  <si>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</si>
  <si>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</si>
  <si>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</si>
  <si>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</si>
  <si>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</si>
  <si>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</si>
  <si>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</si>
  <si>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</si>
  <si>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</si>
  <si>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</si>
  <si>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</si>
  <si>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</si>
  <si>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</si>
  <si>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</si>
  <si>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</si>
  <si>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</si>
  <si>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</si>
  <si>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</si>
  <si>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</si>
  <si>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</si>
  <si>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</si>
  <si>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</si>
  <si>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</si>
  <si>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</si>
  <si>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</si>
  <si>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</si>
  <si>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</si>
  <si>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</si>
  <si>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</si>
  <si>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</si>
  <si>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</si>
  <si>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</si>
  <si>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</si>
  <si>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</si>
  <si>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</si>
  <si>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</si>
  <si>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</si>
  <si>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</si>
  <si>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</si>
  <si>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</si>
  <si>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</si>
  <si>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</si>
  <si>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</si>
  <si>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</si>
  <si>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</si>
  <si>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</si>
  <si>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</si>
  <si>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</si>
  <si>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</si>
  <si>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</si>
  <si>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</si>
  <si>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</si>
  <si>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</si>
  <si>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</si>
  <si>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</si>
  <si>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</si>
  <si>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</si>
  <si>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</si>
  <si>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</si>
  <si>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</si>
  <si>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</si>
  <si>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</si>
  <si>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</si>
  <si>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</si>
  <si>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</si>
  <si>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</si>
  <si>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</si>
  <si>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</si>
  <si>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</si>
  <si>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</si>
  <si>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</si>
  <si>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</si>
  <si>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</si>
  <si>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</si>
  <si>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</si>
  <si>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</si>
  <si>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</si>
  <si>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</si>
  <si>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</si>
  <si>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</si>
  <si>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</si>
  <si>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</si>
  <si>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</si>
  <si>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</si>
  <si>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</si>
  <si>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</si>
  <si>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</si>
  <si>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</si>
  <si>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</si>
  <si>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</si>
  <si>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</si>
  <si>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</si>
  <si>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</si>
  <si>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</si>
  <si>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</si>
  <si>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</si>
  <si>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</si>
  <si>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</si>
  <si>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</si>
  <si>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</si>
  <si>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</si>
  <si>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</si>
  <si>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</si>
  <si>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</si>
  <si>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</si>
  <si>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</si>
  <si>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</si>
  <si>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</si>
  <si>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</si>
  <si>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</si>
  <si>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</si>
  <si>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</si>
  <si>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</si>
  <si>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</si>
  <si>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</si>
  <si>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</si>
  <si>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</si>
  <si>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</si>
  <si>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</si>
  <si>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</si>
  <si>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</si>
  <si>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</si>
  <si>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2.55</t>
  </si>
  <si>
    <t xml:space="preserve">   2.33</t>
  </si>
  <si>
    <t xml:space="preserve">   1.73</t>
  </si>
  <si>
    <t>None</t>
  </si>
  <si>
    <t>Minor</t>
  </si>
  <si>
    <t xml:space="preserve"> 93.6</t>
  </si>
  <si>
    <t xml:space="preserve">  5.7</t>
  </si>
  <si>
    <t xml:space="preserve">  1.6</t>
  </si>
  <si>
    <t xml:space="preserve"> 12.0</t>
  </si>
  <si>
    <t xml:space="preserve">  6.5</t>
  </si>
  <si>
    <t xml:space="preserve">  2.2</t>
  </si>
  <si>
    <t xml:space="preserve">  9.6</t>
  </si>
  <si>
    <t xml:space="preserve">  8.0</t>
  </si>
  <si>
    <t xml:space="preserve">  2.7</t>
  </si>
  <si>
    <t xml:space="preserve"> 10.4</t>
  </si>
  <si>
    <t xml:space="preserve">  4.8</t>
  </si>
  <si>
    <t xml:space="preserve">  0.8</t>
  </si>
  <si>
    <t xml:space="preserve">  4.0</t>
  </si>
  <si>
    <t xml:space="preserve">  6.9</t>
  </si>
  <si>
    <t xml:space="preserve">  1.4</t>
  </si>
  <si>
    <t xml:space="preserve">  2.9</t>
  </si>
  <si>
    <t xml:space="preserve">  9.0</t>
  </si>
  <si>
    <t xml:space="preserve">  5.4</t>
  </si>
  <si>
    <t xml:space="preserve">  1.0</t>
  </si>
  <si>
    <t xml:space="preserve">  3.4</t>
  </si>
  <si>
    <t xml:space="preserve">  6.7</t>
  </si>
  <si>
    <t xml:space="preserve">  2.1</t>
  </si>
  <si>
    <t xml:space="preserve">  4.3</t>
  </si>
  <si>
    <t xml:space="preserve">  9.4</t>
  </si>
  <si>
    <t xml:space="preserve">  7.3</t>
  </si>
  <si>
    <t xml:space="preserve">  4.6</t>
  </si>
  <si>
    <t xml:space="preserve">  0.7</t>
  </si>
  <si>
    <t xml:space="preserve">  2.8</t>
  </si>
  <si>
    <t xml:space="preserve">  7.1</t>
  </si>
  <si>
    <t xml:space="preserve">  1.3</t>
  </si>
  <si>
    <t xml:space="preserve"> 10.9</t>
  </si>
  <si>
    <t xml:space="preserve">  2.6</t>
  </si>
  <si>
    <t xml:space="preserve">  4.9</t>
  </si>
  <si>
    <t xml:space="preserve">  7.0</t>
  </si>
  <si>
    <t xml:space="preserve">  3.7</t>
  </si>
  <si>
    <t xml:space="preserve">  9.3</t>
  </si>
  <si>
    <t xml:space="preserve">  2.5</t>
  </si>
  <si>
    <t xml:space="preserve">  6.6</t>
  </si>
  <si>
    <t xml:space="preserve">  ***</t>
  </si>
  <si>
    <t xml:space="preserve">   **</t>
  </si>
  <si>
    <t xml:space="preserve">    *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</si>
  <si>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</si>
  <si>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</si>
  <si>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</si>
  <si>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</si>
  <si>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</si>
  <si>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181106154255</t>
  </si>
  <si>
    <t>Karol Falkowski</t>
  </si>
  <si>
    <t>Perspective 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</si>
</sst>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83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Karol Falkowski</v>
      </c>
      <c r="V3" s="2" t="s">
        <v>284</v>
      </c>
      <c r="W3" s="3" t="str">
        <f>W!A6</f>
        <v xml:space="preserve">  15C1</v>
      </c>
    </row>
    <row r="4" spans="2:25">
      <c r="B4" t="str">
        <f>W!A862</f>
        <v>Perspective Four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18</v>
      </c>
      <c r="M5" s="4" t="s">
        <v>286</v>
      </c>
      <c r="O5" s="144">
        <f>W!$A2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17</v>
      </c>
      <c r="F14" s="44">
        <f>W!A11</f>
        <v>12</v>
      </c>
      <c r="G14" s="45"/>
      <c r="H14" s="44">
        <f>W!A14</f>
        <v>11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5</v>
      </c>
      <c r="G15" s="51"/>
      <c r="H15" s="44">
        <f>W!A15</f>
        <v>7</v>
      </c>
      <c r="I15" s="52"/>
      <c r="J15" s="44">
        <f>W!A18</f>
        <v>7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9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15</v>
      </c>
      <c r="F16" s="57">
        <f>W!A13</f>
        <v>6</v>
      </c>
      <c r="G16" s="58"/>
      <c r="H16" s="57">
        <f>W!A16</f>
        <v>6</v>
      </c>
      <c r="I16" s="38"/>
      <c r="J16" s="57">
        <f>W!A19</f>
        <v>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11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335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680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5</v>
      </c>
      <c r="Q19" s="65"/>
      <c r="R19" s="28"/>
      <c r="S19" s="66" t="s">
        <v>300</v>
      </c>
      <c r="T19" s="67">
        <f>W!A58</f>
        <v>6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345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715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380</v>
      </c>
      <c r="G21" s="59">
        <f>W!B23</f>
        <v>0</v>
      </c>
      <c r="H21" s="57">
        <f>W!A26</f>
        <v>570</v>
      </c>
      <c r="I21" s="59">
        <f>W!B26</f>
        <v>0</v>
      </c>
      <c r="J21" s="57">
        <f>W!A29</f>
        <v>845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5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1200</v>
      </c>
      <c r="G24" s="48" t="str">
        <f>W!B31</f>
        <v>*</v>
      </c>
      <c r="H24" s="63">
        <f>W!A34</f>
        <v>800</v>
      </c>
      <c r="I24" s="48" t="str">
        <f>W!B34</f>
        <v>*</v>
      </c>
      <c r="J24" s="63">
        <f>W!A37</f>
        <v>225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4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3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200</v>
      </c>
      <c r="G25" s="54" t="str">
        <f>W!B32</f>
        <v>*</v>
      </c>
      <c r="H25" s="44">
        <f>W!A35</f>
        <v>200</v>
      </c>
      <c r="I25" s="54" t="str">
        <f>W!B35</f>
        <v>*</v>
      </c>
      <c r="J25" s="44">
        <f>W!A38</f>
        <v>100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300</v>
      </c>
      <c r="G26" s="59" t="str">
        <f>W!B33</f>
        <v>*</v>
      </c>
      <c r="H26" s="57">
        <f>W!A36</f>
        <v>190</v>
      </c>
      <c r="I26" s="59" t="str">
        <f>W!B36</f>
        <v>*</v>
      </c>
      <c r="J26" s="41">
        <f>W!A39</f>
        <v>120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86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10</v>
      </c>
      <c r="G30" s="52"/>
      <c r="H30" s="44">
        <f>W!A45</f>
        <v>10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-999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15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3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18</v>
      </c>
      <c r="F1" s="145" t="s">
        <v>197</v>
      </c>
      <c r="H1" s="15">
        <f>W!A2</f>
        <v>3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1596</v>
      </c>
      <c r="V6" s="188"/>
      <c r="W6" s="44">
        <f>W!A109</f>
        <v>1117</v>
      </c>
      <c r="X6" s="28"/>
      <c r="Y6" s="53">
        <f>W!A110</f>
        <v>417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1641</v>
      </c>
      <c r="V7" s="188"/>
      <c r="W7" s="44">
        <f>W!A112</f>
        <v>1150</v>
      </c>
      <c r="X7" s="28"/>
      <c r="Y7" s="53">
        <f>W!A113</f>
        <v>430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4</v>
      </c>
      <c r="O8" s="189">
        <f>W!A194</f>
        <v>5</v>
      </c>
      <c r="P8" s="24"/>
      <c r="R8" s="129"/>
      <c r="S8" s="19" t="s">
        <v>213</v>
      </c>
      <c r="T8" s="19"/>
      <c r="U8" s="53">
        <f>W!A114</f>
        <v>45</v>
      </c>
      <c r="V8" s="188"/>
      <c r="W8" s="44">
        <f>W!A115</f>
        <v>33</v>
      </c>
      <c r="X8" s="28"/>
      <c r="Y8" s="53">
        <f>W!A116</f>
        <v>13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200</v>
      </c>
      <c r="H9" s="24"/>
      <c r="I9" s="19"/>
      <c r="J9" s="129"/>
      <c r="K9" s="19" t="s">
        <v>215</v>
      </c>
      <c r="L9" s="19"/>
      <c r="M9" s="19"/>
      <c r="N9" s="189">
        <f>W!A82</f>
        <v>3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600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150</v>
      </c>
      <c r="H11" s="24"/>
      <c r="I11" s="19"/>
      <c r="J11" s="129"/>
      <c r="K11" s="28" t="s">
        <v>220</v>
      </c>
      <c r="L11" s="19"/>
      <c r="M11" s="19"/>
      <c r="N11" s="189">
        <f>N7+N8+N9-N10-N12</f>
        <v>2</v>
      </c>
      <c r="O11" s="189">
        <f>O7+O8+O9-O10-O12</f>
        <v>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26</v>
      </c>
      <c r="O12" s="191">
        <f>W!A198</f>
        <v>30</v>
      </c>
      <c r="P12" s="24"/>
      <c r="R12" s="129"/>
      <c r="S12" s="28" t="s">
        <v>224</v>
      </c>
      <c r="T12" s="19"/>
      <c r="U12" s="53">
        <f>W!A121</f>
        <v>1126</v>
      </c>
      <c r="V12" s="188"/>
      <c r="W12" s="53">
        <f>W!A124</f>
        <v>750</v>
      </c>
      <c r="X12" s="28"/>
      <c r="Y12" s="53">
        <f>W!A127</f>
        <v>210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260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188</v>
      </c>
      <c r="V13" s="188"/>
      <c r="W13" s="53">
        <f>W!A125</f>
        <v>188</v>
      </c>
      <c r="X13" s="28"/>
      <c r="Y13" s="53">
        <f>W!A128</f>
        <v>94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282</v>
      </c>
      <c r="V14" s="188"/>
      <c r="W14" s="53">
        <f>W!A126</f>
        <v>179</v>
      </c>
      <c r="X14" s="28"/>
      <c r="Y14" s="53">
        <f>W!A129</f>
        <v>113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58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89</v>
      </c>
      <c r="P17" s="190">
        <f>W!B307</f>
        <v>0</v>
      </c>
      <c r="R17" s="129"/>
      <c r="S17" s="19" t="s">
        <v>235</v>
      </c>
      <c r="T17" s="19"/>
      <c r="U17" s="53">
        <f>W!A131</f>
        <v>1076</v>
      </c>
      <c r="V17" s="188"/>
      <c r="W17" s="53">
        <f>W!A134</f>
        <v>684</v>
      </c>
      <c r="X17" s="28"/>
      <c r="Y17" s="53">
        <f>W!A137</f>
        <v>425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8636</v>
      </c>
      <c r="P18" s="24"/>
      <c r="R18" s="129"/>
      <c r="S18" s="101" t="s">
        <v>238</v>
      </c>
      <c r="T18" s="19"/>
      <c r="U18" s="53">
        <f>W!A132</f>
        <v>131</v>
      </c>
      <c r="V18" s="188"/>
      <c r="W18" s="53">
        <f>W!A135</f>
        <v>133</v>
      </c>
      <c r="X18" s="28"/>
      <c r="Y18" s="53">
        <f>W!A138</f>
        <v>77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457</v>
      </c>
      <c r="V19" s="188"/>
      <c r="W19" s="53">
        <f>W!A136</f>
        <v>324</v>
      </c>
      <c r="X19" s="28"/>
      <c r="Y19" s="53">
        <f>W!A139</f>
        <v>162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1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1076</v>
      </c>
      <c r="V22" s="188"/>
      <c r="W22" s="53">
        <f>W!A144</f>
        <v>684</v>
      </c>
      <c r="X22" s="28"/>
      <c r="Y22" s="53">
        <f>W!A147</f>
        <v>412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133</v>
      </c>
      <c r="V23" s="188"/>
      <c r="W23" s="53">
        <f>W!A145</f>
        <v>143</v>
      </c>
      <c r="X23" s="28"/>
      <c r="Y23" s="53">
        <f>W!A148</f>
        <v>77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62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282</v>
      </c>
      <c r="V24" s="188"/>
      <c r="W24" s="53">
        <f>W!A146</f>
        <v>186</v>
      </c>
      <c r="X24" s="28"/>
      <c r="Y24" s="53">
        <f>W!A149</f>
        <v>138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4208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38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6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1468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5345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50</v>
      </c>
      <c r="V31" s="188"/>
      <c r="W31" s="53">
        <f>W!A164</f>
        <v>98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55</v>
      </c>
      <c r="V32" s="188"/>
      <c r="W32" s="53">
        <f>W!A165</f>
        <v>45</v>
      </c>
      <c r="X32" s="28"/>
      <c r="Y32" s="53">
        <f>W!A168</f>
        <v>29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5231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1582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34</v>
      </c>
      <c r="V36" s="190">
        <f>W!B171</f>
        <v>0</v>
      </c>
      <c r="W36" s="44">
        <f>W!A172</f>
        <v>25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6000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2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None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11617</v>
      </c>
      <c r="H43" s="24"/>
      <c r="I43" s="19"/>
      <c r="J43" s="129"/>
      <c r="K43" s="18" t="s">
        <v>275</v>
      </c>
      <c r="N43" s="201">
        <f>0.00019*50*G10</f>
        <v>5.7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0.20000000000000284</v>
      </c>
      <c r="H44" s="24"/>
      <c r="I44" s="19"/>
      <c r="J44" s="129"/>
      <c r="K44" s="18" t="s">
        <v>278</v>
      </c>
      <c r="N44" s="202">
        <f>0.00052*(6*G25+O18)</f>
        <v>17.619679999999999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62</v>
      </c>
      <c r="H45" s="24"/>
      <c r="I45" s="19"/>
      <c r="J45" s="129"/>
      <c r="K45" s="18" t="s">
        <v>281</v>
      </c>
      <c r="N45" s="201">
        <f>N43+N44</f>
        <v>23.319679999999998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18</v>
      </c>
      <c r="F1" s="145" t="s">
        <v>47</v>
      </c>
      <c r="G1" s="18"/>
      <c r="I1" s="15">
        <f>W!A2</f>
        <v>3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111000</v>
      </c>
      <c r="G8" s="171"/>
      <c r="H8" s="112"/>
      <c r="I8" s="112" t="s">
        <v>103</v>
      </c>
      <c r="J8" s="112"/>
      <c r="K8" s="112"/>
      <c r="L8" s="173">
        <f>W!A241</f>
        <v>1494480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27489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1412093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14892</v>
      </c>
      <c r="G10" s="171"/>
      <c r="H10" s="112"/>
      <c r="I10" s="112" t="s">
        <v>110</v>
      </c>
      <c r="J10" s="112"/>
      <c r="K10" s="112"/>
      <c r="L10" s="173">
        <f>W!A242</f>
        <v>136389</v>
      </c>
      <c r="M10" s="171"/>
      <c r="N10" s="112"/>
      <c r="O10" s="112" t="s">
        <v>111</v>
      </c>
      <c r="P10" s="112"/>
      <c r="Q10" s="174"/>
      <c r="R10" s="174">
        <f>W!A262</f>
        <v>300000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136076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1336600</v>
      </c>
      <c r="S11" s="171"/>
      <c r="T11" s="112"/>
      <c r="U11" s="112" t="s">
        <v>116</v>
      </c>
      <c r="V11" s="112"/>
      <c r="W11" s="112"/>
      <c r="X11" s="173">
        <f>W!A223</f>
        <v>1353671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16521</v>
      </c>
      <c r="G12" s="171"/>
      <c r="H12" s="112"/>
      <c r="I12" s="112" t="s">
        <v>118</v>
      </c>
      <c r="J12" s="112"/>
      <c r="K12" s="112"/>
      <c r="L12" s="173">
        <f>W!A244</f>
        <v>482801</v>
      </c>
      <c r="M12" s="171"/>
      <c r="N12" s="112"/>
      <c r="O12" s="112" t="s">
        <v>119</v>
      </c>
      <c r="P12" s="112"/>
      <c r="Q12" s="112"/>
      <c r="R12" s="173">
        <f>SUM(R9:R11)</f>
        <v>1686600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9540</v>
      </c>
      <c r="G13" s="171"/>
      <c r="H13" s="112"/>
      <c r="I13" s="112" t="s">
        <v>122</v>
      </c>
      <c r="J13" s="112"/>
      <c r="K13" s="112"/>
      <c r="L13" s="173">
        <f>W!A245</f>
        <v>75999</v>
      </c>
      <c r="M13" s="171"/>
      <c r="N13" s="112"/>
      <c r="S13" s="171"/>
      <c r="T13" s="112"/>
      <c r="U13" s="175" t="s">
        <v>123</v>
      </c>
      <c r="X13" s="174">
        <f>X9+X10-X11-X12</f>
        <v>58422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45000</v>
      </c>
      <c r="G14" s="171"/>
      <c r="H14" s="112"/>
      <c r="I14" s="112" t="s">
        <v>125</v>
      </c>
      <c r="J14" s="112"/>
      <c r="K14" s="112"/>
      <c r="L14" s="173">
        <f>W!A246</f>
        <v>217218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142549</v>
      </c>
      <c r="M15" s="171"/>
      <c r="N15" s="112"/>
      <c r="O15" s="112" t="s">
        <v>129</v>
      </c>
      <c r="P15" s="112"/>
      <c r="Q15" s="112"/>
      <c r="R15" s="173">
        <f>W!A265</f>
        <v>50619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38500</v>
      </c>
      <c r="G16" s="171"/>
      <c r="H16" s="112"/>
      <c r="I16" s="112" t="s">
        <v>132</v>
      </c>
      <c r="J16" s="112"/>
      <c r="K16" s="112"/>
      <c r="L16" s="173">
        <f>W!A248</f>
        <v>3221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755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38750</v>
      </c>
      <c r="M17" s="171"/>
      <c r="N17" s="112"/>
      <c r="O17" s="112" t="s">
        <v>137</v>
      </c>
      <c r="P17" s="112"/>
      <c r="Q17" s="112"/>
      <c r="R17" s="173">
        <f>W!A267</f>
        <v>302760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8539</v>
      </c>
      <c r="G18" s="171"/>
      <c r="H18" s="112"/>
      <c r="I18" s="118" t="s">
        <v>140</v>
      </c>
      <c r="J18" s="112"/>
      <c r="K18" s="112"/>
      <c r="L18" s="177">
        <f>W!A250</f>
        <v>353379</v>
      </c>
      <c r="M18" s="171"/>
      <c r="N18" s="112"/>
      <c r="O18" s="112" t="s">
        <v>141</v>
      </c>
      <c r="P18" s="112"/>
      <c r="Q18" s="112"/>
      <c r="R18" s="173">
        <f>W!A268</f>
        <v>865570</v>
      </c>
      <c r="S18" s="171"/>
      <c r="T18" s="112"/>
      <c r="U18" s="112" t="s">
        <v>142</v>
      </c>
      <c r="V18" s="112"/>
      <c r="W18" s="112"/>
      <c r="X18" s="177">
        <f>W!A227</f>
        <v>350000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743548</v>
      </c>
      <c r="M19" s="171"/>
      <c r="N19" s="112"/>
      <c r="O19" s="112" t="s">
        <v>145</v>
      </c>
      <c r="P19" s="112"/>
      <c r="Q19" s="112"/>
      <c r="R19" s="177">
        <f>W!A269</f>
        <v>761190</v>
      </c>
      <c r="S19" s="171"/>
      <c r="T19" s="112"/>
      <c r="U19" s="175" t="s">
        <v>146</v>
      </c>
      <c r="X19" s="174">
        <f>X16+X17-X18</f>
        <v>-349245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3131</v>
      </c>
      <c r="G20" s="171"/>
      <c r="H20" s="112"/>
      <c r="I20" s="112" t="s">
        <v>148</v>
      </c>
      <c r="J20" s="112"/>
      <c r="K20" s="112"/>
      <c r="L20" s="173">
        <f>W!A252</f>
        <v>750932</v>
      </c>
      <c r="M20" s="171"/>
      <c r="N20" s="112"/>
      <c r="O20" s="175" t="s">
        <v>149</v>
      </c>
      <c r="R20" s="180">
        <f>SUM(R15:R19)</f>
        <v>1980139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3014</v>
      </c>
      <c r="G21" s="171"/>
      <c r="H21" s="112"/>
      <c r="I21" s="112" t="s">
        <v>151</v>
      </c>
      <c r="J21" s="112"/>
      <c r="K21" s="112"/>
      <c r="L21" s="173">
        <f>W!A217</f>
        <v>551634</v>
      </c>
      <c r="M21" s="171"/>
      <c r="N21" s="112"/>
      <c r="O21" s="112" t="s">
        <v>152</v>
      </c>
      <c r="P21" s="112"/>
      <c r="Q21" s="112"/>
      <c r="R21" s="173">
        <f>R12+R20</f>
        <v>3666739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86000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10932</v>
      </c>
      <c r="G23" s="171"/>
      <c r="H23" s="112"/>
      <c r="I23" s="112" t="s">
        <v>157</v>
      </c>
      <c r="J23" s="112"/>
      <c r="K23" s="112"/>
      <c r="L23" s="176">
        <f>W!A254</f>
        <v>34270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551634</v>
      </c>
      <c r="G24" s="171"/>
      <c r="H24" s="112"/>
      <c r="I24" s="175" t="s">
        <v>160</v>
      </c>
      <c r="L24" s="173">
        <f>L20-L21+L22-L23</f>
        <v>165028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755</v>
      </c>
      <c r="M25" s="171"/>
      <c r="N25" s="112"/>
      <c r="O25" s="178" t="s">
        <v>164</v>
      </c>
      <c r="P25" s="112"/>
      <c r="Q25" s="112"/>
      <c r="R25" s="173">
        <f>W!A272</f>
        <v>442729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165783</v>
      </c>
      <c r="G27" s="171"/>
      <c r="H27" s="112"/>
      <c r="I27" s="175" t="s">
        <v>170</v>
      </c>
      <c r="J27" s="112"/>
      <c r="K27" s="112"/>
      <c r="L27" s="174">
        <f>L24+L25-L26</f>
        <v>165783</v>
      </c>
      <c r="M27" s="171"/>
      <c r="N27" s="112"/>
      <c r="O27" s="118" t="s">
        <v>171</v>
      </c>
      <c r="P27" s="112"/>
      <c r="Q27" s="112"/>
      <c r="R27" s="173">
        <f>SUM(R24:R26)</f>
        <v>442729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58227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224010</v>
      </c>
      <c r="G29" s="171"/>
      <c r="H29" s="112"/>
      <c r="I29" s="112" t="s">
        <v>177</v>
      </c>
      <c r="J29" s="112"/>
      <c r="K29" s="112"/>
      <c r="L29" s="173">
        <f>W!A256</f>
        <v>165783</v>
      </c>
      <c r="M29" s="171"/>
      <c r="N29" s="112"/>
      <c r="S29" s="171"/>
      <c r="U29" s="181" t="s">
        <v>178</v>
      </c>
      <c r="V29" s="112"/>
      <c r="W29" s="112"/>
      <c r="X29" s="174">
        <f>W!A233</f>
        <v>-290823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5.5260999999999996</v>
      </c>
      <c r="M30" s="171"/>
      <c r="N30" s="112"/>
      <c r="O30" s="112" t="s">
        <v>180</v>
      </c>
      <c r="P30" s="112"/>
      <c r="Q30" s="112"/>
      <c r="R30" s="173">
        <f>R21-R27-R28</f>
        <v>3224010</v>
      </c>
      <c r="S30" s="171"/>
      <c r="U30" s="181" t="s">
        <v>181</v>
      </c>
      <c r="V30" s="112"/>
      <c r="W30" s="112"/>
      <c r="X30" s="176">
        <f>W!A234</f>
        <v>1052013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761190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165783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4521</v>
      </c>
      <c r="G34" s="171"/>
      <c r="H34" s="112"/>
      <c r="I34" s="91" t="s">
        <v>190</v>
      </c>
      <c r="J34" s="112"/>
      <c r="K34" s="112"/>
      <c r="L34" s="177">
        <f>W!A260</f>
        <v>58227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688000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224010</v>
      </c>
      <c r="M35" s="171"/>
      <c r="O35" s="112" t="s">
        <v>194</v>
      </c>
      <c r="P35" s="112"/>
      <c r="Q35" s="112"/>
      <c r="R35" s="177">
        <f>R36-R33-R34</f>
        <v>224010</v>
      </c>
      <c r="S35" s="171"/>
      <c r="U35" s="112" t="s">
        <v>195</v>
      </c>
      <c r="V35" s="112"/>
      <c r="W35" s="112"/>
      <c r="X35" s="174">
        <f>W!A239</f>
        <v>982000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3224010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18</v>
      </c>
      <c r="K1" s="14" t="s">
        <v>24</v>
      </c>
      <c r="L1" s="15">
        <f>W!$A4</f>
        <v>2015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3907</v>
      </c>
      <c r="H5" s="35">
        <f>W!A506</f>
        <v>4130</v>
      </c>
      <c r="I5" s="35">
        <f>W!A504</f>
        <v>58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1532</v>
      </c>
      <c r="H7" s="35">
        <f>W!A510</f>
        <v>-438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110</v>
      </c>
      <c r="H16" s="151">
        <f>INT(L10*2*G20/1000) + 75</f>
        <v>175</v>
      </c>
      <c r="I16" s="151">
        <f>INT(L10*3*G20/1000) + 120</f>
        <v>270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135</v>
      </c>
      <c r="H17" s="151">
        <f>INT(L10*1.5*2*G20/1000) + 75</f>
        <v>225</v>
      </c>
      <c r="I17" s="151">
        <f>INT(L10*1.5*3*G20/1000) + 120</f>
        <v>345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56365</v>
      </c>
      <c r="H20" s="135">
        <f>W!A516</f>
        <v>51380</v>
      </c>
      <c r="I20" s="135">
        <f>W!A517</f>
        <v>49852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forecasts seem to predict a period of economic doldrums.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Steady interest rates are predicted because of fear of turbulence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in the international markets.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110.08</v>
      </c>
      <c r="G35" s="138">
        <f>W!A542/100</f>
        <v>112.78</v>
      </c>
      <c r="H35" s="138">
        <f>W!A562/100</f>
        <v>111.34</v>
      </c>
      <c r="I35" s="138">
        <f>W!A582/100</f>
        <v>109.65</v>
      </c>
      <c r="J35" s="138">
        <f>W!A602/100</f>
        <v>110.49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3632640</v>
      </c>
      <c r="G36" s="138">
        <f>W!A543</f>
        <v>3383400</v>
      </c>
      <c r="H36" s="138">
        <f>W!A563</f>
        <v>3340200</v>
      </c>
      <c r="I36" s="138">
        <f>W!A583</f>
        <v>3289500</v>
      </c>
      <c r="J36" s="138">
        <f>W!A603</f>
        <v>3314700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1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3327162</v>
      </c>
      <c r="G39" s="138">
        <f>W!A545</f>
        <v>3383400</v>
      </c>
      <c r="H39" s="138">
        <f>W!A565</f>
        <v>3340200</v>
      </c>
      <c r="I39" s="138">
        <f>W!A585</f>
        <v>3289500</v>
      </c>
      <c r="J39" s="138">
        <f>W!A605</f>
        <v>3314700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350</v>
      </c>
      <c r="G43" s="138">
        <f>W!A546</f>
        <v>325</v>
      </c>
      <c r="H43" s="138">
        <f>W!A566</f>
        <v>335</v>
      </c>
      <c r="I43" s="138">
        <f>W!A586</f>
        <v>325</v>
      </c>
      <c r="J43" s="138">
        <f>W!A606</f>
        <v>325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350</v>
      </c>
      <c r="G44" s="138">
        <f>W!A547</f>
        <v>325</v>
      </c>
      <c r="H44" s="138">
        <f>W!A567</f>
        <v>345</v>
      </c>
      <c r="I44" s="138">
        <f>W!A587</f>
        <v>335</v>
      </c>
      <c r="J44" s="138">
        <f>W!A607</f>
        <v>335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340</v>
      </c>
      <c r="G45" s="138">
        <f>W!A548</f>
        <v>355</v>
      </c>
      <c r="H45" s="138">
        <f>W!A568</f>
        <v>380</v>
      </c>
      <c r="I45" s="138">
        <f>W!A588</f>
        <v>375</v>
      </c>
      <c r="J45" s="138">
        <f>W!A608</f>
        <v>375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496</v>
      </c>
      <c r="G46" s="138">
        <f>W!A549</f>
        <v>490</v>
      </c>
      <c r="H46" s="138">
        <f>W!A569</f>
        <v>500</v>
      </c>
      <c r="I46" s="138">
        <f>W!A589</f>
        <v>490</v>
      </c>
      <c r="J46" s="138">
        <f>W!A609</f>
        <v>490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490</v>
      </c>
      <c r="H47" s="138">
        <f>W!A570</f>
        <v>490</v>
      </c>
      <c r="I47" s="138">
        <f>W!A590</f>
        <v>490</v>
      </c>
      <c r="J47" s="138">
        <f>W!A610</f>
        <v>490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545</v>
      </c>
      <c r="G48" s="138">
        <f>W!A551</f>
        <v>555</v>
      </c>
      <c r="H48" s="138">
        <f>W!A571</f>
        <v>570</v>
      </c>
      <c r="I48" s="138">
        <f>W!A591</f>
        <v>585</v>
      </c>
      <c r="J48" s="138">
        <f>W!A611</f>
        <v>585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733</v>
      </c>
      <c r="G49" s="138">
        <f>W!A552</f>
        <v>690</v>
      </c>
      <c r="H49" s="138">
        <f>W!A572</f>
        <v>680</v>
      </c>
      <c r="I49" s="138">
        <f>W!A592</f>
        <v>690</v>
      </c>
      <c r="J49" s="138">
        <f>W!A612</f>
        <v>690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740</v>
      </c>
      <c r="G50" s="138">
        <f>W!A553</f>
        <v>690</v>
      </c>
      <c r="H50" s="138">
        <f>W!A573</f>
        <v>715</v>
      </c>
      <c r="I50" s="138">
        <f>W!A593</f>
        <v>725</v>
      </c>
      <c r="J50" s="138">
        <f>W!A613</f>
        <v>725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830</v>
      </c>
      <c r="G51" s="138">
        <f>W!A554</f>
        <v>812</v>
      </c>
      <c r="H51" s="138">
        <f>W!A574</f>
        <v>845</v>
      </c>
      <c r="I51" s="138">
        <f>W!A594</f>
        <v>855</v>
      </c>
      <c r="J51" s="138">
        <f>W!A614</f>
        <v>855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69</v>
      </c>
      <c r="G53" s="138">
        <f>W!A555</f>
        <v>53</v>
      </c>
      <c r="H53" s="138">
        <f>W!A575</f>
        <v>53</v>
      </c>
      <c r="I53" s="138">
        <f>W!A595</f>
        <v>53</v>
      </c>
      <c r="J53" s="138">
        <f>W!A615</f>
        <v>53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1260</v>
      </c>
      <c r="G54" s="138">
        <f>W!A556</f>
        <v>1300</v>
      </c>
      <c r="H54" s="138">
        <f>W!A576</f>
        <v>1250</v>
      </c>
      <c r="I54" s="138">
        <f>W!A596</f>
        <v>1250</v>
      </c>
      <c r="J54" s="138">
        <f>W!A616</f>
        <v>1200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18</v>
      </c>
      <c r="K61" s="14" t="s">
        <v>62</v>
      </c>
      <c r="L61" s="15">
        <f>W!$A4</f>
        <v>2015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1494100</v>
      </c>
      <c r="G67" s="138">
        <f>W!A722</f>
        <v>1761600</v>
      </c>
      <c r="H67" s="138">
        <f>W!A742</f>
        <v>1686600</v>
      </c>
      <c r="I67" s="138">
        <f>W!A762</f>
        <v>1394100</v>
      </c>
      <c r="J67" s="138">
        <f>W!A782</f>
        <v>1344100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2121731</v>
      </c>
      <c r="G68" s="138">
        <f>W!A723</f>
        <v>135857</v>
      </c>
      <c r="H68" s="138">
        <f>W!A743</f>
        <v>353379</v>
      </c>
      <c r="I68" s="138">
        <f>W!A763</f>
        <v>332046</v>
      </c>
      <c r="J68" s="138">
        <f>W!A783</f>
        <v>68723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889596</v>
      </c>
      <c r="G69" s="138">
        <f>W!A724</f>
        <v>804012</v>
      </c>
      <c r="H69" s="138">
        <f>W!A744</f>
        <v>865570</v>
      </c>
      <c r="I69" s="138">
        <f>W!A764</f>
        <v>862784</v>
      </c>
      <c r="J69" s="138">
        <f>W!A784</f>
        <v>802944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424983</v>
      </c>
      <c r="G70" s="138">
        <f>W!A725</f>
        <v>1150000</v>
      </c>
      <c r="H70" s="138">
        <f>W!A745</f>
        <v>761190</v>
      </c>
      <c r="I70" s="138">
        <f>W!A765</f>
        <v>1150000</v>
      </c>
      <c r="J70" s="138">
        <f>W!A785</f>
        <v>1302343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1588427</v>
      </c>
      <c r="G74" s="138">
        <f>W!A729</f>
        <v>323790</v>
      </c>
      <c r="H74" s="138">
        <f>W!A749</f>
        <v>442729</v>
      </c>
      <c r="I74" s="138">
        <f>W!A769</f>
        <v>465286</v>
      </c>
      <c r="J74" s="138">
        <f>W!A789</f>
        <v>254291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294286</v>
      </c>
      <c r="H75" s="138">
        <f>W!A750</f>
        <v>0</v>
      </c>
      <c r="I75" s="138">
        <f>W!A770</f>
        <v>111407</v>
      </c>
      <c r="J75" s="138">
        <f>W!A790</f>
        <v>0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3000000</v>
      </c>
      <c r="H80" s="138">
        <f>W!A754</f>
        <v>3000000</v>
      </c>
      <c r="I80" s="138">
        <f>W!A774</f>
        <v>3000000</v>
      </c>
      <c r="J80" s="138">
        <f>W!A794</f>
        <v>3000000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33959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8024</v>
      </c>
      <c r="G82" s="138">
        <f>W!A736</f>
        <v>233393</v>
      </c>
      <c r="H82" s="138">
        <f>W!A756</f>
        <v>224010</v>
      </c>
      <c r="I82" s="138">
        <f>W!A776</f>
        <v>162237</v>
      </c>
      <c r="J82" s="138">
        <f>W!A796</f>
        <v>263819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3341983</v>
      </c>
      <c r="G83" s="138">
        <f t="shared" si="0"/>
        <v>3233393</v>
      </c>
      <c r="H83" s="138">
        <f t="shared" si="0"/>
        <v>3224010</v>
      </c>
      <c r="I83" s="138">
        <f t="shared" si="0"/>
        <v>3162237</v>
      </c>
      <c r="J83" s="138">
        <f t="shared" si="0"/>
        <v>3263819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5.7</v>
      </c>
      <c r="G91" s="61" t="str">
        <f>W!A342</f>
        <v xml:space="preserve">  4.8</v>
      </c>
      <c r="H91" s="61" t="str">
        <f>W!A352</f>
        <v xml:space="preserve">  5.4</v>
      </c>
      <c r="I91" s="61" t="str">
        <f>W!A362</f>
        <v xml:space="preserve">  4.6</v>
      </c>
      <c r="J91" s="61" t="str">
        <f>W!A372</f>
        <v xml:space="preserve">  4.9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1.6</v>
      </c>
      <c r="G92" s="61" t="str">
        <f>W!A343</f>
        <v xml:space="preserve">  0.8</v>
      </c>
      <c r="H92" s="61" t="str">
        <f>W!A353</f>
        <v xml:space="preserve">  1.0</v>
      </c>
      <c r="I92" s="61" t="str">
        <f>W!A363</f>
        <v xml:space="preserve">  0.7</v>
      </c>
      <c r="J92" s="61" t="str">
        <f>W!A373</f>
        <v xml:space="preserve">  0.7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12.0</v>
      </c>
      <c r="G93" s="61" t="str">
        <f>W!A344</f>
        <v xml:space="preserve">  4.0</v>
      </c>
      <c r="H93" s="61" t="str">
        <f>W!A354</f>
        <v xml:space="preserve">  3.4</v>
      </c>
      <c r="I93" s="61" t="str">
        <f>W!A364</f>
        <v xml:space="preserve">  2.8</v>
      </c>
      <c r="J93" s="61" t="str">
        <f>W!A374</f>
        <v xml:space="preserve">  2.6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6.5</v>
      </c>
      <c r="G94" s="61" t="str">
        <f>W!A345</f>
        <v xml:space="preserve">  6.9</v>
      </c>
      <c r="H94" s="61" t="str">
        <f>W!A355</f>
        <v xml:space="preserve">  6.7</v>
      </c>
      <c r="I94" s="61" t="str">
        <f>W!A365</f>
        <v xml:space="preserve">  7.1</v>
      </c>
      <c r="J94" s="61" t="str">
        <f>W!A375</f>
        <v xml:space="preserve">  7.0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2.2</v>
      </c>
      <c r="G95" s="61" t="str">
        <f>W!A346</f>
        <v xml:space="preserve">  1.4</v>
      </c>
      <c r="H95" s="61" t="str">
        <f>W!A356</f>
        <v xml:space="preserve">  2.1</v>
      </c>
      <c r="I95" s="61" t="str">
        <f>W!A366</f>
        <v xml:space="preserve">  1.3</v>
      </c>
      <c r="J95" s="61" t="str">
        <f>W!A376</f>
        <v xml:space="preserve">  1.4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9.6</v>
      </c>
      <c r="G96" s="61" t="str">
        <f>W!A347</f>
        <v xml:space="preserve">  5.7</v>
      </c>
      <c r="H96" s="61" t="str">
        <f>W!A357</f>
        <v xml:space="preserve">  4.3</v>
      </c>
      <c r="I96" s="61" t="str">
        <f>W!A367</f>
        <v xml:space="preserve">  4.0</v>
      </c>
      <c r="J96" s="61" t="str">
        <f>W!A377</f>
        <v xml:space="preserve">  3.7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8.0</v>
      </c>
      <c r="G97" s="61" t="str">
        <f>W!A348</f>
        <v xml:space="preserve">  9.6</v>
      </c>
      <c r="H97" s="61" t="str">
        <f>W!A358</f>
        <v xml:space="preserve">  9.4</v>
      </c>
      <c r="I97" s="61" t="str">
        <f>W!A368</f>
        <v xml:space="preserve"> 10.9</v>
      </c>
      <c r="J97" s="61" t="str">
        <f>W!A378</f>
        <v xml:space="preserve">  9.3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2.7</v>
      </c>
      <c r="G98" s="61" t="str">
        <f>W!A349</f>
        <v xml:space="preserve">  2.9</v>
      </c>
      <c r="H98" s="61" t="str">
        <f>W!A359</f>
        <v xml:space="preserve">  2.9</v>
      </c>
      <c r="I98" s="61" t="str">
        <f>W!A369</f>
        <v xml:space="preserve">  2.6</v>
      </c>
      <c r="J98" s="61" t="str">
        <f>W!A379</f>
        <v xml:space="preserve">  2.5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10.4</v>
      </c>
      <c r="G99" s="61" t="str">
        <f>W!A350</f>
        <v xml:space="preserve">  9.0</v>
      </c>
      <c r="H99" s="61" t="str">
        <f>W!A360</f>
        <v xml:space="preserve">  7.3</v>
      </c>
      <c r="I99" s="61" t="str">
        <f>W!A370</f>
        <v xml:space="preserve">  6.9</v>
      </c>
      <c r="J99" s="61" t="str">
        <f>W!A380</f>
        <v xml:space="preserve">  6.6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294000</v>
      </c>
      <c r="G104" s="138">
        <f>W!A429</f>
        <v>105000</v>
      </c>
      <c r="H104" s="138">
        <f>W!A436</f>
        <v>111000</v>
      </c>
      <c r="I104" s="138">
        <f>W!A443</f>
        <v>112000</v>
      </c>
      <c r="J104" s="138">
        <f>W!A450</f>
        <v>90000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50000</v>
      </c>
      <c r="G105" s="138">
        <f>W!A430</f>
        <v>55000</v>
      </c>
      <c r="H105" s="138">
        <f>W!A437</f>
        <v>45000</v>
      </c>
      <c r="I105" s="138">
        <f>W!A444</f>
        <v>49000</v>
      </c>
      <c r="J105" s="138">
        <f>W!A451</f>
        <v>55000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 **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 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8" bestFit="1" customWidth="1"/>
    <col min="2" max="2" width="1.6640625" style="133" bestFit="1" customWidth="1"/>
  </cols>
  <sheetData>
    <row r="1" spans="1:1">
      <c r="A1">
        <v>18</v>
      </c>
    </row>
    <row r="2" spans="1:1">
      <c r="A2">
        <v>3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342</v>
      </c>
    </row>
    <row r="7" spans="1:1">
      <c r="A7">
        <v>17</v>
      </c>
    </row>
    <row r="8" spans="1:1">
      <c r="A8">
        <v>10</v>
      </c>
    </row>
    <row r="9" spans="1:1">
      <c r="A9">
        <v>15</v>
      </c>
    </row>
    <row r="10" spans="1:1">
      <c r="A10">
        <v>0</v>
      </c>
    </row>
    <row r="11" spans="1:1">
      <c r="A11">
        <v>12</v>
      </c>
    </row>
    <row r="12" spans="1:1">
      <c r="A12">
        <v>5</v>
      </c>
    </row>
    <row r="13" spans="1:1">
      <c r="A13">
        <v>6</v>
      </c>
    </row>
    <row r="14" spans="1:1">
      <c r="A14">
        <v>11</v>
      </c>
    </row>
    <row r="15" spans="1:1">
      <c r="A15">
        <v>7</v>
      </c>
    </row>
    <row r="16" spans="1:1">
      <c r="A16">
        <v>6</v>
      </c>
    </row>
    <row r="17" spans="1:2">
      <c r="A17">
        <v>10</v>
      </c>
    </row>
    <row r="18" spans="1:2">
      <c r="A18">
        <v>7</v>
      </c>
    </row>
    <row r="19" spans="1:2">
      <c r="A19">
        <v>5</v>
      </c>
    </row>
    <row r="20" spans="1:2">
      <c r="A20">
        <v>0</v>
      </c>
    </row>
    <row r="21" spans="1:2">
      <c r="A21">
        <v>335</v>
      </c>
    </row>
    <row r="22" spans="1:2">
      <c r="A22">
        <v>345</v>
      </c>
    </row>
    <row r="23" spans="1:2">
      <c r="A23">
        <v>380</v>
      </c>
    </row>
    <row r="24" spans="1:2">
      <c r="A24">
        <v>500</v>
      </c>
    </row>
    <row r="25" spans="1:2">
      <c r="A25">
        <v>490</v>
      </c>
    </row>
    <row r="26" spans="1:2">
      <c r="A26">
        <v>570</v>
      </c>
    </row>
    <row r="27" spans="1:2">
      <c r="A27">
        <v>680</v>
      </c>
    </row>
    <row r="28" spans="1:2">
      <c r="A28">
        <v>715</v>
      </c>
    </row>
    <row r="29" spans="1:2">
      <c r="A29">
        <v>845</v>
      </c>
    </row>
    <row r="30" spans="1:2">
      <c r="A30">
        <v>0</v>
      </c>
    </row>
    <row r="31" spans="1:2">
      <c r="A31">
        <v>1200</v>
      </c>
      <c r="B31" s="133" t="s">
        <v>343</v>
      </c>
    </row>
    <row r="32" spans="1:2">
      <c r="A32">
        <v>200</v>
      </c>
      <c r="B32" s="133" t="s">
        <v>343</v>
      </c>
    </row>
    <row r="33" spans="1:2">
      <c r="A33">
        <v>300</v>
      </c>
      <c r="B33" s="133" t="s">
        <v>343</v>
      </c>
    </row>
    <row r="34" spans="1:2">
      <c r="A34">
        <v>800</v>
      </c>
      <c r="B34" s="133" t="s">
        <v>343</v>
      </c>
    </row>
    <row r="35" spans="1:2">
      <c r="A35">
        <v>200</v>
      </c>
      <c r="B35" s="133" t="s">
        <v>343</v>
      </c>
    </row>
    <row r="36" spans="1:2">
      <c r="A36">
        <v>190</v>
      </c>
      <c r="B36" s="133" t="s">
        <v>343</v>
      </c>
    </row>
    <row r="37" spans="1:2">
      <c r="A37">
        <v>225</v>
      </c>
      <c r="B37" s="133" t="s">
        <v>343</v>
      </c>
    </row>
    <row r="38" spans="1:2">
      <c r="A38">
        <v>100</v>
      </c>
      <c r="B38" s="133" t="s">
        <v>343</v>
      </c>
    </row>
    <row r="39" spans="1:2">
      <c r="A39">
        <v>120</v>
      </c>
      <c r="B39" s="133" t="s">
        <v>343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10</v>
      </c>
    </row>
    <row r="45" spans="1:2">
      <c r="A45">
        <v>10</v>
      </c>
    </row>
    <row r="46" spans="1:2">
      <c r="A46">
        <v>25</v>
      </c>
    </row>
    <row r="47" spans="1:2">
      <c r="A47">
        <v>115</v>
      </c>
    </row>
    <row r="48" spans="1:2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0</v>
      </c>
    </row>
    <row r="52" spans="1:1">
      <c r="A52">
        <v>15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5</v>
      </c>
    </row>
    <row r="58" spans="1:1">
      <c r="A58">
        <v>6</v>
      </c>
    </row>
    <row r="59" spans="1:1">
      <c r="A59">
        <v>0</v>
      </c>
    </row>
    <row r="60" spans="1:1">
      <c r="A60">
        <v>0</v>
      </c>
    </row>
    <row r="61" spans="1:1">
      <c r="A61">
        <v>3</v>
      </c>
    </row>
    <row r="62" spans="1:1">
      <c r="A62">
        <v>10</v>
      </c>
    </row>
    <row r="63" spans="1:1">
      <c r="A63">
        <v>8</v>
      </c>
    </row>
    <row r="64" spans="1:1">
      <c r="A64">
        <v>2</v>
      </c>
    </row>
    <row r="65" spans="1:1">
      <c r="A65">
        <v>9</v>
      </c>
    </row>
    <row r="66" spans="1:1">
      <c r="A66">
        <v>6</v>
      </c>
    </row>
    <row r="67" spans="1:1">
      <c r="A67">
        <v>0</v>
      </c>
    </row>
    <row r="68" spans="1:1">
      <c r="A68">
        <v>11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100</v>
      </c>
    </row>
    <row r="73" spans="1:1">
      <c r="A73">
        <v>1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5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4</v>
      </c>
    </row>
    <row r="82" spans="1:1">
      <c r="A82">
        <v>3</v>
      </c>
    </row>
    <row r="83" spans="1:1">
      <c r="A83">
        <v>1250</v>
      </c>
    </row>
    <row r="84" spans="1:1">
      <c r="A84">
        <v>0</v>
      </c>
    </row>
    <row r="85" spans="1:1">
      <c r="A85">
        <v>86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-999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3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106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1596</v>
      </c>
    </row>
    <row r="109" spans="1:1">
      <c r="A109">
        <v>1117</v>
      </c>
    </row>
    <row r="110" spans="1:1">
      <c r="A110">
        <v>417</v>
      </c>
    </row>
    <row r="111" spans="1:1">
      <c r="A111">
        <v>1641</v>
      </c>
    </row>
    <row r="112" spans="1:1">
      <c r="A112">
        <v>1150</v>
      </c>
    </row>
    <row r="113" spans="1:1">
      <c r="A113">
        <v>430</v>
      </c>
    </row>
    <row r="114" spans="1:1">
      <c r="A114">
        <v>45</v>
      </c>
    </row>
    <row r="115" spans="1:1">
      <c r="A115">
        <v>33</v>
      </c>
    </row>
    <row r="116" spans="1:1">
      <c r="A116">
        <v>13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1126</v>
      </c>
    </row>
    <row r="122" spans="1:1">
      <c r="A122">
        <v>188</v>
      </c>
    </row>
    <row r="123" spans="1:1">
      <c r="A123">
        <v>282</v>
      </c>
    </row>
    <row r="124" spans="1:1">
      <c r="A124">
        <v>750</v>
      </c>
    </row>
    <row r="125" spans="1:1">
      <c r="A125">
        <v>188</v>
      </c>
    </row>
    <row r="126" spans="1:1">
      <c r="A126">
        <v>179</v>
      </c>
    </row>
    <row r="127" spans="1:1">
      <c r="A127">
        <v>210</v>
      </c>
    </row>
    <row r="128" spans="1:1">
      <c r="A128">
        <v>94</v>
      </c>
    </row>
    <row r="129" spans="1:1">
      <c r="A129">
        <v>113</v>
      </c>
    </row>
    <row r="130" spans="1:1">
      <c r="A130">
        <v>999</v>
      </c>
    </row>
    <row r="131" spans="1:1">
      <c r="A131">
        <v>1076</v>
      </c>
    </row>
    <row r="132" spans="1:1">
      <c r="A132">
        <v>131</v>
      </c>
    </row>
    <row r="133" spans="1:1">
      <c r="A133">
        <v>457</v>
      </c>
    </row>
    <row r="134" spans="1:1">
      <c r="A134">
        <v>684</v>
      </c>
    </row>
    <row r="135" spans="1:1">
      <c r="A135">
        <v>133</v>
      </c>
    </row>
    <row r="136" spans="1:1">
      <c r="A136">
        <v>324</v>
      </c>
    </row>
    <row r="137" spans="1:1">
      <c r="A137">
        <v>425</v>
      </c>
    </row>
    <row r="138" spans="1:1">
      <c r="A138">
        <v>77</v>
      </c>
    </row>
    <row r="139" spans="1:1">
      <c r="A139">
        <v>162</v>
      </c>
    </row>
    <row r="140" spans="1:1">
      <c r="A140">
        <v>999</v>
      </c>
    </row>
    <row r="141" spans="1:1">
      <c r="A141">
        <v>1076</v>
      </c>
    </row>
    <row r="142" spans="1:1">
      <c r="A142">
        <v>133</v>
      </c>
    </row>
    <row r="143" spans="1:1">
      <c r="A143">
        <v>282</v>
      </c>
    </row>
    <row r="144" spans="1:1">
      <c r="A144">
        <v>684</v>
      </c>
    </row>
    <row r="145" spans="1:1">
      <c r="A145">
        <v>143</v>
      </c>
    </row>
    <row r="146" spans="1:1">
      <c r="A146">
        <v>186</v>
      </c>
    </row>
    <row r="147" spans="1:1">
      <c r="A147">
        <v>412</v>
      </c>
    </row>
    <row r="148" spans="1:1">
      <c r="A148">
        <v>77</v>
      </c>
    </row>
    <row r="149" spans="1:1">
      <c r="A149">
        <v>138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6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50</v>
      </c>
    </row>
    <row r="162" spans="1:1">
      <c r="A162">
        <v>55</v>
      </c>
    </row>
    <row r="163" spans="1:1">
      <c r="A163">
        <v>0</v>
      </c>
    </row>
    <row r="164" spans="1:1">
      <c r="A164">
        <v>98</v>
      </c>
    </row>
    <row r="165" spans="1:1">
      <c r="A165">
        <v>45</v>
      </c>
    </row>
    <row r="166" spans="1:1">
      <c r="A166">
        <v>0</v>
      </c>
    </row>
    <row r="167" spans="1:1">
      <c r="A167">
        <v>0</v>
      </c>
    </row>
    <row r="168" spans="1:1">
      <c r="A168">
        <v>29</v>
      </c>
    </row>
    <row r="169" spans="1:1">
      <c r="A169">
        <v>0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4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26</v>
      </c>
    </row>
    <row r="198" spans="1:1">
      <c r="A198">
        <v>30</v>
      </c>
    </row>
    <row r="199" spans="1:1">
      <c r="A199">
        <v>999</v>
      </c>
    </row>
    <row r="200" spans="1:1">
      <c r="A200">
        <v>999</v>
      </c>
    </row>
    <row r="201" spans="1:1">
      <c r="A201">
        <v>111000</v>
      </c>
    </row>
    <row r="202" spans="1:1">
      <c r="A202">
        <v>27489</v>
      </c>
    </row>
    <row r="203" spans="1:1">
      <c r="A203">
        <v>14892</v>
      </c>
    </row>
    <row r="204" spans="1:1">
      <c r="A204">
        <v>136076</v>
      </c>
    </row>
    <row r="205" spans="1:1">
      <c r="A205">
        <v>16521</v>
      </c>
    </row>
    <row r="206" spans="1:1">
      <c r="A206">
        <v>9540</v>
      </c>
    </row>
    <row r="207" spans="1:1">
      <c r="A207">
        <v>45000</v>
      </c>
    </row>
    <row r="208" spans="1:1">
      <c r="A208">
        <v>20000</v>
      </c>
    </row>
    <row r="209" spans="1:1">
      <c r="A209">
        <v>38500</v>
      </c>
    </row>
    <row r="210" spans="1:1">
      <c r="A210">
        <v>8500</v>
      </c>
    </row>
    <row r="211" spans="1:1">
      <c r="A211">
        <v>8539</v>
      </c>
    </row>
    <row r="212" spans="1:1">
      <c r="A212">
        <v>12500</v>
      </c>
    </row>
    <row r="213" spans="1:1">
      <c r="A213">
        <v>3131</v>
      </c>
    </row>
    <row r="214" spans="1:1">
      <c r="A214">
        <v>3014</v>
      </c>
    </row>
    <row r="215" spans="1:1">
      <c r="A215">
        <v>86000</v>
      </c>
    </row>
    <row r="216" spans="1:1">
      <c r="A216">
        <v>10932</v>
      </c>
    </row>
    <row r="217" spans="1:1">
      <c r="A217">
        <v>551634</v>
      </c>
    </row>
    <row r="218" spans="1:1">
      <c r="A218">
        <v>1412093</v>
      </c>
    </row>
    <row r="219" spans="1:1">
      <c r="A219">
        <v>0</v>
      </c>
    </row>
    <row r="220" spans="1:1">
      <c r="A220">
        <v>4521</v>
      </c>
    </row>
    <row r="221" spans="1:1">
      <c r="A221">
        <v>1412093</v>
      </c>
    </row>
    <row r="222" spans="1:1">
      <c r="A222">
        <v>0</v>
      </c>
    </row>
    <row r="223" spans="1:1">
      <c r="A223">
        <v>1353671</v>
      </c>
    </row>
    <row r="224" spans="1:1">
      <c r="A224">
        <v>0</v>
      </c>
    </row>
    <row r="225" spans="1:1">
      <c r="A225">
        <v>755</v>
      </c>
    </row>
    <row r="226" spans="1:1">
      <c r="A226">
        <v>0</v>
      </c>
    </row>
    <row r="227" spans="1:1">
      <c r="A227">
        <v>350000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-290823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688000</v>
      </c>
    </row>
    <row r="239" spans="1:1">
      <c r="A239">
        <v>982000</v>
      </c>
    </row>
    <row r="240" spans="1:1">
      <c r="A240">
        <v>58227</v>
      </c>
    </row>
    <row r="241" spans="1:1">
      <c r="A241">
        <v>1494480</v>
      </c>
    </row>
    <row r="242" spans="1:1">
      <c r="A242">
        <v>136389</v>
      </c>
    </row>
    <row r="243" spans="1:1">
      <c r="A243">
        <v>0</v>
      </c>
    </row>
    <row r="244" spans="1:1">
      <c r="A244">
        <v>482801</v>
      </c>
    </row>
    <row r="245" spans="1:1">
      <c r="A245">
        <v>75999</v>
      </c>
    </row>
    <row r="246" spans="1:1">
      <c r="A246">
        <v>217218</v>
      </c>
    </row>
    <row r="247" spans="1:1">
      <c r="A247">
        <v>142549</v>
      </c>
    </row>
    <row r="248" spans="1:1">
      <c r="A248">
        <v>3221</v>
      </c>
    </row>
    <row r="249" spans="1:1">
      <c r="A249">
        <v>38750</v>
      </c>
    </row>
    <row r="250" spans="1:1">
      <c r="A250">
        <v>353379</v>
      </c>
    </row>
    <row r="251" spans="1:1">
      <c r="A251">
        <v>743548</v>
      </c>
    </row>
    <row r="252" spans="1:1">
      <c r="A252">
        <v>750932</v>
      </c>
    </row>
    <row r="253" spans="1:1">
      <c r="A253">
        <v>0</v>
      </c>
    </row>
    <row r="254" spans="1:1">
      <c r="A254">
        <v>34270</v>
      </c>
    </row>
    <row r="255" spans="1:1">
      <c r="A255">
        <v>0</v>
      </c>
    </row>
    <row r="256" spans="1:1">
      <c r="A256">
        <v>165783</v>
      </c>
    </row>
    <row r="257" spans="1:1">
      <c r="A257">
        <v>224010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300000</v>
      </c>
    </row>
    <row r="263" spans="1:1">
      <c r="A263">
        <v>1336600</v>
      </c>
    </row>
    <row r="264" spans="1:1">
      <c r="A264">
        <v>0</v>
      </c>
    </row>
    <row r="265" spans="1:1">
      <c r="A265">
        <v>50619</v>
      </c>
    </row>
    <row r="266" spans="1:1">
      <c r="A266">
        <v>0</v>
      </c>
    </row>
    <row r="267" spans="1:1">
      <c r="A267">
        <v>302760</v>
      </c>
    </row>
    <row r="268" spans="1:1">
      <c r="A268">
        <v>865570</v>
      </c>
    </row>
    <row r="269" spans="1:1">
      <c r="A269">
        <v>761190</v>
      </c>
    </row>
    <row r="270" spans="1:1">
      <c r="A270">
        <v>151000</v>
      </c>
    </row>
    <row r="271" spans="1:1">
      <c r="A271">
        <v>0</v>
      </c>
    </row>
    <row r="272" spans="1:1">
      <c r="A272">
        <v>442729</v>
      </c>
    </row>
    <row r="273" spans="1:1">
      <c r="A273">
        <v>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3224010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600</v>
      </c>
    </row>
    <row r="285" spans="1:1">
      <c r="A285">
        <v>125</v>
      </c>
    </row>
    <row r="286" spans="1:1">
      <c r="A286">
        <v>260</v>
      </c>
    </row>
    <row r="287" spans="1:1">
      <c r="A287">
        <v>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1</v>
      </c>
    </row>
    <row r="294" spans="1:1">
      <c r="A294">
        <v>5</v>
      </c>
    </row>
    <row r="295" spans="1:1">
      <c r="A295">
        <v>1381</v>
      </c>
    </row>
    <row r="296" spans="1:1">
      <c r="A296">
        <v>7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3</v>
      </c>
    </row>
    <row r="301" spans="1:1">
      <c r="A301">
        <v>4272</v>
      </c>
    </row>
    <row r="302" spans="1:1">
      <c r="A302">
        <v>62</v>
      </c>
    </row>
    <row r="303" spans="1:1">
      <c r="A303">
        <v>4208</v>
      </c>
    </row>
    <row r="304" spans="1:1">
      <c r="A304" t="s">
        <v>349</v>
      </c>
    </row>
    <row r="305" spans="1:1">
      <c r="A305">
        <v>12096</v>
      </c>
    </row>
    <row r="306" spans="1:1">
      <c r="A306">
        <v>89</v>
      </c>
    </row>
    <row r="307" spans="1:1">
      <c r="A307">
        <v>8636</v>
      </c>
    </row>
    <row r="308" spans="1:1">
      <c r="A308">
        <v>1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345</v>
      </c>
    </row>
    <row r="313" spans="1:1">
      <c r="A313">
        <v>0</v>
      </c>
    </row>
    <row r="314" spans="1:1">
      <c r="A314">
        <v>0</v>
      </c>
    </row>
    <row r="315" spans="1:1">
      <c r="A315">
        <v>5231</v>
      </c>
    </row>
    <row r="316" spans="1:1">
      <c r="A316">
        <v>1582</v>
      </c>
    </row>
    <row r="317" spans="1:1">
      <c r="A317">
        <v>0</v>
      </c>
    </row>
    <row r="318" spans="1:1">
      <c r="A318">
        <v>5</v>
      </c>
    </row>
    <row r="319" spans="1:1">
      <c r="A319">
        <v>11617</v>
      </c>
    </row>
    <row r="320" spans="1:1">
      <c r="A320">
        <v>998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2</v>
      </c>
    </row>
    <row r="327" spans="1:1">
      <c r="A327">
        <v>5</v>
      </c>
    </row>
    <row r="328" spans="1:1">
      <c r="A328">
        <v>5</v>
      </c>
    </row>
    <row r="329" spans="1:1">
      <c r="A329">
        <v>62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350</v>
      </c>
    </row>
    <row r="348" spans="1:1">
      <c r="A348" t="s">
        <v>355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367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370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364</v>
      </c>
    </row>
    <row r="360" spans="1:1">
      <c r="A360" t="s">
        <v>373</v>
      </c>
    </row>
    <row r="361" spans="1:1">
      <c r="A361">
        <v>4</v>
      </c>
    </row>
    <row r="362" spans="1:1">
      <c r="A362" t="s">
        <v>374</v>
      </c>
    </row>
    <row r="363" spans="1:1">
      <c r="A363" t="s">
        <v>375</v>
      </c>
    </row>
    <row r="364" spans="1:1">
      <c r="A364" t="s">
        <v>376</v>
      </c>
    </row>
    <row r="365" spans="1:1">
      <c r="A365" t="s">
        <v>377</v>
      </c>
    </row>
    <row r="366" spans="1:1">
      <c r="A366" t="s">
        <v>378</v>
      </c>
    </row>
    <row r="367" spans="1:1">
      <c r="A367" t="s">
        <v>361</v>
      </c>
    </row>
    <row r="368" spans="1:1">
      <c r="A368" t="s">
        <v>379</v>
      </c>
    </row>
    <row r="369" spans="1:1">
      <c r="A369" t="s">
        <v>380</v>
      </c>
    </row>
    <row r="370" spans="1:1">
      <c r="A370" t="s">
        <v>362</v>
      </c>
    </row>
    <row r="371" spans="1:1">
      <c r="A371">
        <v>5</v>
      </c>
    </row>
    <row r="372" spans="1:1">
      <c r="A372" t="s">
        <v>381</v>
      </c>
    </row>
    <row r="373" spans="1:1">
      <c r="A373" t="s">
        <v>375</v>
      </c>
    </row>
    <row r="374" spans="1:1">
      <c r="A374" t="s">
        <v>380</v>
      </c>
    </row>
    <row r="375" spans="1:1">
      <c r="A375" t="s">
        <v>382</v>
      </c>
    </row>
    <row r="376" spans="1:1">
      <c r="A376" t="s">
        <v>363</v>
      </c>
    </row>
    <row r="377" spans="1:1">
      <c r="A377" t="s">
        <v>383</v>
      </c>
    </row>
    <row r="378" spans="1:1">
      <c r="A378" t="s">
        <v>384</v>
      </c>
    </row>
    <row r="379" spans="1:1">
      <c r="A379" t="s">
        <v>385</v>
      </c>
    </row>
    <row r="380" spans="1:1">
      <c r="A380" t="s">
        <v>386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294000</v>
      </c>
    </row>
    <row r="423" spans="1:1">
      <c r="A423">
        <v>50000</v>
      </c>
    </row>
    <row r="424" spans="1:1">
      <c r="A424" s="134" t="s">
        <v>387</v>
      </c>
    </row>
    <row r="425" spans="1:1">
      <c r="A425" s="134" t="s">
        <v>388</v>
      </c>
    </row>
    <row r="426" spans="1:1">
      <c r="A426" s="134" t="s">
        <v>389</v>
      </c>
    </row>
    <row r="427" spans="1:1">
      <c r="A427" s="134" t="s">
        <v>387</v>
      </c>
    </row>
    <row r="428" spans="1:1">
      <c r="A428">
        <v>2</v>
      </c>
    </row>
    <row r="429" spans="1:1">
      <c r="A429">
        <v>105000</v>
      </c>
    </row>
    <row r="430" spans="1:1">
      <c r="A430">
        <v>55000</v>
      </c>
    </row>
    <row r="431" spans="1:1">
      <c r="A431" s="134" t="s">
        <v>387</v>
      </c>
    </row>
    <row r="432" spans="1:1">
      <c r="A432" s="134" t="s">
        <v>388</v>
      </c>
    </row>
    <row r="433" spans="1:1">
      <c r="A433" s="134" t="s">
        <v>388</v>
      </c>
    </row>
    <row r="434" spans="1:1">
      <c r="A434" s="134" t="s">
        <v>387</v>
      </c>
    </row>
    <row r="435" spans="1:1">
      <c r="A435">
        <v>3</v>
      </c>
    </row>
    <row r="436" spans="1:1">
      <c r="A436">
        <v>111000</v>
      </c>
    </row>
    <row r="437" spans="1:1">
      <c r="A437">
        <v>45000</v>
      </c>
    </row>
    <row r="438" spans="1:1">
      <c r="A438" s="134" t="s">
        <v>387</v>
      </c>
    </row>
    <row r="439" spans="1:1">
      <c r="A439" s="134" t="s">
        <v>388</v>
      </c>
    </row>
    <row r="440" spans="1:1">
      <c r="A440" s="134" t="s">
        <v>388</v>
      </c>
    </row>
    <row r="441" spans="1:1">
      <c r="A441" s="134" t="s">
        <v>387</v>
      </c>
    </row>
    <row r="442" spans="1:1">
      <c r="A442">
        <v>4</v>
      </c>
    </row>
    <row r="443" spans="1:1">
      <c r="A443">
        <v>112000</v>
      </c>
    </row>
    <row r="444" spans="1:1">
      <c r="A444">
        <v>49000</v>
      </c>
    </row>
    <row r="445" spans="1:1">
      <c r="A445" s="134" t="s">
        <v>387</v>
      </c>
    </row>
    <row r="446" spans="1:1">
      <c r="A446" s="134" t="s">
        <v>388</v>
      </c>
    </row>
    <row r="447" spans="1:1">
      <c r="A447" s="134" t="s">
        <v>388</v>
      </c>
    </row>
    <row r="448" spans="1:1">
      <c r="A448" s="134" t="s">
        <v>387</v>
      </c>
    </row>
    <row r="449" spans="1:1">
      <c r="A449">
        <v>5</v>
      </c>
    </row>
    <row r="450" spans="1:1">
      <c r="A450">
        <v>90000</v>
      </c>
    </row>
    <row r="451" spans="1:1">
      <c r="A451">
        <v>55000</v>
      </c>
    </row>
    <row r="452" spans="1:1">
      <c r="A452" s="134" t="s">
        <v>388</v>
      </c>
    </row>
    <row r="453" spans="1:1">
      <c r="A453" s="134" t="s">
        <v>388</v>
      </c>
    </row>
    <row r="454" spans="1:1">
      <c r="A454" s="134" t="s">
        <v>388</v>
      </c>
    </row>
    <row r="455" spans="1:1">
      <c r="A455" s="134" t="s">
        <v>387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390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-438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50164</v>
      </c>
    </row>
    <row r="515" spans="1:1">
      <c r="A515">
        <v>56365</v>
      </c>
    </row>
    <row r="516" spans="1:1">
      <c r="A516">
        <v>51380</v>
      </c>
    </row>
    <row r="517" spans="1:1">
      <c r="A517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11008</v>
      </c>
    </row>
    <row r="523" spans="1:1">
      <c r="A523">
        <v>3632640</v>
      </c>
    </row>
    <row r="524" spans="1:1">
      <c r="A524">
        <v>1</v>
      </c>
    </row>
    <row r="525" spans="1:1">
      <c r="A525">
        <v>3327162</v>
      </c>
    </row>
    <row r="526" spans="1:1">
      <c r="A526">
        <v>350</v>
      </c>
    </row>
    <row r="527" spans="1:1">
      <c r="A527">
        <v>350</v>
      </c>
    </row>
    <row r="528" spans="1:1">
      <c r="A528">
        <v>340</v>
      </c>
    </row>
    <row r="529" spans="1:1">
      <c r="A529">
        <v>496</v>
      </c>
    </row>
    <row r="530" spans="1:1">
      <c r="A530">
        <v>500</v>
      </c>
    </row>
    <row r="531" spans="1:1">
      <c r="A531">
        <v>545</v>
      </c>
    </row>
    <row r="532" spans="1:1">
      <c r="A532">
        <v>733</v>
      </c>
    </row>
    <row r="533" spans="1:1">
      <c r="A533">
        <v>740</v>
      </c>
    </row>
    <row r="534" spans="1:1">
      <c r="A534">
        <v>830</v>
      </c>
    </row>
    <row r="535" spans="1:1">
      <c r="A535">
        <v>69</v>
      </c>
    </row>
    <row r="536" spans="1:1">
      <c r="A536">
        <v>1260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11278</v>
      </c>
    </row>
    <row r="543" spans="1:1">
      <c r="A543">
        <v>3383400</v>
      </c>
    </row>
    <row r="544" spans="1:1">
      <c r="A544">
        <v>0</v>
      </c>
    </row>
    <row r="545" spans="1:2">
      <c r="A545">
        <v>3383400</v>
      </c>
    </row>
    <row r="546" spans="1:2">
      <c r="A546">
        <v>325</v>
      </c>
    </row>
    <row r="547" spans="1:2">
      <c r="A547">
        <v>325</v>
      </c>
    </row>
    <row r="548" spans="1:2">
      <c r="A548">
        <v>355</v>
      </c>
    </row>
    <row r="549" spans="1:2">
      <c r="A549">
        <v>490</v>
      </c>
    </row>
    <row r="550" spans="1:2">
      <c r="A550">
        <v>490</v>
      </c>
    </row>
    <row r="551" spans="1:2">
      <c r="A551">
        <v>555</v>
      </c>
    </row>
    <row r="552" spans="1:2">
      <c r="A552">
        <v>690</v>
      </c>
    </row>
    <row r="553" spans="1:2">
      <c r="A553">
        <v>690</v>
      </c>
      <c r="B553"/>
    </row>
    <row r="554" spans="1:2">
      <c r="A554">
        <v>812</v>
      </c>
      <c r="B554"/>
    </row>
    <row r="555" spans="1:2">
      <c r="A555">
        <v>53</v>
      </c>
      <c r="B555"/>
    </row>
    <row r="556" spans="1:2">
      <c r="A556">
        <v>1300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11134</v>
      </c>
    </row>
    <row r="563" spans="1:1">
      <c r="A563">
        <v>3340200</v>
      </c>
    </row>
    <row r="564" spans="1:1">
      <c r="A564">
        <v>0</v>
      </c>
    </row>
    <row r="565" spans="1:1">
      <c r="A565">
        <v>3340200</v>
      </c>
    </row>
    <row r="566" spans="1:1">
      <c r="A566">
        <v>335</v>
      </c>
    </row>
    <row r="567" spans="1:1">
      <c r="A567">
        <v>345</v>
      </c>
    </row>
    <row r="568" spans="1:1">
      <c r="A568">
        <v>380</v>
      </c>
    </row>
    <row r="569" spans="1:1">
      <c r="A569">
        <v>500</v>
      </c>
    </row>
    <row r="570" spans="1:1">
      <c r="A570">
        <v>490</v>
      </c>
    </row>
    <row r="571" spans="1:1">
      <c r="A571">
        <v>570</v>
      </c>
    </row>
    <row r="572" spans="1:1">
      <c r="A572">
        <v>680</v>
      </c>
    </row>
    <row r="573" spans="1:1">
      <c r="A573">
        <v>715</v>
      </c>
    </row>
    <row r="574" spans="1:1">
      <c r="A574">
        <v>845</v>
      </c>
    </row>
    <row r="575" spans="1:1">
      <c r="A575">
        <v>53</v>
      </c>
    </row>
    <row r="576" spans="1:1">
      <c r="A576">
        <v>1250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10965</v>
      </c>
    </row>
    <row r="583" spans="1:1">
      <c r="A583">
        <v>3289500</v>
      </c>
    </row>
    <row r="584" spans="1:1">
      <c r="A584">
        <v>0</v>
      </c>
    </row>
    <row r="585" spans="1:1">
      <c r="A585">
        <v>3289500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53</v>
      </c>
    </row>
    <row r="596" spans="1:1">
      <c r="A596">
        <v>1250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11049</v>
      </c>
    </row>
    <row r="603" spans="1:1">
      <c r="A603">
        <v>3314700</v>
      </c>
    </row>
    <row r="604" spans="1:1">
      <c r="A604">
        <v>0</v>
      </c>
    </row>
    <row r="605" spans="1:1">
      <c r="A605">
        <v>3314700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585</v>
      </c>
    </row>
    <row r="612" spans="1:1">
      <c r="A612">
        <v>690</v>
      </c>
    </row>
    <row r="613" spans="1:1">
      <c r="A613">
        <v>725</v>
      </c>
    </row>
    <row r="614" spans="1:1">
      <c r="A614">
        <v>855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391</v>
      </c>
    </row>
    <row r="682" spans="1:1">
      <c r="A682" t="s">
        <v>392</v>
      </c>
    </row>
    <row r="683" spans="1:1">
      <c r="A683" t="s">
        <v>393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394</v>
      </c>
    </row>
    <row r="700" spans="1:1">
      <c r="A700" t="s">
        <v>395</v>
      </c>
    </row>
    <row r="701" spans="1:1">
      <c r="A701">
        <v>1</v>
      </c>
    </row>
    <row r="702" spans="1:1">
      <c r="A702">
        <v>1494100</v>
      </c>
    </row>
    <row r="703" spans="1:1">
      <c r="A703">
        <v>2121731</v>
      </c>
    </row>
    <row r="704" spans="1:1">
      <c r="A704">
        <v>889596</v>
      </c>
    </row>
    <row r="705" spans="1:1">
      <c r="A705">
        <v>424983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1588427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8024</v>
      </c>
    </row>
    <row r="717" spans="1:1">
      <c r="A717">
        <v>3341983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1761600</v>
      </c>
    </row>
    <row r="723" spans="1:1">
      <c r="A723">
        <v>135857</v>
      </c>
    </row>
    <row r="724" spans="1:1">
      <c r="A724">
        <v>804012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323790</v>
      </c>
    </row>
    <row r="730" spans="1:1">
      <c r="A730">
        <v>294286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233393</v>
      </c>
    </row>
    <row r="737" spans="1:1">
      <c r="A737">
        <v>3233393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1686600</v>
      </c>
    </row>
    <row r="743" spans="1:1">
      <c r="A743">
        <v>353379</v>
      </c>
    </row>
    <row r="744" spans="1:1">
      <c r="A744">
        <v>865570</v>
      </c>
    </row>
    <row r="745" spans="1:1">
      <c r="A745">
        <v>761190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442729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224010</v>
      </c>
    </row>
    <row r="757" spans="1:1">
      <c r="A757">
        <v>3224010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1394100</v>
      </c>
    </row>
    <row r="763" spans="1:1">
      <c r="A763">
        <v>332046</v>
      </c>
    </row>
    <row r="764" spans="1:1">
      <c r="A764">
        <v>862784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465286</v>
      </c>
    </row>
    <row r="770" spans="1:1">
      <c r="A770">
        <v>111407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162237</v>
      </c>
    </row>
    <row r="777" spans="1:1">
      <c r="A777">
        <v>3162237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1344100</v>
      </c>
    </row>
    <row r="783" spans="1:1">
      <c r="A783">
        <v>68723</v>
      </c>
    </row>
    <row r="784" spans="1:1">
      <c r="A784">
        <v>802944</v>
      </c>
    </row>
    <row r="785" spans="1:1">
      <c r="A785">
        <v>1302343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254291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263819</v>
      </c>
    </row>
    <row r="797" spans="1:1">
      <c r="A797">
        <v>3263819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396</v>
      </c>
    </row>
    <row r="862" spans="1:1">
      <c r="A862" t="s">
        <v>397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'W'!W183152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2019-11-01T09:47:40Z</dcterms:modified>
</cp:coreProperties>
</file>