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6ACE94DD-65CD-4C18-AD80-BC97254003B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5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F83" i="4" s="1"/>
  <c r="M80" i="4"/>
  <c r="M83" i="4"/>
  <c r="L80" i="4"/>
  <c r="K80" i="4"/>
  <c r="K83" i="4" s="1"/>
  <c r="J80" i="4"/>
  <c r="J83" i="4"/>
  <c r="I80" i="4"/>
  <c r="I83" i="4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X31" i="3" s="1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8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9" i="2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I16" i="4"/>
  <c r="H16" i="4"/>
  <c r="R21" i="3" l="1"/>
  <c r="R30" i="3" s="1"/>
  <c r="G16" i="4"/>
  <c r="H17" i="4"/>
  <c r="I17" i="4"/>
</calcChain>
</file>

<file path=xl/connections.xml><?xml version="1.0" encoding="utf-8"?>
<connections xmlns="http://schemas.openxmlformats.org/spreadsheetml/2006/main">
  <connection id="1" name="W155164" type="6" refreshedVersion="4" background="1" saveData="1">
    <textPr prompt="0" codePage="850" sourceFile="C:\2018_GMC\1etap_16C1\RUN_16C1\Wfiles\164\W15516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<sst xmlns="http://schemas.openxmlformats.org/spreadsheetml/2006/main" count="582" uniqueCount="401">
  <si>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</si>
  <si>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</si>
  <si>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</si>
  <si>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</si>
  <si>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</si>
  <si>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</si>
  <si>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</si>
  <si>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</si>
  <si>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</si>
  <si>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</si>
  <si>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</si>
  <si>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</si>
  <si>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</si>
  <si>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</si>
  <si>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</si>
  <si>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</si>
  <si>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</si>
  <si>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</si>
  <si>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</si>
  <si>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</si>
  <si>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</si>
  <si>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</si>
  <si>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</si>
  <si>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</si>
  <si>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</si>
  <si>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</si>
  <si>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</si>
  <si>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</si>
  <si>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</si>
  <si>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</si>
  <si>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</si>
  <si>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</si>
  <si>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</si>
  <si>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</si>
  <si>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</si>
  <si>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</si>
  <si>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</si>
  <si>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</si>
  <si>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</si>
  <si>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</si>
  <si>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</si>
  <si>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</si>
  <si>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</si>
  <si>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</si>
  <si>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</si>
  <si>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</si>
  <si>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</si>
  <si>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</si>
  <si>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</si>
  <si>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</si>
  <si>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</si>
  <si>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</si>
  <si>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</si>
  <si>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</si>
  <si>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</si>
  <si>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</si>
  <si>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</si>
  <si>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</si>
  <si>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</si>
  <si>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</si>
  <si>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</si>
  <si>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</si>
  <si>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</si>
  <si>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</si>
  <si>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</si>
  <si>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</si>
  <si>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</si>
  <si>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</si>
  <si>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</si>
  <si>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</si>
  <si>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</si>
  <si>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</si>
  <si>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</si>
  <si>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</si>
  <si>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</si>
  <si>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</si>
  <si>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</si>
  <si>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</si>
  <si>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</si>
  <si>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</si>
  <si>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</si>
  <si>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</si>
  <si>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</si>
  <si>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</si>
  <si>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</si>
  <si>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</si>
  <si>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</si>
  <si>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</si>
  <si>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</si>
  <si>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</si>
  <si>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</si>
  <si>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</si>
  <si>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</si>
  <si>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</si>
  <si>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</si>
  <si>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</si>
  <si>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</si>
  <si>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</si>
  <si>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</si>
  <si>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</si>
  <si>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</si>
  <si>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</si>
  <si>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</si>
  <si>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</si>
  <si>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</si>
  <si>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</si>
  <si>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</si>
  <si>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</si>
  <si>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</si>
  <si>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</si>
  <si>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</si>
  <si>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</si>
  <si>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</si>
  <si>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</si>
  <si>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</si>
  <si>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</si>
  <si>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</si>
  <si>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</si>
  <si>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</si>
  <si>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</si>
  <si>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</si>
  <si>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</si>
  <si>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</si>
  <si>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</si>
  <si>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</si>
  <si>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</si>
  <si>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</si>
  <si>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</si>
  <si>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</si>
  <si>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</si>
  <si>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</si>
  <si>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</si>
  <si>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</si>
  <si>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</si>
  <si>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</si>
  <si>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</si>
  <si>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</si>
  <si>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</si>
  <si>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</si>
  <si>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</si>
  <si>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</si>
  <si>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</si>
  <si>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</si>
  <si>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</si>
  <si>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</si>
  <si>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</si>
  <si>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</si>
  <si>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</si>
  <si>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</si>
  <si>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</si>
  <si>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</si>
  <si>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</si>
  <si>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</si>
  <si>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</si>
  <si>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</si>
  <si>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</si>
  <si>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</si>
  <si>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</si>
  <si>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</si>
  <si>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</si>
  <si>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</si>
  <si>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</si>
  <si>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</si>
  <si>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</si>
  <si>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</si>
  <si>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</si>
  <si>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</si>
  <si>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</si>
  <si>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</si>
  <si>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</si>
  <si>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</si>
  <si>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</si>
  <si>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</si>
  <si>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</si>
  <si>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</si>
  <si>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</si>
  <si>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</si>
  <si>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</si>
  <si>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</si>
  <si>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</si>
  <si>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</si>
  <si>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</si>
  <si>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</si>
  <si>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</si>
  <si>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</si>
  <si>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</si>
  <si>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</si>
  <si>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</si>
  <si>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</si>
  <si>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</si>
  <si>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</si>
  <si>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</si>
  <si>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</si>
  <si>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</si>
  <si>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</si>
  <si>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</si>
  <si>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</si>
  <si>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</si>
  <si>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</si>
  <si>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</si>
  <si>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</si>
  <si>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</si>
  <si>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</si>
  <si>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</si>
  <si>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</si>
  <si>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</si>
  <si>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</si>
  <si>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</si>
  <si>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</si>
  <si>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</si>
  <si>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</si>
  <si>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</si>
  <si>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</si>
  <si>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</si>
  <si>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</si>
  <si>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</si>
  <si>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</si>
  <si>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</si>
  <si>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</si>
  <si>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</si>
  <si>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</si>
  <si>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</si>
  <si>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</si>
  <si>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</si>
  <si>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</si>
  <si>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</si>
  <si>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</si>
  <si>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</si>
  <si>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</si>
  <si>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</si>
  <si>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</si>
  <si>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</si>
  <si>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</si>
  <si>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</si>
  <si>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</si>
  <si>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</si>
  <si>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</si>
  <si>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</si>
  <si>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</si>
  <si>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</si>
  <si>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</si>
  <si>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</si>
  <si>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</si>
  <si>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</si>
  <si>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</si>
  <si>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</si>
  <si>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</si>
  <si>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</si>
  <si>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</si>
  <si>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</si>
  <si>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</si>
  <si>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</si>
  <si>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</si>
  <si>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</si>
  <si>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</si>
  <si>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</si>
  <si>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</si>
  <si>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</si>
  <si>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</si>
  <si>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</si>
  <si>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</si>
  <si>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</si>
  <si>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</si>
  <si>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</si>
  <si>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</si>
  <si>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</si>
  <si>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</si>
  <si>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</si>
  <si>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</si>
  <si>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</si>
  <si>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</si>
  <si>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</si>
  <si>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</si>
  <si>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</si>
  <si>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</si>
  <si>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</si>
  <si>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</si>
  <si>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</si>
  <si>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</si>
  <si>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</si>
  <si>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</si>
  <si>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</si>
  <si>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</si>
  <si>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</si>
  <si>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</si>
  <si>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</si>
  <si>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</si>
  <si>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</si>
  <si>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</si>
  <si>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</si>
  <si>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</si>
  <si>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</si>
  <si>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</si>
  <si>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</si>
  <si>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</si>
  <si>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</si>
  <si>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</si>
  <si>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</si>
  <si>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</si>
  <si>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</si>
  <si>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</si>
  <si>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</si>
  <si>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</si>
  <si>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</si>
  <si>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</si>
  <si>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</si>
  <si>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</si>
  <si>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</si>
  <si>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</si>
  <si>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</si>
  <si>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</si>
  <si>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</si>
  <si>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</si>
  <si>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</si>
  <si>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</si>
  <si>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</si>
  <si>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</si>
  <si>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</si>
  <si>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</si>
  <si>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</si>
  <si>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</si>
  <si>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</si>
  <si>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</si>
  <si>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</si>
  <si>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</si>
  <si>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</si>
  <si>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</si>
  <si>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</si>
  <si>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</si>
  <si>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</si>
  <si>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</si>
  <si>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</si>
  <si>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</si>
  <si>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</si>
  <si>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</si>
  <si>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</si>
  <si>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</si>
  <si>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</si>
  <si>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</si>
  <si>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</si>
  <si>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</si>
  <si>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</si>
  <si>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</si>
  <si>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</si>
  <si>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2.68</t>
  </si>
  <si>
    <t xml:space="preserve">   3.58</t>
  </si>
  <si>
    <t xml:space="preserve">   2.78</t>
  </si>
  <si>
    <t>!</t>
  </si>
  <si>
    <t>Major</t>
  </si>
  <si>
    <t>Minor</t>
  </si>
  <si>
    <t xml:space="preserve"> 92.2</t>
  </si>
  <si>
    <t xml:space="preserve">  6.4</t>
  </si>
  <si>
    <t xml:space="preserve">  5.1</t>
  </si>
  <si>
    <t xml:space="preserve">  8.5</t>
  </si>
  <si>
    <t xml:space="preserve">  9.3</t>
  </si>
  <si>
    <t xml:space="preserve"> 10.6</t>
  </si>
  <si>
    <t xml:space="preserve"> 12.1</t>
  </si>
  <si>
    <t xml:space="preserve"> 10.9</t>
  </si>
  <si>
    <t xml:space="preserve"> 11.9</t>
  </si>
  <si>
    <t xml:space="preserve">  0.0</t>
  </si>
  <si>
    <t xml:space="preserve">  0.9</t>
  </si>
  <si>
    <t xml:space="preserve">  2.7</t>
  </si>
  <si>
    <t xml:space="preserve">  1.4</t>
  </si>
  <si>
    <t xml:space="preserve">  3.1</t>
  </si>
  <si>
    <t xml:space="preserve">  2.0</t>
  </si>
  <si>
    <t xml:space="preserve">  5.0</t>
  </si>
  <si>
    <t xml:space="preserve">  9.5</t>
  </si>
  <si>
    <t xml:space="preserve">  6.5</t>
  </si>
  <si>
    <t xml:space="preserve"> 10.7</t>
  </si>
  <si>
    <t xml:space="preserve"> 11.2</t>
  </si>
  <si>
    <t xml:space="preserve"> 10.3</t>
  </si>
  <si>
    <t xml:space="preserve"> 13.3</t>
  </si>
  <si>
    <t xml:space="preserve"> 11.7</t>
  </si>
  <si>
    <t xml:space="preserve">  9.8</t>
  </si>
  <si>
    <t xml:space="preserve"> 14.9</t>
  </si>
  <si>
    <t xml:space="preserve">  1.0</t>
  </si>
  <si>
    <t xml:space="preserve">  6.2</t>
  </si>
  <si>
    <t xml:space="preserve">  1.6</t>
  </si>
  <si>
    <t xml:space="preserve">  8.4</t>
  </si>
  <si>
    <t xml:space="preserve">  2.1</t>
  </si>
  <si>
    <t xml:space="preserve">  9.1</t>
  </si>
  <si>
    <t xml:space="preserve"> 15.0</t>
  </si>
  <si>
    <t xml:space="preserve"> 11.4</t>
  </si>
  <si>
    <t xml:space="preserve"> 14.7</t>
  </si>
  <si>
    <t xml:space="preserve"> 16.3</t>
  </si>
  <si>
    <t xml:space="preserve"> 14.8</t>
  </si>
  <si>
    <t xml:space="preserve"> 17.6</t>
  </si>
  <si>
    <t xml:space="preserve"> 18.3</t>
  </si>
  <si>
    <t xml:space="preserve">   **</t>
  </si>
  <si>
    <t xml:space="preserve">  ***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</si>
  <si>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</si>
  <si>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</si>
  <si>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</si>
  <si>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</si>
  <si>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</si>
  <si>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</si>
  <si>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</si>
  <si>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</si>
  <si>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181206125221</t>
  </si>
  <si>
    <t>Bartosz Szablowski</t>
  </si>
  <si>
    <t>Ambasadorzy GMC/Brain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</si>
</sst>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5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AD5" sqref="AD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35</v>
      </c>
      <c r="G14" s="45"/>
      <c r="H14" s="44">
        <f>W!A14</f>
        <v>30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35</v>
      </c>
      <c r="G15" s="51"/>
      <c r="H15" s="44">
        <f>W!A15</f>
        <v>35</v>
      </c>
      <c r="I15" s="52"/>
      <c r="J15" s="44">
        <f>W!A18</f>
        <v>45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10</v>
      </c>
      <c r="G16" s="58"/>
      <c r="H16" s="57">
        <f>W!A16</f>
        <v>15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750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745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540</v>
      </c>
      <c r="I21" s="59">
        <f>W!B26</f>
        <v>0</v>
      </c>
      <c r="J21" s="57">
        <f>W!A29</f>
        <v>800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1007</v>
      </c>
      <c r="G24" s="48" t="str">
        <f>W!B31</f>
        <v>*</v>
      </c>
      <c r="H24" s="63">
        <f>W!A34</f>
        <v>1143</v>
      </c>
      <c r="I24" s="48" t="str">
        <f>W!B34</f>
        <v>*</v>
      </c>
      <c r="J24" s="63">
        <f>W!A37</f>
        <v>608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1457</v>
      </c>
      <c r="G25" s="54" t="str">
        <f>W!B32</f>
        <v>*</v>
      </c>
      <c r="H25" s="44">
        <f>W!A35</f>
        <v>1129</v>
      </c>
      <c r="I25" s="54" t="str">
        <f>W!B35</f>
        <v>*</v>
      </c>
      <c r="J25" s="44">
        <f>W!A38</f>
        <v>533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599</v>
      </c>
      <c r="G26" s="59" t="str">
        <f>W!B33</f>
        <v>*</v>
      </c>
      <c r="H26" s="57">
        <f>W!A36</f>
        <v>872</v>
      </c>
      <c r="I26" s="59" t="str">
        <f>W!B36</f>
        <v>*</v>
      </c>
      <c r="J26" s="41">
        <f>W!A39</f>
        <v>442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1624</v>
      </c>
      <c r="G35" s="87">
        <f>W!B54</f>
        <v>0</v>
      </c>
      <c r="H35" s="36">
        <f>W!A55</f>
        <v>918</v>
      </c>
      <c r="I35" s="87">
        <f>W!B55</f>
        <v>0</v>
      </c>
      <c r="J35" s="36">
        <f>W!A56</f>
        <v>293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2999</v>
      </c>
      <c r="V6" s="188"/>
      <c r="W6" s="44">
        <f>W!A109</f>
        <v>3087</v>
      </c>
      <c r="X6" s="28"/>
      <c r="Y6" s="53">
        <f>W!A110</f>
        <v>1582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54</v>
      </c>
      <c r="P7" s="24"/>
      <c r="R7" s="129"/>
      <c r="S7" s="19" t="s">
        <v>210</v>
      </c>
      <c r="T7" s="19"/>
      <c r="U7" s="53">
        <f>W!A111</f>
        <v>3157</v>
      </c>
      <c r="V7" s="188"/>
      <c r="W7" s="44">
        <f>W!A112</f>
        <v>3241</v>
      </c>
      <c r="X7" s="28"/>
      <c r="Y7" s="53">
        <f>W!A113</f>
        <v>1632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96</v>
      </c>
      <c r="V8" s="188"/>
      <c r="W8" s="44">
        <f>W!A115</f>
        <v>99</v>
      </c>
      <c r="X8" s="28"/>
      <c r="Y8" s="53">
        <f>W!A116</f>
        <v>50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42</v>
      </c>
      <c r="O12" s="191">
        <f>W!A198</f>
        <v>49</v>
      </c>
      <c r="P12" s="24"/>
      <c r="R12" s="129"/>
      <c r="S12" s="28" t="s">
        <v>224</v>
      </c>
      <c r="T12" s="19"/>
      <c r="U12" s="53">
        <f>W!A121</f>
        <v>985</v>
      </c>
      <c r="V12" s="188"/>
      <c r="W12" s="53">
        <f>W!A124</f>
        <v>1122</v>
      </c>
      <c r="X12" s="28"/>
      <c r="Y12" s="53">
        <f>W!A127</f>
        <v>607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1427</v>
      </c>
      <c r="V13" s="188"/>
      <c r="W13" s="53">
        <f>W!A125</f>
        <v>1108</v>
      </c>
      <c r="X13" s="28"/>
      <c r="Y13" s="53">
        <f>W!A128</f>
        <v>533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245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587</v>
      </c>
      <c r="V14" s="188"/>
      <c r="W14" s="53">
        <f>W!A126</f>
        <v>857</v>
      </c>
      <c r="X14" s="28"/>
      <c r="Y14" s="53">
        <f>W!A129</f>
        <v>442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-215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519</v>
      </c>
      <c r="P17" s="190">
        <f>W!B307</f>
        <v>0</v>
      </c>
      <c r="R17" s="129"/>
      <c r="S17" s="19" t="s">
        <v>235</v>
      </c>
      <c r="T17" s="19"/>
      <c r="U17" s="53">
        <f>W!A131</f>
        <v>1347</v>
      </c>
      <c r="V17" s="188"/>
      <c r="W17" s="53">
        <f>W!A134</f>
        <v>833</v>
      </c>
      <c r="X17" s="28"/>
      <c r="Y17" s="53">
        <f>W!A137</f>
        <v>457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23675</v>
      </c>
      <c r="P18" s="24"/>
      <c r="R18" s="129"/>
      <c r="S18" s="101" t="s">
        <v>238</v>
      </c>
      <c r="T18" s="19"/>
      <c r="U18" s="53">
        <f>W!A132</f>
        <v>850</v>
      </c>
      <c r="V18" s="188"/>
      <c r="W18" s="53">
        <f>W!A135</f>
        <v>590</v>
      </c>
      <c r="X18" s="28"/>
      <c r="Y18" s="53">
        <f>W!A138</f>
        <v>307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1037</v>
      </c>
      <c r="V19" s="188"/>
      <c r="W19" s="53">
        <f>W!A136</f>
        <v>596</v>
      </c>
      <c r="X19" s="28"/>
      <c r="Y19" s="53">
        <f>W!A139</f>
        <v>295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1347</v>
      </c>
      <c r="V22" s="188"/>
      <c r="W22" s="53">
        <f>W!A144</f>
        <v>833</v>
      </c>
      <c r="X22" s="28"/>
      <c r="Y22" s="53">
        <f>W!A147</f>
        <v>457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946</v>
      </c>
      <c r="V23" s="188"/>
      <c r="W23" s="53">
        <f>W!A145</f>
        <v>637</v>
      </c>
      <c r="X23" s="28"/>
      <c r="Y23" s="53">
        <f>W!A148</f>
        <v>310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131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1037</v>
      </c>
      <c r="V24" s="188"/>
      <c r="W24" s="53">
        <f>W!A146</f>
        <v>596</v>
      </c>
      <c r="X24" s="28"/>
      <c r="Y24" s="53">
        <f>W!A149</f>
        <v>295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7017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49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20321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128</v>
      </c>
      <c r="V31" s="188"/>
      <c r="W31" s="53">
        <f>W!A164</f>
        <v>289</v>
      </c>
      <c r="X31" s="28"/>
      <c r="Y31" s="53">
        <f>W!A167</f>
        <v>150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481</v>
      </c>
      <c r="V32" s="188"/>
      <c r="W32" s="53">
        <f>W!A165</f>
        <v>471</v>
      </c>
      <c r="X32" s="28"/>
      <c r="Y32" s="53">
        <f>W!A168</f>
        <v>223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212</v>
      </c>
      <c r="V33" s="188"/>
      <c r="W33" s="53">
        <f>W!A166</f>
        <v>261</v>
      </c>
      <c r="X33" s="28"/>
      <c r="Y33" s="53">
        <f>W!A169</f>
        <v>147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9453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10868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97</v>
      </c>
      <c r="V36" s="190">
        <f>W!B171</f>
        <v>0</v>
      </c>
      <c r="W36" s="44">
        <f>W!A172</f>
        <v>59</v>
      </c>
      <c r="X36" s="190">
        <f>W!B172</f>
        <v>0</v>
      </c>
      <c r="Y36" s="44">
        <f>W!A173</f>
        <v>33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12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13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2085</v>
      </c>
      <c r="V42" s="188"/>
      <c r="W42" s="44">
        <f>W!A182</f>
        <v>972</v>
      </c>
      <c r="X42" s="28"/>
      <c r="Y42" s="53">
        <f>W!A183</f>
        <v>351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66096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1624</v>
      </c>
      <c r="V43" s="188"/>
      <c r="W43" s="53">
        <f>W!A55</f>
        <v>918</v>
      </c>
      <c r="X43" s="28"/>
      <c r="Y43" s="53">
        <f>W!A56</f>
        <v>293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34.204039999999999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141</v>
      </c>
      <c r="H45" s="24"/>
      <c r="I45" s="19"/>
      <c r="J45" s="129"/>
      <c r="K45" s="18" t="s">
        <v>281</v>
      </c>
      <c r="N45" s="201">
        <f>N43+N44</f>
        <v>41.804040000000001</v>
      </c>
      <c r="P45" s="24"/>
      <c r="R45" s="129"/>
      <c r="S45" s="85" t="s">
        <v>282</v>
      </c>
      <c r="T45" s="19"/>
      <c r="U45" s="53">
        <f>W!A187</f>
        <v>1624</v>
      </c>
      <c r="V45" s="188"/>
      <c r="W45" s="44">
        <f>W!A188</f>
        <v>918</v>
      </c>
      <c r="X45" s="28"/>
      <c r="Y45" s="53">
        <f>W!A189</f>
        <v>293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3294850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60261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2928887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39156</v>
      </c>
      <c r="G10" s="171"/>
      <c r="H10" s="112"/>
      <c r="I10" s="112" t="s">
        <v>110</v>
      </c>
      <c r="J10" s="112"/>
      <c r="K10" s="112"/>
      <c r="L10" s="173">
        <f>W!A242</f>
        <v>2274918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21826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277128</v>
      </c>
      <c r="G11" s="171"/>
      <c r="H11" s="112"/>
      <c r="I11" s="175" t="s">
        <v>114</v>
      </c>
      <c r="L11" s="173">
        <f>W!A243</f>
        <v>498006</v>
      </c>
      <c r="M11" s="171"/>
      <c r="N11" s="112"/>
      <c r="O11" s="112" t="s">
        <v>115</v>
      </c>
      <c r="P11" s="112"/>
      <c r="Q11" s="112"/>
      <c r="R11" s="176">
        <f>W!A263</f>
        <v>1548664</v>
      </c>
      <c r="S11" s="171"/>
      <c r="T11" s="112"/>
      <c r="U11" s="112" t="s">
        <v>116</v>
      </c>
      <c r="V11" s="112"/>
      <c r="W11" s="112"/>
      <c r="X11" s="173">
        <f>W!A223</f>
        <v>2919443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32948</v>
      </c>
      <c r="G12" s="171"/>
      <c r="H12" s="112"/>
      <c r="I12" s="112" t="s">
        <v>118</v>
      </c>
      <c r="J12" s="112"/>
      <c r="K12" s="112"/>
      <c r="L12" s="173">
        <f>W!A244</f>
        <v>644970</v>
      </c>
      <c r="M12" s="171"/>
      <c r="N12" s="112"/>
      <c r="O12" s="112" t="s">
        <v>119</v>
      </c>
      <c r="P12" s="112"/>
      <c r="Q12" s="112"/>
      <c r="R12" s="173">
        <f>SUM(R9:R11)</f>
        <v>1998664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22920</v>
      </c>
      <c r="G13" s="171"/>
      <c r="H13" s="112"/>
      <c r="I13" s="112" t="s">
        <v>122</v>
      </c>
      <c r="J13" s="112"/>
      <c r="K13" s="112"/>
      <c r="L13" s="173">
        <f>W!A245</f>
        <v>122426</v>
      </c>
      <c r="M13" s="171"/>
      <c r="N13" s="112"/>
      <c r="S13" s="171"/>
      <c r="T13" s="112"/>
      <c r="U13" s="175" t="s">
        <v>123</v>
      </c>
      <c r="X13" s="174">
        <f>X9+X10-X11-X12</f>
        <v>31270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371744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335352</v>
      </c>
      <c r="M15" s="171"/>
      <c r="N15" s="112"/>
      <c r="O15" s="112" t="s">
        <v>129</v>
      </c>
      <c r="P15" s="112"/>
      <c r="Q15" s="112"/>
      <c r="R15" s="173">
        <f>W!A265</f>
        <v>580017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20000</v>
      </c>
      <c r="G16" s="171"/>
      <c r="H16" s="112"/>
      <c r="I16" s="112" t="s">
        <v>132</v>
      </c>
      <c r="J16" s="112"/>
      <c r="K16" s="112"/>
      <c r="L16" s="173">
        <f>W!A248</f>
        <v>8030</v>
      </c>
      <c r="M16" s="171"/>
      <c r="N16" s="112"/>
      <c r="O16" s="175" t="s">
        <v>133</v>
      </c>
      <c r="R16" s="173">
        <f>W!A266</f>
        <v>498006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148650</v>
      </c>
      <c r="M17" s="171"/>
      <c r="N17" s="112"/>
      <c r="O17" s="112" t="s">
        <v>137</v>
      </c>
      <c r="P17" s="112"/>
      <c r="Q17" s="112"/>
      <c r="R17" s="173">
        <f>W!A267</f>
        <v>1180228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29884</v>
      </c>
      <c r="G18" s="171"/>
      <c r="H18" s="112"/>
      <c r="I18" s="118" t="s">
        <v>140</v>
      </c>
      <c r="J18" s="112"/>
      <c r="K18" s="112"/>
      <c r="L18" s="177">
        <f>W!A250</f>
        <v>2258251</v>
      </c>
      <c r="M18" s="171"/>
      <c r="N18" s="112"/>
      <c r="O18" s="112" t="s">
        <v>141</v>
      </c>
      <c r="P18" s="112"/>
      <c r="Q18" s="112"/>
      <c r="R18" s="173">
        <f>W!A268</f>
        <v>1824466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2145845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6458</v>
      </c>
      <c r="G20" s="171"/>
      <c r="H20" s="112"/>
      <c r="I20" s="112" t="s">
        <v>148</v>
      </c>
      <c r="J20" s="112"/>
      <c r="K20" s="112"/>
      <c r="L20" s="173">
        <f>W!A252</f>
        <v>1149005</v>
      </c>
      <c r="M20" s="171"/>
      <c r="N20" s="112"/>
      <c r="O20" s="175" t="s">
        <v>149</v>
      </c>
      <c r="R20" s="180">
        <f>SUM(R15:R19)</f>
        <v>4082717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25879</v>
      </c>
      <c r="G21" s="171"/>
      <c r="H21" s="112"/>
      <c r="I21" s="112" t="s">
        <v>151</v>
      </c>
      <c r="J21" s="112"/>
      <c r="K21" s="112"/>
      <c r="L21" s="173">
        <f>W!A217</f>
        <v>1130106</v>
      </c>
      <c r="M21" s="171"/>
      <c r="N21" s="112"/>
      <c r="O21" s="112" t="s">
        <v>152</v>
      </c>
      <c r="P21" s="112"/>
      <c r="Q21" s="112"/>
      <c r="R21" s="173">
        <f>R12+R20</f>
        <v>6081381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21826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17672</v>
      </c>
      <c r="G23" s="171"/>
      <c r="H23" s="112"/>
      <c r="I23" s="112" t="s">
        <v>157</v>
      </c>
      <c r="J23" s="112"/>
      <c r="K23" s="112"/>
      <c r="L23" s="176">
        <f>W!A254</f>
        <v>39710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1130106</v>
      </c>
      <c r="G24" s="171"/>
      <c r="H24" s="112"/>
      <c r="I24" s="175" t="s">
        <v>160</v>
      </c>
      <c r="L24" s="173">
        <f>L20-L21+L22-L23</f>
        <v>1015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1153242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10450</v>
      </c>
      <c r="M26" s="171"/>
      <c r="N26" s="112"/>
      <c r="O26" s="112" t="s">
        <v>167</v>
      </c>
      <c r="P26" s="112"/>
      <c r="Q26" s="112"/>
      <c r="R26" s="177">
        <f>W!A273</f>
        <v>828188</v>
      </c>
      <c r="S26" s="171"/>
      <c r="T26" s="112"/>
      <c r="U26" s="112" t="s">
        <v>168</v>
      </c>
      <c r="V26" s="112"/>
      <c r="W26" s="112"/>
      <c r="X26" s="177">
        <f>W!A232</f>
        <v>10450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-9435</v>
      </c>
      <c r="G27" s="171"/>
      <c r="H27" s="112"/>
      <c r="I27" s="175" t="s">
        <v>170</v>
      </c>
      <c r="J27" s="112"/>
      <c r="K27" s="112"/>
      <c r="L27" s="174">
        <f>L24+L25-L26</f>
        <v>-9435</v>
      </c>
      <c r="M27" s="171"/>
      <c r="N27" s="112"/>
      <c r="O27" s="118" t="s">
        <v>171</v>
      </c>
      <c r="P27" s="112"/>
      <c r="Q27" s="112"/>
      <c r="R27" s="173">
        <f>SUM(R24:R26)</f>
        <v>1981430</v>
      </c>
      <c r="S27" s="171"/>
      <c r="T27" s="112"/>
      <c r="U27" s="175" t="s">
        <v>172</v>
      </c>
      <c r="X27" s="174">
        <f>X22-X23-X24+X25-X26</f>
        <v>-10450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-322654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-332089</v>
      </c>
      <c r="G29" s="171"/>
      <c r="H29" s="112"/>
      <c r="I29" s="112" t="s">
        <v>177</v>
      </c>
      <c r="J29" s="112"/>
      <c r="K29" s="112"/>
      <c r="L29" s="173">
        <f>W!A256</f>
        <v>-9435</v>
      </c>
      <c r="M29" s="171"/>
      <c r="N29" s="112"/>
      <c r="S29" s="171"/>
      <c r="U29" s="181" t="s">
        <v>178</v>
      </c>
      <c r="V29" s="112"/>
      <c r="W29" s="112"/>
      <c r="X29" s="174">
        <f>W!A233</f>
        <v>20820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-0.2144318181818182</v>
      </c>
      <c r="M30" s="171"/>
      <c r="N30" s="112"/>
      <c r="O30" s="112" t="s">
        <v>180</v>
      </c>
      <c r="P30" s="112"/>
      <c r="Q30" s="112"/>
      <c r="R30" s="173">
        <f>R21-R27-R28</f>
        <v>4099951</v>
      </c>
      <c r="S30" s="171"/>
      <c r="U30" s="181" t="s">
        <v>181</v>
      </c>
      <c r="V30" s="112"/>
      <c r="W30" s="112"/>
      <c r="X30" s="176">
        <f>W!A234</f>
        <v>-849008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-828188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26139</v>
      </c>
      <c r="G33" s="171"/>
      <c r="H33" s="112"/>
      <c r="I33" s="112" t="s">
        <v>187</v>
      </c>
      <c r="J33" s="112"/>
      <c r="K33" s="112"/>
      <c r="L33" s="173">
        <f>L29-L32</f>
        <v>-9435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4313</v>
      </c>
      <c r="G34" s="171"/>
      <c r="H34" s="112"/>
      <c r="I34" s="91" t="s">
        <v>190</v>
      </c>
      <c r="J34" s="112"/>
      <c r="K34" s="112"/>
      <c r="L34" s="177">
        <f>W!A260</f>
        <v>-322654</v>
      </c>
      <c r="M34" s="171"/>
      <c r="O34" s="91" t="s">
        <v>191</v>
      </c>
      <c r="R34" s="173">
        <f>W!A276</f>
        <v>32040</v>
      </c>
      <c r="S34" s="171"/>
      <c r="U34" s="112" t="s">
        <v>192</v>
      </c>
      <c r="V34" s="112"/>
      <c r="W34" s="112"/>
      <c r="X34" s="174">
        <f>W!A238</f>
        <v>1843000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-332089</v>
      </c>
      <c r="M35" s="171"/>
      <c r="O35" s="112" t="s">
        <v>194</v>
      </c>
      <c r="P35" s="112"/>
      <c r="Q35" s="112"/>
      <c r="R35" s="177">
        <f>R36-R33-R34</f>
        <v>-332089</v>
      </c>
      <c r="S35" s="171"/>
      <c r="U35" s="112" t="s">
        <v>195</v>
      </c>
      <c r="V35" s="112"/>
      <c r="W35" s="112"/>
      <c r="X35" s="174">
        <f>W!A239</f>
        <v>529000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4099951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106.86</v>
      </c>
      <c r="G35" s="138">
        <f>W!A542/100</f>
        <v>80.78</v>
      </c>
      <c r="H35" s="138">
        <f>W!A562/100</f>
        <v>112.49</v>
      </c>
      <c r="I35" s="138">
        <f>W!A582/100</f>
        <v>97.28</v>
      </c>
      <c r="J35" s="138">
        <f>W!A602/100</f>
        <v>107.82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4274400</v>
      </c>
      <c r="G36" s="138">
        <f>W!A543</f>
        <v>3231200</v>
      </c>
      <c r="H36" s="138">
        <f>W!A563</f>
        <v>4949560</v>
      </c>
      <c r="I36" s="138">
        <f>W!A583</f>
        <v>3891200</v>
      </c>
      <c r="J36" s="138">
        <f>W!A603</f>
        <v>4744080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4314599</v>
      </c>
      <c r="G39" s="138">
        <f>W!A545</f>
        <v>3231200</v>
      </c>
      <c r="H39" s="138">
        <f>W!A565</f>
        <v>4513267</v>
      </c>
      <c r="I39" s="138">
        <f>W!A585</f>
        <v>3891200</v>
      </c>
      <c r="J39" s="138">
        <f>W!A605</f>
        <v>4308793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55</v>
      </c>
      <c r="H43" s="138">
        <f>W!A566</f>
        <v>345</v>
      </c>
      <c r="I43" s="138">
        <f>W!A586</f>
        <v>325</v>
      </c>
      <c r="J43" s="138">
        <f>W!A606</f>
        <v>340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349</v>
      </c>
      <c r="I44" s="138">
        <f>W!A587</f>
        <v>335</v>
      </c>
      <c r="J44" s="138">
        <f>W!A607</f>
        <v>325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375</v>
      </c>
      <c r="H45" s="138">
        <f>W!A568</f>
        <v>389</v>
      </c>
      <c r="I45" s="138">
        <f>W!A588</f>
        <v>375</v>
      </c>
      <c r="J45" s="138">
        <f>W!A608</f>
        <v>335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55</v>
      </c>
      <c r="H46" s="138">
        <f>W!A569</f>
        <v>521</v>
      </c>
      <c r="I46" s="138">
        <f>W!A589</f>
        <v>490</v>
      </c>
      <c r="J46" s="138">
        <f>W!A609</f>
        <v>510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491</v>
      </c>
      <c r="I47" s="138">
        <f>W!A590</f>
        <v>490</v>
      </c>
      <c r="J47" s="138">
        <f>W!A610</f>
        <v>485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571</v>
      </c>
      <c r="I48" s="138">
        <f>W!A591</f>
        <v>590</v>
      </c>
      <c r="J48" s="138">
        <f>W!A611</f>
        <v>540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730</v>
      </c>
      <c r="G49" s="138">
        <f>W!A552</f>
        <v>55</v>
      </c>
      <c r="H49" s="138">
        <f>W!A572</f>
        <v>821</v>
      </c>
      <c r="I49" s="138">
        <f>W!A592</f>
        <v>700</v>
      </c>
      <c r="J49" s="138">
        <f>W!A612</f>
        <v>750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821</v>
      </c>
      <c r="I50" s="138">
        <f>W!A593</f>
        <v>725</v>
      </c>
      <c r="J50" s="138">
        <f>W!A613</f>
        <v>745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850</v>
      </c>
      <c r="H51" s="138">
        <f>W!A574</f>
        <v>891</v>
      </c>
      <c r="I51" s="138">
        <f>W!A594</f>
        <v>850</v>
      </c>
      <c r="J51" s="138">
        <f>W!A614</f>
        <v>800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45</v>
      </c>
      <c r="G53" s="138">
        <f>W!A555</f>
        <v>45</v>
      </c>
      <c r="H53" s="138">
        <f>W!A575</f>
        <v>91</v>
      </c>
      <c r="I53" s="138">
        <f>W!A595</f>
        <v>45</v>
      </c>
      <c r="J53" s="138">
        <f>W!A615</f>
        <v>114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1260</v>
      </c>
      <c r="G54" s="138">
        <f>W!A556</f>
        <v>1200</v>
      </c>
      <c r="H54" s="138">
        <f>W!A576</f>
        <v>1212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4</v>
      </c>
      <c r="H55" s="138">
        <f>W!A577</f>
        <v>10</v>
      </c>
      <c r="I55" s="138">
        <f>W!A597</f>
        <v>4</v>
      </c>
      <c r="J55" s="138">
        <f>W!A617</f>
        <v>11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400000</v>
      </c>
      <c r="G67" s="138">
        <f>W!A722</f>
        <v>1292548</v>
      </c>
      <c r="H67" s="138">
        <f>W!A742</f>
        <v>1727736</v>
      </c>
      <c r="I67" s="138">
        <f>W!A762</f>
        <v>1292548</v>
      </c>
      <c r="J67" s="138">
        <f>W!A782</f>
        <v>1998664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1674443</v>
      </c>
      <c r="G68" s="138">
        <f>W!A723</f>
        <v>678228</v>
      </c>
      <c r="H68" s="138">
        <f>W!A743</f>
        <v>841870</v>
      </c>
      <c r="I68" s="138">
        <f>W!A763</f>
        <v>74330</v>
      </c>
      <c r="J68" s="138">
        <f>W!A783</f>
        <v>2258251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1266917</v>
      </c>
      <c r="G69" s="138">
        <f>W!A724</f>
        <v>95306</v>
      </c>
      <c r="H69" s="138">
        <f>W!A744</f>
        <v>1489971</v>
      </c>
      <c r="I69" s="138">
        <f>W!A764</f>
        <v>560644</v>
      </c>
      <c r="J69" s="138">
        <f>W!A784</f>
        <v>1824466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1535329</v>
      </c>
      <c r="G70" s="138">
        <f>W!A725</f>
        <v>2858364</v>
      </c>
      <c r="H70" s="138">
        <f>W!A745</f>
        <v>1088246</v>
      </c>
      <c r="I70" s="138">
        <f>W!A765</f>
        <v>2294882</v>
      </c>
      <c r="J70" s="138">
        <f>W!A785</f>
        <v>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27609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824657</v>
      </c>
      <c r="G74" s="138">
        <f>W!A729</f>
        <v>300924</v>
      </c>
      <c r="H74" s="138">
        <f>W!A749</f>
        <v>871106</v>
      </c>
      <c r="I74" s="138">
        <f>W!A769</f>
        <v>300906</v>
      </c>
      <c r="J74" s="138">
        <f>W!A789</f>
        <v>1153242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828188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1372000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33580</v>
      </c>
      <c r="I81" s="138">
        <f>W!A775</f>
        <v>0</v>
      </c>
      <c r="J81" s="138">
        <f>W!A795</f>
        <v>32040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24423</v>
      </c>
      <c r="G82" s="138">
        <f>W!A736</f>
        <v>-748478</v>
      </c>
      <c r="H82" s="138">
        <f>W!A756</f>
        <v>-156863</v>
      </c>
      <c r="I82" s="138">
        <f>W!A776</f>
        <v>-78502</v>
      </c>
      <c r="J82" s="138">
        <f>W!A796</f>
        <v>-332089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4024423</v>
      </c>
      <c r="G83" s="138">
        <f t="shared" si="0"/>
        <v>3251522</v>
      </c>
      <c r="H83" s="138">
        <f t="shared" si="0"/>
        <v>4276717</v>
      </c>
      <c r="I83" s="138">
        <f t="shared" si="0"/>
        <v>3921498</v>
      </c>
      <c r="J83" s="138">
        <f t="shared" si="0"/>
        <v>4099951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6.4</v>
      </c>
      <c r="G91" s="61" t="str">
        <f>W!A342</f>
        <v xml:space="preserve">  0.0</v>
      </c>
      <c r="H91" s="61" t="str">
        <f>W!A352</f>
        <v xml:space="preserve">  9.5</v>
      </c>
      <c r="I91" s="61" t="str">
        <f>W!A362</f>
        <v xml:space="preserve">  5.1</v>
      </c>
      <c r="J91" s="61" t="str">
        <f>W!A372</f>
        <v xml:space="preserve">  9.1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5.1</v>
      </c>
      <c r="G92" s="61" t="str">
        <f>W!A343</f>
        <v xml:space="preserve">  0.9</v>
      </c>
      <c r="H92" s="61" t="str">
        <f>W!A353</f>
        <v xml:space="preserve">  6.5</v>
      </c>
      <c r="I92" s="61" t="str">
        <f>W!A363</f>
        <v xml:space="preserve">  1.0</v>
      </c>
      <c r="J92" s="61" t="str">
        <f>W!A373</f>
        <v xml:space="preserve"> 10.6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8.5</v>
      </c>
      <c r="G93" s="61" t="str">
        <f>W!A344</f>
        <v xml:space="preserve">  2.7</v>
      </c>
      <c r="H93" s="61" t="str">
        <f>W!A354</f>
        <v xml:space="preserve"> 10.7</v>
      </c>
      <c r="I93" s="61" t="str">
        <f>W!A364</f>
        <v xml:space="preserve">  2.7</v>
      </c>
      <c r="J93" s="61" t="str">
        <f>W!A374</f>
        <v xml:space="preserve"> 15.0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8.5</v>
      </c>
      <c r="G94" s="61" t="str">
        <f>W!A345</f>
        <v xml:space="preserve">  0.0</v>
      </c>
      <c r="H94" s="61" t="str">
        <f>W!A355</f>
        <v xml:space="preserve"> 11.2</v>
      </c>
      <c r="I94" s="61" t="str">
        <f>W!A365</f>
        <v xml:space="preserve">  6.2</v>
      </c>
      <c r="J94" s="61" t="str">
        <f>W!A375</f>
        <v xml:space="preserve"> 11.4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9.3</v>
      </c>
      <c r="G95" s="61" t="str">
        <f>W!A346</f>
        <v xml:space="preserve">  1.4</v>
      </c>
      <c r="H95" s="61" t="str">
        <f>W!A356</f>
        <v xml:space="preserve"> 10.3</v>
      </c>
      <c r="I95" s="61" t="str">
        <f>W!A366</f>
        <v xml:space="preserve">  1.6</v>
      </c>
      <c r="J95" s="61" t="str">
        <f>W!A376</f>
        <v xml:space="preserve"> 14.7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10.6</v>
      </c>
      <c r="G96" s="61" t="str">
        <f>W!A347</f>
        <v xml:space="preserve">  3.1</v>
      </c>
      <c r="H96" s="61" t="str">
        <f>W!A357</f>
        <v xml:space="preserve"> 13.3</v>
      </c>
      <c r="I96" s="61" t="str">
        <f>W!A367</f>
        <v xml:space="preserve">  3.1</v>
      </c>
      <c r="J96" s="61" t="str">
        <f>W!A377</f>
        <v xml:space="preserve"> 16.3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12.1</v>
      </c>
      <c r="G97" s="61" t="str">
        <f>W!A348</f>
        <v xml:space="preserve">  0.0</v>
      </c>
      <c r="H97" s="61" t="str">
        <f>W!A358</f>
        <v xml:space="preserve"> 11.7</v>
      </c>
      <c r="I97" s="61" t="str">
        <f>W!A368</f>
        <v xml:space="preserve">  8.4</v>
      </c>
      <c r="J97" s="61" t="str">
        <f>W!A378</f>
        <v xml:space="preserve"> 14.8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10.9</v>
      </c>
      <c r="G98" s="61" t="str">
        <f>W!A349</f>
        <v xml:space="preserve">  2.0</v>
      </c>
      <c r="H98" s="61" t="str">
        <f>W!A359</f>
        <v xml:space="preserve">  9.8</v>
      </c>
      <c r="I98" s="61" t="str">
        <f>W!A369</f>
        <v xml:space="preserve">  2.1</v>
      </c>
      <c r="J98" s="61" t="str">
        <f>W!A379</f>
        <v xml:space="preserve"> 17.6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11.9</v>
      </c>
      <c r="G99" s="61" t="str">
        <f>W!A350</f>
        <v xml:space="preserve">  5.0</v>
      </c>
      <c r="H99" s="61" t="str">
        <f>W!A360</f>
        <v xml:space="preserve"> 14.9</v>
      </c>
      <c r="I99" s="61" t="str">
        <f>W!A370</f>
        <v xml:space="preserve">  5.0</v>
      </c>
      <c r="J99" s="61" t="str">
        <f>W!A380</f>
        <v xml:space="preserve"> 18.3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123000</v>
      </c>
      <c r="G104" s="138">
        <f>W!A429</f>
        <v>75000</v>
      </c>
      <c r="H104" s="138">
        <f>W!A436</f>
        <v>385000</v>
      </c>
      <c r="I104" s="138">
        <f>W!A443</f>
        <v>75000</v>
      </c>
      <c r="J104" s="138">
        <f>W!A450</f>
        <v>340000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55000</v>
      </c>
      <c r="H105" s="138">
        <f>W!A437</f>
        <v>85000</v>
      </c>
      <c r="I105" s="138">
        <f>W!A444</f>
        <v>55000</v>
      </c>
      <c r="J105" s="138">
        <f>W!A451</f>
        <v>90000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****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***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5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20</v>
      </c>
    </row>
    <row r="9" spans="1:1">
      <c r="A9">
        <v>55</v>
      </c>
    </row>
    <row r="10" spans="1:1">
      <c r="A10">
        <v>0</v>
      </c>
    </row>
    <row r="11" spans="1:1">
      <c r="A11">
        <v>35</v>
      </c>
    </row>
    <row r="12" spans="1:1">
      <c r="A12">
        <v>35</v>
      </c>
    </row>
    <row r="13" spans="1:1">
      <c r="A13">
        <v>10</v>
      </c>
    </row>
    <row r="14" spans="1:1">
      <c r="A14">
        <v>30</v>
      </c>
    </row>
    <row r="15" spans="1:1">
      <c r="A15">
        <v>35</v>
      </c>
    </row>
    <row r="16" spans="1:1">
      <c r="A16">
        <v>15</v>
      </c>
    </row>
    <row r="17" spans="1:2">
      <c r="A17">
        <v>35</v>
      </c>
    </row>
    <row r="18" spans="1:2">
      <c r="A18">
        <v>45</v>
      </c>
    </row>
    <row r="19" spans="1:2">
      <c r="A19">
        <v>10</v>
      </c>
    </row>
    <row r="20" spans="1:2">
      <c r="A20">
        <v>0</v>
      </c>
    </row>
    <row r="21" spans="1:2">
      <c r="A21">
        <v>340</v>
      </c>
    </row>
    <row r="22" spans="1:2">
      <c r="A22">
        <v>325</v>
      </c>
    </row>
    <row r="23" spans="1:2">
      <c r="A23">
        <v>335</v>
      </c>
    </row>
    <row r="24" spans="1:2">
      <c r="A24">
        <v>510</v>
      </c>
    </row>
    <row r="25" spans="1:2">
      <c r="A25">
        <v>485</v>
      </c>
    </row>
    <row r="26" spans="1:2">
      <c r="A26">
        <v>540</v>
      </c>
    </row>
    <row r="27" spans="1:2">
      <c r="A27">
        <v>750</v>
      </c>
    </row>
    <row r="28" spans="1:2">
      <c r="A28">
        <v>745</v>
      </c>
    </row>
    <row r="29" spans="1:2">
      <c r="A29">
        <v>800</v>
      </c>
    </row>
    <row r="30" spans="1:2">
      <c r="A30">
        <v>0</v>
      </c>
    </row>
    <row r="31" spans="1:2">
      <c r="A31">
        <v>1007</v>
      </c>
      <c r="B31" s="133" t="s">
        <v>343</v>
      </c>
    </row>
    <row r="32" spans="1:2">
      <c r="A32">
        <v>1457</v>
      </c>
      <c r="B32" s="133" t="s">
        <v>343</v>
      </c>
    </row>
    <row r="33" spans="1:2">
      <c r="A33">
        <v>599</v>
      </c>
      <c r="B33" s="133" t="s">
        <v>343</v>
      </c>
    </row>
    <row r="34" spans="1:2">
      <c r="A34">
        <v>1143</v>
      </c>
      <c r="B34" s="133" t="s">
        <v>343</v>
      </c>
    </row>
    <row r="35" spans="1:2">
      <c r="A35">
        <v>1129</v>
      </c>
      <c r="B35" s="133" t="s">
        <v>343</v>
      </c>
    </row>
    <row r="36" spans="1:2">
      <c r="A36">
        <v>872</v>
      </c>
      <c r="B36" s="133" t="s">
        <v>343</v>
      </c>
    </row>
    <row r="37" spans="1:2">
      <c r="A37">
        <v>608</v>
      </c>
      <c r="B37" s="133" t="s">
        <v>343</v>
      </c>
    </row>
    <row r="38" spans="1:2">
      <c r="A38">
        <v>533</v>
      </c>
    </row>
    <row r="39" spans="1:2">
      <c r="A39">
        <v>442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110</v>
      </c>
    </row>
    <row r="48" spans="1:2">
      <c r="A48">
        <v>165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1624</v>
      </c>
    </row>
    <row r="55" spans="1:2">
      <c r="A55">
        <v>918</v>
      </c>
    </row>
    <row r="56" spans="1:2">
      <c r="A56">
        <v>293</v>
      </c>
    </row>
    <row r="57" spans="1:2">
      <c r="A57">
        <v>0</v>
      </c>
    </row>
    <row r="58" spans="1:2">
      <c r="A58">
        <v>0</v>
      </c>
    </row>
    <row r="59" spans="1:2">
      <c r="A59">
        <v>10</v>
      </c>
    </row>
    <row r="60" spans="1:2">
      <c r="A60">
        <v>0</v>
      </c>
    </row>
    <row r="61" spans="1:2">
      <c r="A61">
        <v>6</v>
      </c>
    </row>
    <row r="62" spans="1:2">
      <c r="A62">
        <v>13</v>
      </c>
    </row>
    <row r="63" spans="1:2">
      <c r="A63">
        <v>7</v>
      </c>
    </row>
    <row r="64" spans="1:2">
      <c r="A64">
        <v>6</v>
      </c>
      <c r="B64" s="133" t="s">
        <v>343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13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120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2999</v>
      </c>
    </row>
    <row r="109" spans="1:1">
      <c r="A109">
        <v>3087</v>
      </c>
    </row>
    <row r="110" spans="1:1">
      <c r="A110">
        <v>1582</v>
      </c>
    </row>
    <row r="111" spans="1:1">
      <c r="A111">
        <v>3157</v>
      </c>
    </row>
    <row r="112" spans="1:1">
      <c r="A112">
        <v>3241</v>
      </c>
    </row>
    <row r="113" spans="1:2">
      <c r="A113">
        <v>1632</v>
      </c>
    </row>
    <row r="114" spans="1:2">
      <c r="A114">
        <v>96</v>
      </c>
    </row>
    <row r="115" spans="1:2">
      <c r="A115">
        <v>99</v>
      </c>
    </row>
    <row r="116" spans="1:2">
      <c r="A116">
        <v>50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985</v>
      </c>
    </row>
    <row r="122" spans="1:2">
      <c r="A122">
        <v>1427</v>
      </c>
    </row>
    <row r="123" spans="1:2">
      <c r="A123">
        <v>587</v>
      </c>
    </row>
    <row r="124" spans="1:2">
      <c r="A124">
        <v>1122</v>
      </c>
    </row>
    <row r="125" spans="1:2">
      <c r="A125">
        <v>1108</v>
      </c>
    </row>
    <row r="126" spans="1:2">
      <c r="A126">
        <v>857</v>
      </c>
    </row>
    <row r="127" spans="1:2">
      <c r="A127">
        <v>607</v>
      </c>
    </row>
    <row r="128" spans="1:2">
      <c r="A128">
        <v>533</v>
      </c>
    </row>
    <row r="129" spans="1:1">
      <c r="A129">
        <v>442</v>
      </c>
    </row>
    <row r="130" spans="1:1">
      <c r="A130">
        <v>999</v>
      </c>
    </row>
    <row r="131" spans="1:1">
      <c r="A131">
        <v>1347</v>
      </c>
    </row>
    <row r="132" spans="1:1">
      <c r="A132">
        <v>850</v>
      </c>
    </row>
    <row r="133" spans="1:1">
      <c r="A133">
        <v>1037</v>
      </c>
    </row>
    <row r="134" spans="1:1">
      <c r="A134">
        <v>833</v>
      </c>
    </row>
    <row r="135" spans="1:1">
      <c r="A135">
        <v>590</v>
      </c>
    </row>
    <row r="136" spans="1:1">
      <c r="A136">
        <v>596</v>
      </c>
    </row>
    <row r="137" spans="1:1">
      <c r="A137">
        <v>457</v>
      </c>
    </row>
    <row r="138" spans="1:1">
      <c r="A138">
        <v>307</v>
      </c>
    </row>
    <row r="139" spans="1:1">
      <c r="A139">
        <v>295</v>
      </c>
    </row>
    <row r="140" spans="1:1">
      <c r="A140">
        <v>999</v>
      </c>
    </row>
    <row r="141" spans="1:1">
      <c r="A141">
        <v>1347</v>
      </c>
    </row>
    <row r="142" spans="1:1">
      <c r="A142">
        <v>946</v>
      </c>
    </row>
    <row r="143" spans="1:1">
      <c r="A143">
        <v>1037</v>
      </c>
    </row>
    <row r="144" spans="1:1">
      <c r="A144">
        <v>833</v>
      </c>
    </row>
    <row r="145" spans="1:1">
      <c r="A145">
        <v>637</v>
      </c>
    </row>
    <row r="146" spans="1:1">
      <c r="A146">
        <v>596</v>
      </c>
    </row>
    <row r="147" spans="1:1">
      <c r="A147">
        <v>457</v>
      </c>
    </row>
    <row r="148" spans="1:1">
      <c r="A148">
        <v>310</v>
      </c>
    </row>
    <row r="149" spans="1:1">
      <c r="A149">
        <v>295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128</v>
      </c>
    </row>
    <row r="162" spans="1:1">
      <c r="A162">
        <v>481</v>
      </c>
    </row>
    <row r="163" spans="1:1">
      <c r="A163">
        <v>212</v>
      </c>
    </row>
    <row r="164" spans="1:1">
      <c r="A164">
        <v>289</v>
      </c>
    </row>
    <row r="165" spans="1:1">
      <c r="A165">
        <v>471</v>
      </c>
    </row>
    <row r="166" spans="1:1">
      <c r="A166">
        <v>261</v>
      </c>
    </row>
    <row r="167" spans="1:1">
      <c r="A167">
        <v>150</v>
      </c>
    </row>
    <row r="168" spans="1:1">
      <c r="A168">
        <v>223</v>
      </c>
    </row>
    <row r="169" spans="1:1">
      <c r="A169">
        <v>147</v>
      </c>
    </row>
    <row r="170" spans="1:1">
      <c r="A170">
        <v>999</v>
      </c>
    </row>
    <row r="171" spans="1:1">
      <c r="A171">
        <v>97</v>
      </c>
    </row>
    <row r="172" spans="1:1">
      <c r="A172">
        <v>59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2085</v>
      </c>
    </row>
    <row r="182" spans="1:1">
      <c r="A182">
        <v>972</v>
      </c>
    </row>
    <row r="183" spans="1:1">
      <c r="A183">
        <v>351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1624</v>
      </c>
    </row>
    <row r="188" spans="1:1">
      <c r="A188">
        <v>918</v>
      </c>
    </row>
    <row r="189" spans="1:1">
      <c r="A189">
        <v>293</v>
      </c>
    </row>
    <row r="190" spans="1:1">
      <c r="A190">
        <v>999</v>
      </c>
    </row>
    <row r="191" spans="1:1">
      <c r="A191">
        <v>42</v>
      </c>
    </row>
    <row r="192" spans="1:1">
      <c r="A192">
        <v>54</v>
      </c>
    </row>
    <row r="193" spans="1:1">
      <c r="A193">
        <v>0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49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60261</v>
      </c>
    </row>
    <row r="203" spans="1:1">
      <c r="A203">
        <v>39156</v>
      </c>
    </row>
    <row r="204" spans="1:1">
      <c r="A204">
        <v>277128</v>
      </c>
    </row>
    <row r="205" spans="1:1">
      <c r="A205">
        <v>32948</v>
      </c>
    </row>
    <row r="206" spans="1:1">
      <c r="A206">
        <v>22920</v>
      </c>
    </row>
    <row r="207" spans="1:1">
      <c r="A207">
        <v>90000</v>
      </c>
    </row>
    <row r="208" spans="1:1">
      <c r="A208">
        <v>20000</v>
      </c>
    </row>
    <row r="209" spans="1:1">
      <c r="A209">
        <v>20000</v>
      </c>
    </row>
    <row r="210" spans="1:1">
      <c r="A210">
        <v>15300</v>
      </c>
    </row>
    <row r="211" spans="1:1">
      <c r="A211">
        <v>29884</v>
      </c>
    </row>
    <row r="212" spans="1:1">
      <c r="A212">
        <v>12500</v>
      </c>
    </row>
    <row r="213" spans="1:1">
      <c r="A213">
        <v>6458</v>
      </c>
    </row>
    <row r="214" spans="1:1">
      <c r="A214">
        <v>25879</v>
      </c>
    </row>
    <row r="215" spans="1:1">
      <c r="A215">
        <v>120000</v>
      </c>
    </row>
    <row r="216" spans="1:1">
      <c r="A216">
        <v>17672</v>
      </c>
    </row>
    <row r="217" spans="1:1">
      <c r="A217">
        <v>1130106</v>
      </c>
    </row>
    <row r="218" spans="1:1">
      <c r="A218">
        <v>2928887</v>
      </c>
    </row>
    <row r="219" spans="1:1">
      <c r="A219">
        <v>26139</v>
      </c>
    </row>
    <row r="220" spans="1:1">
      <c r="A220">
        <v>4313</v>
      </c>
    </row>
    <row r="221" spans="1:1">
      <c r="A221">
        <v>2928887</v>
      </c>
    </row>
    <row r="222" spans="1:1">
      <c r="A222">
        <v>21826</v>
      </c>
    </row>
    <row r="223" spans="1:1">
      <c r="A223">
        <v>2919443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10450</v>
      </c>
    </row>
    <row r="233" spans="1:1">
      <c r="A233">
        <v>20820</v>
      </c>
    </row>
    <row r="234" spans="1:1">
      <c r="A234">
        <v>-849008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1843000</v>
      </c>
    </row>
    <row r="239" spans="1:1">
      <c r="A239">
        <v>529000</v>
      </c>
    </row>
    <row r="240" spans="1:1">
      <c r="A240">
        <v>-322654</v>
      </c>
    </row>
    <row r="241" spans="1:1">
      <c r="A241">
        <v>3294850</v>
      </c>
    </row>
    <row r="242" spans="1:1">
      <c r="A242">
        <v>2274918</v>
      </c>
    </row>
    <row r="243" spans="1:1">
      <c r="A243">
        <v>498006</v>
      </c>
    </row>
    <row r="244" spans="1:1">
      <c r="A244">
        <v>644970</v>
      </c>
    </row>
    <row r="245" spans="1:1">
      <c r="A245">
        <v>122426</v>
      </c>
    </row>
    <row r="246" spans="1:1">
      <c r="A246">
        <v>371744</v>
      </c>
    </row>
    <row r="247" spans="1:1">
      <c r="A247">
        <v>335352</v>
      </c>
    </row>
    <row r="248" spans="1:1">
      <c r="A248">
        <v>8030</v>
      </c>
    </row>
    <row r="249" spans="1:1">
      <c r="A249">
        <v>148650</v>
      </c>
    </row>
    <row r="250" spans="1:1">
      <c r="A250">
        <v>2258251</v>
      </c>
    </row>
    <row r="251" spans="1:1">
      <c r="A251">
        <v>2145845</v>
      </c>
    </row>
    <row r="252" spans="1:1">
      <c r="A252">
        <v>1149005</v>
      </c>
    </row>
    <row r="253" spans="1:1">
      <c r="A253">
        <v>0</v>
      </c>
    </row>
    <row r="254" spans="1:1">
      <c r="A254">
        <v>39710</v>
      </c>
    </row>
    <row r="255" spans="1:1">
      <c r="A255">
        <v>0</v>
      </c>
    </row>
    <row r="256" spans="1:1">
      <c r="A256">
        <v>-9435</v>
      </c>
    </row>
    <row r="257" spans="1:1">
      <c r="A257">
        <v>-332089</v>
      </c>
    </row>
    <row r="258" spans="1:1">
      <c r="A258">
        <v>999</v>
      </c>
    </row>
    <row r="259" spans="1:1">
      <c r="A259">
        <v>999</v>
      </c>
    </row>
    <row r="260" spans="1:1">
      <c r="A260">
        <v>-322654</v>
      </c>
    </row>
    <row r="261" spans="1:1">
      <c r="A261">
        <v>50000</v>
      </c>
    </row>
    <row r="262" spans="1:1">
      <c r="A262">
        <v>400000</v>
      </c>
    </row>
    <row r="263" spans="1:1">
      <c r="A263">
        <v>1548664</v>
      </c>
    </row>
    <row r="264" spans="1:1">
      <c r="A264">
        <v>0</v>
      </c>
    </row>
    <row r="265" spans="1:1">
      <c r="A265">
        <v>580017</v>
      </c>
    </row>
    <row r="266" spans="1:1">
      <c r="A266">
        <v>498006</v>
      </c>
    </row>
    <row r="267" spans="1:1">
      <c r="A267">
        <v>1180228</v>
      </c>
    </row>
    <row r="268" spans="1:1">
      <c r="A268">
        <v>1824466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1153242</v>
      </c>
    </row>
    <row r="273" spans="1:1">
      <c r="A273">
        <v>828188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4099951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420</v>
      </c>
    </row>
    <row r="287" spans="1:1">
      <c r="A287">
        <v>245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6</v>
      </c>
    </row>
    <row r="293" spans="1:2">
      <c r="A293">
        <v>0</v>
      </c>
    </row>
    <row r="294" spans="1:2">
      <c r="A294">
        <v>6</v>
      </c>
    </row>
    <row r="295" spans="1:2">
      <c r="A295">
        <v>1328</v>
      </c>
    </row>
    <row r="296" spans="1:2">
      <c r="A296">
        <v>12</v>
      </c>
    </row>
    <row r="297" spans="1:2">
      <c r="A297">
        <v>500</v>
      </c>
    </row>
    <row r="298" spans="1:2">
      <c r="A298">
        <v>12</v>
      </c>
    </row>
    <row r="299" spans="1:2">
      <c r="A299">
        <v>300</v>
      </c>
    </row>
    <row r="300" spans="1:2">
      <c r="A300">
        <v>9</v>
      </c>
    </row>
    <row r="301" spans="1:2">
      <c r="A301">
        <v>9612</v>
      </c>
    </row>
    <row r="302" spans="1:2">
      <c r="A302">
        <v>131</v>
      </c>
      <c r="B302" s="133" t="s">
        <v>347</v>
      </c>
    </row>
    <row r="303" spans="1:2">
      <c r="A303">
        <v>7017</v>
      </c>
    </row>
    <row r="304" spans="1:2">
      <c r="A304" t="s">
        <v>350</v>
      </c>
    </row>
    <row r="305" spans="1:1">
      <c r="A305">
        <v>24192</v>
      </c>
    </row>
    <row r="306" spans="1:1">
      <c r="A306">
        <v>519</v>
      </c>
    </row>
    <row r="307" spans="1:1">
      <c r="A307">
        <v>23675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20321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9453</v>
      </c>
    </row>
    <row r="316" spans="1:1">
      <c r="A316">
        <v>10868</v>
      </c>
    </row>
    <row r="317" spans="1:1">
      <c r="A317">
        <v>0</v>
      </c>
    </row>
    <row r="318" spans="1:1">
      <c r="A318">
        <v>13</v>
      </c>
    </row>
    <row r="319" spans="1:1">
      <c r="A319">
        <v>66096</v>
      </c>
    </row>
    <row r="320" spans="1:1">
      <c r="A320">
        <v>998</v>
      </c>
    </row>
    <row r="321" spans="1:1">
      <c r="A321">
        <v>6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5</v>
      </c>
    </row>
    <row r="327" spans="1:1">
      <c r="A327">
        <v>12</v>
      </c>
    </row>
    <row r="328" spans="1:1">
      <c r="A328">
        <v>13</v>
      </c>
    </row>
    <row r="329" spans="1:1">
      <c r="A329">
        <v>141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359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359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352</v>
      </c>
    </row>
    <row r="363" spans="1:1">
      <c r="A363" t="s">
        <v>375</v>
      </c>
    </row>
    <row r="364" spans="1:1">
      <c r="A364" t="s">
        <v>361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363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365</v>
      </c>
    </row>
    <row r="371" spans="1:1">
      <c r="A371">
        <v>5</v>
      </c>
    </row>
    <row r="372" spans="1:1">
      <c r="A372" t="s">
        <v>380</v>
      </c>
    </row>
    <row r="373" spans="1:1">
      <c r="A373" t="s">
        <v>355</v>
      </c>
    </row>
    <row r="374" spans="1:1">
      <c r="A374" t="s">
        <v>381</v>
      </c>
    </row>
    <row r="375" spans="1:1">
      <c r="A375" t="s">
        <v>382</v>
      </c>
    </row>
    <row r="376" spans="1:1">
      <c r="A376" t="s">
        <v>383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123000</v>
      </c>
    </row>
    <row r="423" spans="1:1">
      <c r="A423">
        <v>45000</v>
      </c>
    </row>
    <row r="424" spans="1:1">
      <c r="A424" s="134" t="s">
        <v>388</v>
      </c>
    </row>
    <row r="425" spans="1:1">
      <c r="A425" s="134" t="s">
        <v>389</v>
      </c>
    </row>
    <row r="426" spans="1:1">
      <c r="A426" s="134" t="s">
        <v>389</v>
      </c>
    </row>
    <row r="427" spans="1:1">
      <c r="A427" s="134" t="s">
        <v>390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388</v>
      </c>
    </row>
    <row r="432" spans="1:1">
      <c r="A432" s="134" t="s">
        <v>388</v>
      </c>
    </row>
    <row r="433" spans="1:1">
      <c r="A433" s="134" t="s">
        <v>388</v>
      </c>
    </row>
    <row r="434" spans="1:1">
      <c r="A434" s="134" t="s">
        <v>389</v>
      </c>
    </row>
    <row r="435" spans="1:1">
      <c r="A435">
        <v>3</v>
      </c>
    </row>
    <row r="436" spans="1:1">
      <c r="A436">
        <v>385000</v>
      </c>
    </row>
    <row r="437" spans="1:1">
      <c r="A437">
        <v>85000</v>
      </c>
    </row>
    <row r="438" spans="1:1">
      <c r="A438" s="134" t="s">
        <v>388</v>
      </c>
    </row>
    <row r="439" spans="1:1">
      <c r="A439" s="134" t="s">
        <v>389</v>
      </c>
    </row>
    <row r="440" spans="1:1">
      <c r="A440" s="134" t="s">
        <v>389</v>
      </c>
    </row>
    <row r="441" spans="1:1">
      <c r="A441" s="134" t="s">
        <v>390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388</v>
      </c>
    </row>
    <row r="446" spans="1:1">
      <c r="A446" s="134" t="s">
        <v>388</v>
      </c>
    </row>
    <row r="447" spans="1:1">
      <c r="A447" s="134" t="s">
        <v>388</v>
      </c>
    </row>
    <row r="448" spans="1:1">
      <c r="A448" s="134" t="s">
        <v>389</v>
      </c>
    </row>
    <row r="449" spans="1:1">
      <c r="A449">
        <v>5</v>
      </c>
    </row>
    <row r="450" spans="1:1">
      <c r="A450">
        <v>340000</v>
      </c>
    </row>
    <row r="451" spans="1:1">
      <c r="A451">
        <v>90000</v>
      </c>
    </row>
    <row r="452" spans="1:1">
      <c r="A452" s="134" t="s">
        <v>389</v>
      </c>
    </row>
    <row r="453" spans="1:1">
      <c r="A453" s="134" t="s">
        <v>390</v>
      </c>
    </row>
    <row r="454" spans="1:1">
      <c r="A454" s="134" t="s">
        <v>389</v>
      </c>
    </row>
    <row r="455" spans="1:1">
      <c r="A455" s="134" t="s">
        <v>390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10686</v>
      </c>
    </row>
    <row r="523" spans="1:1">
      <c r="A523">
        <v>4274400</v>
      </c>
    </row>
    <row r="524" spans="1:1">
      <c r="A524">
        <v>0</v>
      </c>
    </row>
    <row r="525" spans="1:1">
      <c r="A525">
        <v>4314599</v>
      </c>
    </row>
    <row r="526" spans="1:1">
      <c r="A526">
        <v>340</v>
      </c>
    </row>
    <row r="527" spans="1:1">
      <c r="A527">
        <v>350</v>
      </c>
    </row>
    <row r="528" spans="1:1">
      <c r="A528">
        <v>385</v>
      </c>
    </row>
    <row r="529" spans="1:1">
      <c r="A529">
        <v>515</v>
      </c>
    </row>
    <row r="530" spans="1:1">
      <c r="A530">
        <v>490</v>
      </c>
    </row>
    <row r="531" spans="1:1">
      <c r="A531">
        <v>590</v>
      </c>
    </row>
    <row r="532" spans="1:1">
      <c r="A532">
        <v>730</v>
      </c>
    </row>
    <row r="533" spans="1:1">
      <c r="A533">
        <v>750</v>
      </c>
    </row>
    <row r="534" spans="1:1">
      <c r="A534">
        <v>890</v>
      </c>
    </row>
    <row r="535" spans="1:1">
      <c r="A535">
        <v>45</v>
      </c>
    </row>
    <row r="536" spans="1:1">
      <c r="A536">
        <v>1260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8078</v>
      </c>
    </row>
    <row r="543" spans="1:1">
      <c r="A543">
        <v>3231200</v>
      </c>
    </row>
    <row r="544" spans="1:1">
      <c r="A544">
        <v>0</v>
      </c>
    </row>
    <row r="545" spans="1:2">
      <c r="A545">
        <v>3231200</v>
      </c>
    </row>
    <row r="546" spans="1:2">
      <c r="A546">
        <v>55</v>
      </c>
    </row>
    <row r="547" spans="1:2">
      <c r="A547">
        <v>335</v>
      </c>
    </row>
    <row r="548" spans="1:2">
      <c r="A548">
        <v>375</v>
      </c>
    </row>
    <row r="549" spans="1:2">
      <c r="A549">
        <v>55</v>
      </c>
    </row>
    <row r="550" spans="1:2">
      <c r="A550">
        <v>490</v>
      </c>
    </row>
    <row r="551" spans="1:2">
      <c r="A551">
        <v>590</v>
      </c>
    </row>
    <row r="552" spans="1:2">
      <c r="A552">
        <v>55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45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11249</v>
      </c>
    </row>
    <row r="563" spans="1:1">
      <c r="A563">
        <v>4949560</v>
      </c>
    </row>
    <row r="564" spans="1:1">
      <c r="A564">
        <v>0</v>
      </c>
    </row>
    <row r="565" spans="1:1">
      <c r="A565">
        <v>4513267</v>
      </c>
    </row>
    <row r="566" spans="1:1">
      <c r="A566">
        <v>345</v>
      </c>
    </row>
    <row r="567" spans="1:1">
      <c r="A567">
        <v>349</v>
      </c>
    </row>
    <row r="568" spans="1:1">
      <c r="A568">
        <v>389</v>
      </c>
    </row>
    <row r="569" spans="1:1">
      <c r="A569">
        <v>521</v>
      </c>
    </row>
    <row r="570" spans="1:1">
      <c r="A570">
        <v>491</v>
      </c>
    </row>
    <row r="571" spans="1:1">
      <c r="A571">
        <v>571</v>
      </c>
    </row>
    <row r="572" spans="1:1">
      <c r="A572">
        <v>821</v>
      </c>
    </row>
    <row r="573" spans="1:1">
      <c r="A573">
        <v>821</v>
      </c>
    </row>
    <row r="574" spans="1:1">
      <c r="A574">
        <v>891</v>
      </c>
    </row>
    <row r="575" spans="1:1">
      <c r="A575">
        <v>91</v>
      </c>
    </row>
    <row r="576" spans="1:1">
      <c r="A576">
        <v>1212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9728</v>
      </c>
    </row>
    <row r="583" spans="1:1">
      <c r="A583">
        <v>3891200</v>
      </c>
    </row>
    <row r="584" spans="1:1">
      <c r="A584">
        <v>0</v>
      </c>
    </row>
    <row r="585" spans="1:1">
      <c r="A585">
        <v>3891200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45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10782</v>
      </c>
    </row>
    <row r="603" spans="1:1">
      <c r="A603">
        <v>4744080</v>
      </c>
    </row>
    <row r="604" spans="1:1">
      <c r="A604">
        <v>0</v>
      </c>
    </row>
    <row r="605" spans="1:1">
      <c r="A605">
        <v>4308793</v>
      </c>
    </row>
    <row r="606" spans="1:1">
      <c r="A606">
        <v>340</v>
      </c>
    </row>
    <row r="607" spans="1:1">
      <c r="A607">
        <v>325</v>
      </c>
    </row>
    <row r="608" spans="1:1">
      <c r="A608">
        <v>335</v>
      </c>
    </row>
    <row r="609" spans="1:1">
      <c r="A609">
        <v>510</v>
      </c>
    </row>
    <row r="610" spans="1:1">
      <c r="A610">
        <v>485</v>
      </c>
    </row>
    <row r="611" spans="1:1">
      <c r="A611">
        <v>540</v>
      </c>
    </row>
    <row r="612" spans="1:1">
      <c r="A612">
        <v>750</v>
      </c>
    </row>
    <row r="613" spans="1:1">
      <c r="A613">
        <v>745</v>
      </c>
    </row>
    <row r="614" spans="1:1">
      <c r="A614">
        <v>800</v>
      </c>
    </row>
    <row r="615" spans="1:1">
      <c r="A615">
        <v>114</v>
      </c>
    </row>
    <row r="616" spans="1:1">
      <c r="A616">
        <v>1200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392</v>
      </c>
    </row>
    <row r="682" spans="1:1">
      <c r="A682" t="s">
        <v>393</v>
      </c>
    </row>
    <row r="683" spans="1:1">
      <c r="A683" t="s">
        <v>394</v>
      </c>
    </row>
    <row r="684" spans="1:1">
      <c r="A684" t="s">
        <v>395</v>
      </c>
    </row>
    <row r="685" spans="1:1">
      <c r="A685" t="s">
        <v>396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397</v>
      </c>
    </row>
    <row r="700" spans="1:1">
      <c r="A700" t="s">
        <v>398</v>
      </c>
    </row>
    <row r="701" spans="1:1">
      <c r="A701">
        <v>1</v>
      </c>
    </row>
    <row r="702" spans="1:1">
      <c r="A702">
        <v>400000</v>
      </c>
    </row>
    <row r="703" spans="1:1">
      <c r="A703">
        <v>1674443</v>
      </c>
    </row>
    <row r="704" spans="1:1">
      <c r="A704">
        <v>1266917</v>
      </c>
    </row>
    <row r="705" spans="1:1">
      <c r="A705">
        <v>1535329</v>
      </c>
    </row>
    <row r="706" spans="1:1">
      <c r="A706">
        <v>999</v>
      </c>
    </row>
    <row r="707" spans="1:1">
      <c r="A707">
        <v>999</v>
      </c>
    </row>
    <row r="708" spans="1:1">
      <c r="A708">
        <v>27609</v>
      </c>
    </row>
    <row r="709" spans="1:1">
      <c r="A709">
        <v>824657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24423</v>
      </c>
    </row>
    <row r="717" spans="1:1">
      <c r="A717">
        <v>4024423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1292548</v>
      </c>
    </row>
    <row r="723" spans="1:1">
      <c r="A723">
        <v>678228</v>
      </c>
    </row>
    <row r="724" spans="1:1">
      <c r="A724">
        <v>95306</v>
      </c>
    </row>
    <row r="725" spans="1:1">
      <c r="A725">
        <v>2858364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300924</v>
      </c>
    </row>
    <row r="730" spans="1:1">
      <c r="A730">
        <v>0</v>
      </c>
    </row>
    <row r="731" spans="1:1">
      <c r="A731">
        <v>999</v>
      </c>
    </row>
    <row r="732" spans="1:1">
      <c r="A732">
        <v>1372000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-748478</v>
      </c>
    </row>
    <row r="737" spans="1:1">
      <c r="A737">
        <v>3251522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1727736</v>
      </c>
    </row>
    <row r="743" spans="1:1">
      <c r="A743">
        <v>841870</v>
      </c>
    </row>
    <row r="744" spans="1:1">
      <c r="A744">
        <v>1489971</v>
      </c>
    </row>
    <row r="745" spans="1:1">
      <c r="A745">
        <v>1088246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871106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33580</v>
      </c>
    </row>
    <row r="756" spans="1:1">
      <c r="A756">
        <v>-156863</v>
      </c>
    </row>
    <row r="757" spans="1:1">
      <c r="A757">
        <v>4276717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74330</v>
      </c>
    </row>
    <row r="764" spans="1:1">
      <c r="A764">
        <v>560644</v>
      </c>
    </row>
    <row r="765" spans="1:1">
      <c r="A765">
        <v>2294882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300906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-78502</v>
      </c>
    </row>
    <row r="777" spans="1:1">
      <c r="A777">
        <v>3921498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1998664</v>
      </c>
    </row>
    <row r="783" spans="1:1">
      <c r="A783">
        <v>2258251</v>
      </c>
    </row>
    <row r="784" spans="1:1">
      <c r="A784">
        <v>1824466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1153242</v>
      </c>
    </row>
    <row r="790" spans="1:1">
      <c r="A790">
        <v>828188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-332089</v>
      </c>
    </row>
    <row r="797" spans="1:1">
      <c r="A797">
        <v>4099951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399</v>
      </c>
    </row>
    <row r="862" spans="1:1">
      <c r="A862" t="s">
        <v>400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'W'!W155164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2019-11-01T09:49:28Z</dcterms:modified>
</cp:coreProperties>
</file>