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0A104E67-EF5A-48C8-9DA2-B7F13B0CC21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1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F83" i="4" s="1"/>
  <c r="M80" i="4"/>
  <c r="M83" i="4" s="1"/>
  <c r="L80" i="4"/>
  <c r="L83" i="4" s="1"/>
  <c r="K80" i="4"/>
  <c r="J80" i="4"/>
  <c r="J83" i="4"/>
  <c r="I80" i="4"/>
  <c r="I83" i="4" s="1"/>
  <c r="H80" i="4"/>
  <c r="H83" i="4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X19" i="3" s="1"/>
  <c r="R17" i="3"/>
  <c r="R20" i="3" s="1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G30" i="2"/>
  <c r="Y28" i="2"/>
  <c r="W28" i="2"/>
  <c r="U28" i="2"/>
  <c r="Y27" i="2"/>
  <c r="W27" i="2"/>
  <c r="U27" i="2"/>
  <c r="N27" i="2"/>
  <c r="N29" i="2" s="1"/>
  <c r="M27" i="2"/>
  <c r="M29" i="2" s="1"/>
  <c r="G27" i="2"/>
  <c r="O26" i="2"/>
  <c r="O28" i="2"/>
  <c r="N26" i="2"/>
  <c r="M26" i="2"/>
  <c r="M28" i="2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N11" i="2"/>
  <c r="Y8" i="2"/>
  <c r="W8" i="2"/>
  <c r="U8" i="2"/>
  <c r="O8" i="2"/>
  <c r="N8" i="2"/>
  <c r="Y7" i="2"/>
  <c r="W7" i="2"/>
  <c r="U7" i="2"/>
  <c r="O7" i="2"/>
  <c r="O11" i="2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24" i="3"/>
  <c r="L27" i="3" s="1"/>
  <c r="F27" i="3" s="1"/>
  <c r="N43" i="2"/>
  <c r="G17" i="4"/>
  <c r="L30" i="3"/>
  <c r="H17" i="4"/>
  <c r="G16" i="4"/>
  <c r="I16" i="4"/>
  <c r="H16" i="4"/>
  <c r="I17" i="4"/>
  <c r="R21" i="3" l="1"/>
  <c r="R30" i="3" s="1"/>
  <c r="G15" i="2"/>
  <c r="N28" i="2"/>
</calcChain>
</file>

<file path=xl/connections.xml><?xml version="1.0" encoding="utf-8"?>
<connections xmlns="http://schemas.openxmlformats.org/spreadsheetml/2006/main">
  <connection id="1" name="W061162" type="6" refreshedVersion="4" background="1" saveData="1">
    <textPr prompt="0" codePage="850" sourceFile="C:\2018_GMC\2etap_15C1\RUN_15C1\Wfiles\162\W061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<sst xmlns="http://schemas.openxmlformats.org/spreadsheetml/2006/main" count="575" uniqueCount="363">
  <si>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</si>
  <si>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</si>
  <si>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</si>
  <si>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</si>
  <si>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</si>
  <si>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</si>
  <si>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</si>
  <si>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</si>
  <si>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</si>
  <si>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</si>
  <si>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</si>
  <si>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</si>
  <si>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</si>
  <si>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</si>
  <si>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</si>
  <si>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</si>
  <si>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</si>
  <si>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</si>
  <si>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</si>
  <si>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</si>
  <si>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</si>
  <si>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</si>
  <si>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</si>
  <si>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</si>
  <si>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</si>
  <si>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</si>
  <si>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</si>
  <si>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</si>
  <si>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</si>
  <si>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</si>
  <si>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</si>
  <si>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</si>
  <si>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</si>
  <si>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</si>
  <si>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</si>
  <si>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</si>
  <si>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</si>
  <si>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</si>
  <si>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</si>
  <si>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</si>
  <si>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</si>
  <si>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</si>
  <si>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</si>
  <si>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</si>
  <si>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</si>
  <si>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</si>
  <si>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</si>
  <si>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</si>
  <si>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</si>
  <si>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</si>
  <si>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</si>
  <si>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</si>
  <si>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</si>
  <si>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</si>
  <si>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</si>
  <si>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</si>
  <si>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</si>
  <si>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</si>
  <si>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</si>
  <si>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</si>
  <si>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</si>
  <si>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</si>
  <si>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</si>
  <si>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</si>
  <si>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</si>
  <si>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</si>
  <si>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</si>
  <si>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</si>
  <si>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</si>
  <si>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</si>
  <si>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</si>
  <si>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</si>
  <si>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</si>
  <si>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</si>
  <si>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</si>
  <si>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</si>
  <si>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</si>
  <si>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</si>
  <si>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</si>
  <si>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</si>
  <si>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</si>
  <si>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</si>
  <si>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</si>
  <si>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</si>
  <si>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</si>
  <si>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</si>
  <si>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</si>
  <si>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</si>
  <si>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</si>
  <si>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</si>
  <si>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</si>
  <si>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</si>
  <si>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</si>
  <si>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</si>
  <si>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</si>
  <si>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</si>
  <si>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</si>
  <si>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</si>
  <si>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</si>
  <si>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</si>
  <si>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</si>
  <si>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</si>
  <si>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</si>
  <si>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</si>
  <si>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</si>
  <si>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</si>
  <si>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</si>
  <si>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</si>
  <si>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</si>
  <si>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</si>
  <si>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</si>
  <si>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</si>
  <si>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</si>
  <si>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</si>
  <si>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</si>
  <si>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</si>
  <si>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</si>
  <si>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</si>
  <si>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</si>
  <si>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</si>
  <si>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</si>
  <si>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</si>
  <si>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</si>
  <si>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</si>
  <si>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</si>
  <si>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</si>
  <si>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</si>
  <si>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</si>
  <si>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</si>
  <si>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</si>
  <si>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</si>
  <si>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</si>
  <si>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</si>
  <si>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</si>
  <si>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</si>
  <si>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</si>
  <si>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</si>
  <si>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</si>
  <si>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</si>
  <si>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</si>
  <si>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</si>
  <si>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</si>
  <si>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</si>
  <si>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</si>
  <si>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</si>
  <si>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</si>
  <si>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</si>
  <si>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</si>
  <si>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</si>
  <si>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</si>
  <si>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</si>
  <si>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</si>
  <si>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</si>
  <si>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</si>
  <si>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</si>
  <si>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</si>
  <si>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</si>
  <si>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</si>
  <si>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</si>
  <si>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</si>
  <si>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</si>
  <si>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</si>
  <si>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</si>
  <si>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</si>
  <si>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</si>
  <si>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</si>
  <si>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</si>
  <si>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</si>
  <si>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</si>
  <si>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</si>
  <si>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</si>
  <si>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</si>
  <si>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</si>
  <si>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</si>
  <si>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</si>
  <si>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</si>
  <si>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</si>
  <si>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</si>
  <si>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</si>
  <si>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</si>
  <si>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</si>
  <si>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</si>
  <si>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</si>
  <si>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</si>
  <si>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</si>
  <si>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</si>
  <si>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</si>
  <si>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</si>
  <si>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</si>
  <si>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</si>
  <si>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</si>
  <si>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</si>
  <si>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</si>
  <si>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</si>
  <si>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</si>
  <si>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</si>
  <si>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</si>
  <si>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</si>
  <si>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</si>
  <si>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</si>
  <si>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</si>
  <si>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</si>
  <si>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</si>
  <si>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</si>
  <si>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</si>
  <si>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</si>
  <si>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</si>
  <si>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</si>
  <si>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</si>
  <si>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</si>
  <si>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</si>
  <si>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</si>
  <si>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</si>
  <si>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</si>
  <si>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</si>
  <si>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</si>
  <si>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</si>
  <si>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</si>
  <si>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</si>
  <si>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</si>
  <si>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</si>
  <si>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</si>
  <si>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</si>
  <si>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</si>
  <si>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</si>
  <si>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</si>
  <si>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</si>
  <si>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</si>
  <si>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</si>
  <si>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</si>
  <si>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</si>
  <si>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</si>
  <si>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</si>
  <si>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</si>
  <si>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</si>
  <si>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</si>
  <si>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</si>
  <si>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</si>
  <si>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</si>
  <si>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</si>
  <si>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</si>
  <si>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</si>
  <si>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</si>
  <si>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</si>
  <si>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</si>
  <si>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</si>
  <si>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</si>
  <si>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</si>
  <si>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</si>
  <si>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</si>
  <si>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</si>
  <si>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</si>
  <si>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</si>
  <si>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</si>
  <si>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</si>
  <si>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</si>
  <si>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</si>
  <si>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</si>
  <si>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</si>
  <si>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</si>
  <si>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</si>
  <si>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</si>
  <si>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</si>
  <si>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</si>
  <si>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</si>
  <si>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</si>
  <si>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</si>
  <si>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</si>
  <si>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</si>
  <si>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</si>
  <si>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</si>
  <si>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</si>
  <si>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</si>
  <si>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</si>
  <si>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</si>
  <si>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</si>
  <si>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</si>
  <si>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</si>
  <si>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</si>
  <si>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</si>
  <si>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</si>
  <si>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</si>
  <si>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</si>
  <si>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</si>
  <si>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</si>
  <si>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</si>
  <si>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</si>
  <si>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</si>
  <si>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</si>
  <si>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</si>
  <si>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</si>
  <si>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</si>
  <si>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</si>
  <si>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</si>
  <si>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</si>
  <si>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</si>
  <si>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</si>
  <si>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</si>
  <si>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</si>
  <si>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</si>
  <si>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</si>
  <si>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</si>
  <si>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</si>
  <si>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</si>
  <si>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</si>
  <si>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</si>
  <si>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</si>
  <si>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</si>
  <si>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</si>
  <si>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</si>
  <si>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</si>
  <si>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</si>
  <si>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</si>
  <si>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</si>
  <si>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</si>
  <si>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</si>
  <si>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</si>
  <si>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</si>
  <si>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</si>
  <si>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</si>
  <si>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</si>
  <si>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</si>
  <si>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</si>
  <si>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</si>
  <si>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</si>
  <si>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</si>
  <si>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</si>
  <si>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</si>
  <si>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</si>
  <si>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</si>
  <si>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</si>
  <si>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</si>
  <si>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</si>
  <si>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</si>
  <si>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</si>
  <si>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</si>
  <si>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</si>
  <si>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</si>
  <si>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</si>
  <si>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</si>
  <si>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</si>
  <si>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</si>
  <si>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</si>
  <si>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</si>
  <si>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1.50</t>
  </si>
  <si>
    <t xml:space="preserve">   1.78</t>
  </si>
  <si>
    <t xml:space="preserve">   1.33</t>
  </si>
  <si>
    <t>!</t>
  </si>
  <si>
    <t>None</t>
  </si>
  <si>
    <t xml:space="preserve"> 91.1</t>
  </si>
  <si>
    <t>Not requested</t>
  </si>
  <si>
    <t xml:space="preserve">    *</t>
  </si>
  <si>
    <t xml:space="preserve">   **</t>
  </si>
  <si>
    <t xml:space="preserve">  ***</t>
  </si>
  <si>
    <t xml:space="preserve"> ****</t>
  </si>
  <si>
    <t>*****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</si>
  <si>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</si>
  <si>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</si>
  <si>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</si>
  <si>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</si>
  <si>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190221123611</t>
  </si>
  <si>
    <t>Eliza Kazei</t>
  </si>
  <si>
    <t>Ambasadorzy GMC/Crazy Tangerines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</si>
</sst>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1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Eliza Kazei</v>
      </c>
      <c r="V3" s="2" t="s">
        <v>284</v>
      </c>
      <c r="W3" s="3" t="str">
        <f>W!A6</f>
        <v xml:space="preserve">  15C1</v>
      </c>
    </row>
    <row r="4" spans="2:25">
      <c r="B4" t="str">
        <f>W!A862</f>
        <v>Ambasadorzy GMC/Crazy Tangerines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7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3</v>
      </c>
      <c r="F15" s="44">
        <f>W!A12</f>
        <v>3</v>
      </c>
      <c r="G15" s="51"/>
      <c r="H15" s="44">
        <f>W!A15</f>
        <v>3</v>
      </c>
      <c r="I15" s="52"/>
      <c r="J15" s="44">
        <f>W!A18</f>
        <v>3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5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25</v>
      </c>
      <c r="F16" s="57">
        <f>W!A13</f>
        <v>15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350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745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750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29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350</v>
      </c>
      <c r="G21" s="59">
        <f>W!B23</f>
        <v>0</v>
      </c>
      <c r="H21" s="57">
        <f>W!A26</f>
        <v>560</v>
      </c>
      <c r="I21" s="59">
        <f>W!B26</f>
        <v>0</v>
      </c>
      <c r="J21" s="57">
        <f>W!A29</f>
        <v>845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11</v>
      </c>
      <c r="Q21" s="75"/>
      <c r="R21" s="44"/>
      <c r="S21" s="28" t="s">
        <v>305</v>
      </c>
      <c r="T21" s="28"/>
      <c r="U21" s="28"/>
      <c r="V21" s="28"/>
      <c r="W21" s="41">
        <f>W!A78</f>
        <v>10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250</v>
      </c>
      <c r="G24" s="48">
        <f>W!B31</f>
        <v>0</v>
      </c>
      <c r="H24" s="63">
        <f>W!A34</f>
        <v>370</v>
      </c>
      <c r="I24" s="48" t="str">
        <f>W!B34</f>
        <v>*</v>
      </c>
      <c r="J24" s="63">
        <f>W!A37</f>
        <v>320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</v>
      </c>
      <c r="G25" s="54">
        <f>W!B32</f>
        <v>0</v>
      </c>
      <c r="H25" s="44">
        <f>W!A35</f>
        <v>25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800</v>
      </c>
      <c r="G26" s="59">
        <f>W!B33</f>
        <v>0</v>
      </c>
      <c r="H26" s="57">
        <f>W!A36</f>
        <v>450</v>
      </c>
      <c r="I26" s="59">
        <f>W!B36</f>
        <v>0</v>
      </c>
      <c r="J26" s="41">
        <f>W!A39</f>
        <v>300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79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30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5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0</v>
      </c>
      <c r="G30" s="52"/>
      <c r="H30" s="44">
        <f>W!A45</f>
        <v>0</v>
      </c>
      <c r="I30" s="52"/>
      <c r="J30" s="44">
        <f>W!A46</f>
        <v>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1070</v>
      </c>
      <c r="V6" s="188"/>
      <c r="W6" s="44">
        <f>W!A109</f>
        <v>844</v>
      </c>
      <c r="X6" s="28"/>
      <c r="Y6" s="53">
        <f>W!A110</f>
        <v>620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17</v>
      </c>
      <c r="O7" s="189">
        <f>W!A192</f>
        <v>24</v>
      </c>
      <c r="P7" s="24"/>
      <c r="R7" s="129"/>
      <c r="S7" s="19" t="s">
        <v>210</v>
      </c>
      <c r="T7" s="19"/>
      <c r="U7" s="53">
        <f>W!A111</f>
        <v>1099</v>
      </c>
      <c r="V7" s="188"/>
      <c r="W7" s="44">
        <f>W!A112</f>
        <v>869</v>
      </c>
      <c r="X7" s="28"/>
      <c r="Y7" s="53">
        <f>W!A113</f>
        <v>638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8</v>
      </c>
      <c r="P8" s="24"/>
      <c r="R8" s="129"/>
      <c r="S8" s="19" t="s">
        <v>213</v>
      </c>
      <c r="T8" s="19"/>
      <c r="U8" s="53">
        <f>W!A114</f>
        <v>29</v>
      </c>
      <c r="V8" s="188"/>
      <c r="W8" s="44">
        <f>W!A115</f>
        <v>24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17</v>
      </c>
      <c r="O12" s="191">
        <f>W!A198</f>
        <v>18</v>
      </c>
      <c r="P12" s="24"/>
      <c r="R12" s="129"/>
      <c r="S12" s="28" t="s">
        <v>224</v>
      </c>
      <c r="T12" s="19"/>
      <c r="U12" s="53">
        <f>W!A121</f>
        <v>250</v>
      </c>
      <c r="V12" s="188"/>
      <c r="W12" s="53">
        <f>W!A124</f>
        <v>369</v>
      </c>
      <c r="X12" s="28"/>
      <c r="Y12" s="53">
        <f>W!A127</f>
        <v>320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20</v>
      </c>
      <c r="V13" s="188"/>
      <c r="W13" s="53">
        <f>W!A125</f>
        <v>25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800</v>
      </c>
      <c r="V14" s="188"/>
      <c r="W14" s="53">
        <f>W!A126</f>
        <v>450</v>
      </c>
      <c r="X14" s="28"/>
      <c r="Y14" s="53">
        <f>W!A129</f>
        <v>300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101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9792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791</v>
      </c>
      <c r="P17" s="190">
        <f>W!B307</f>
        <v>0</v>
      </c>
      <c r="R17" s="129"/>
      <c r="S17" s="19" t="s">
        <v>235</v>
      </c>
      <c r="T17" s="19"/>
      <c r="U17" s="53">
        <f>W!A131</f>
        <v>360</v>
      </c>
      <c r="V17" s="188"/>
      <c r="W17" s="53">
        <f>W!A134</f>
        <v>338</v>
      </c>
      <c r="X17" s="28"/>
      <c r="Y17" s="53">
        <f>W!A137</f>
        <v>236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7950</v>
      </c>
      <c r="P18" s="24"/>
      <c r="R18" s="129"/>
      <c r="S18" s="101" t="s">
        <v>238</v>
      </c>
      <c r="T18" s="19"/>
      <c r="U18" s="53">
        <f>W!A132</f>
        <v>24</v>
      </c>
      <c r="V18" s="188"/>
      <c r="W18" s="53">
        <f>W!A135</f>
        <v>30</v>
      </c>
      <c r="X18" s="28"/>
      <c r="Y18" s="53">
        <f>W!A138</f>
        <v>21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528</v>
      </c>
      <c r="V19" s="188"/>
      <c r="W19" s="53">
        <f>W!A136</f>
        <v>351</v>
      </c>
      <c r="X19" s="28"/>
      <c r="Y19" s="53">
        <f>W!A139</f>
        <v>219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360</v>
      </c>
      <c r="V22" s="188"/>
      <c r="W22" s="53">
        <f>W!A144</f>
        <v>338</v>
      </c>
      <c r="X22" s="28"/>
      <c r="Y22" s="53">
        <f>W!A147</f>
        <v>236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24</v>
      </c>
      <c r="V23" s="188"/>
      <c r="W23" s="53">
        <f>W!A145</f>
        <v>30</v>
      </c>
      <c r="X23" s="28"/>
      <c r="Y23" s="53">
        <f>W!A148</f>
        <v>21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528</v>
      </c>
      <c r="V24" s="188"/>
      <c r="W24" s="53">
        <f>W!A146</f>
        <v>351</v>
      </c>
      <c r="X24" s="28"/>
      <c r="Y24" s="53">
        <f>W!A149</f>
        <v>219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3330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80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91.1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5131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165</v>
      </c>
      <c r="V31" s="188"/>
      <c r="W31" s="53">
        <f>W!A164</f>
        <v>110</v>
      </c>
      <c r="X31" s="28"/>
      <c r="Y31" s="53">
        <f>W!A167</f>
        <v>92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8</v>
      </c>
      <c r="V32" s="188"/>
      <c r="W32" s="53">
        <f>W!A165</f>
        <v>4</v>
      </c>
      <c r="X32" s="28"/>
      <c r="Y32" s="53">
        <f>W!A168</f>
        <v>17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272</v>
      </c>
      <c r="V33" s="188"/>
      <c r="W33" s="53">
        <f>W!A166</f>
        <v>99</v>
      </c>
      <c r="X33" s="28"/>
      <c r="Y33" s="53">
        <f>W!A169</f>
        <v>153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4151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980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37</v>
      </c>
      <c r="V36" s="190">
        <f>W!B171</f>
        <v>0</v>
      </c>
      <c r="W36" s="44">
        <f>W!A172</f>
        <v>28</v>
      </c>
      <c r="X36" s="190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5</v>
      </c>
      <c r="N37" s="191">
        <f>W!A298</f>
        <v>1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11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100</v>
      </c>
      <c r="V42" s="188"/>
      <c r="W42" s="44">
        <f>W!A182</f>
        <v>100</v>
      </c>
      <c r="X42" s="28"/>
      <c r="Y42" s="53">
        <f>W!A183</f>
        <v>100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40561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14.523599999999998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65</v>
      </c>
      <c r="H45" s="24"/>
      <c r="I45" s="19"/>
      <c r="J45" s="129"/>
      <c r="K45" s="18" t="s">
        <v>281</v>
      </c>
      <c r="N45" s="201">
        <f>N43+N44</f>
        <v>19.273599999999998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109000</v>
      </c>
      <c r="G8" s="171"/>
      <c r="H8" s="112"/>
      <c r="I8" s="112" t="s">
        <v>103</v>
      </c>
      <c r="J8" s="112"/>
      <c r="K8" s="112"/>
      <c r="L8" s="173">
        <f>W!A241</f>
        <v>1085305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55312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1187308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25991</v>
      </c>
      <c r="G10" s="171"/>
      <c r="H10" s="112"/>
      <c r="I10" s="112" t="s">
        <v>110</v>
      </c>
      <c r="J10" s="112"/>
      <c r="K10" s="112"/>
      <c r="L10" s="173">
        <f>W!A242</f>
        <v>434463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89696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943540</v>
      </c>
      <c r="S11" s="171"/>
      <c r="T11" s="112"/>
      <c r="U11" s="112" t="s">
        <v>116</v>
      </c>
      <c r="V11" s="112"/>
      <c r="W11" s="112"/>
      <c r="X11" s="173">
        <f>W!A223</f>
        <v>976750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10853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1243540</v>
      </c>
      <c r="S12" s="171"/>
      <c r="T12" s="112"/>
      <c r="U12" s="112" t="s">
        <v>120</v>
      </c>
      <c r="V12" s="112"/>
      <c r="W12" s="112"/>
      <c r="X12" s="177">
        <f>W!A224</f>
        <v>100653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10920</v>
      </c>
      <c r="G13" s="171"/>
      <c r="H13" s="112"/>
      <c r="I13" s="112" t="s">
        <v>122</v>
      </c>
      <c r="J13" s="112"/>
      <c r="K13" s="112"/>
      <c r="L13" s="173">
        <f>W!A245</f>
        <v>68175</v>
      </c>
      <c r="M13" s="171"/>
      <c r="N13" s="112"/>
      <c r="S13" s="171"/>
      <c r="T13" s="112"/>
      <c r="U13" s="175" t="s">
        <v>123</v>
      </c>
      <c r="X13" s="174">
        <f>X9+X10-X11-X12</f>
        <v>109905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0</v>
      </c>
      <c r="G14" s="171"/>
      <c r="H14" s="112"/>
      <c r="I14" s="112" t="s">
        <v>125</v>
      </c>
      <c r="J14" s="112"/>
      <c r="K14" s="112"/>
      <c r="L14" s="173">
        <f>W!A246</f>
        <v>142508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10000</v>
      </c>
      <c r="G15" s="171"/>
      <c r="H15" s="112"/>
      <c r="I15" s="112" t="s">
        <v>128</v>
      </c>
      <c r="J15" s="112"/>
      <c r="K15" s="112"/>
      <c r="L15" s="173">
        <f>W!A247</f>
        <v>101930</v>
      </c>
      <c r="M15" s="171"/>
      <c r="N15" s="112"/>
      <c r="O15" s="112" t="s">
        <v>129</v>
      </c>
      <c r="P15" s="112"/>
      <c r="Q15" s="112"/>
      <c r="R15" s="173">
        <f>W!A265</f>
        <v>167018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8000</v>
      </c>
      <c r="G16" s="171"/>
      <c r="H16" s="112"/>
      <c r="I16" s="112" t="s">
        <v>132</v>
      </c>
      <c r="J16" s="112"/>
      <c r="K16" s="112"/>
      <c r="L16" s="173">
        <f>W!A248</f>
        <v>2606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9860</v>
      </c>
      <c r="G17" s="171"/>
      <c r="H17" s="112"/>
      <c r="I17" s="112" t="s">
        <v>136</v>
      </c>
      <c r="L17" s="173">
        <f>W!A249</f>
        <v>26200</v>
      </c>
      <c r="M17" s="171"/>
      <c r="N17" s="112"/>
      <c r="O17" s="112" t="s">
        <v>137</v>
      </c>
      <c r="P17" s="112"/>
      <c r="Q17" s="112"/>
      <c r="R17" s="173">
        <f>W!A267</f>
        <v>139867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9957</v>
      </c>
      <c r="G18" s="171"/>
      <c r="H18" s="112"/>
      <c r="I18" s="118" t="s">
        <v>140</v>
      </c>
      <c r="J18" s="112"/>
      <c r="K18" s="112"/>
      <c r="L18" s="177">
        <f>W!A250</f>
        <v>306885</v>
      </c>
      <c r="M18" s="171"/>
      <c r="N18" s="112"/>
      <c r="O18" s="112" t="s">
        <v>141</v>
      </c>
      <c r="P18" s="112"/>
      <c r="Q18" s="112"/>
      <c r="R18" s="173">
        <f>W!A268</f>
        <v>384023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468997</v>
      </c>
      <c r="M19" s="171"/>
      <c r="N19" s="112"/>
      <c r="O19" s="112" t="s">
        <v>145</v>
      </c>
      <c r="P19" s="112"/>
      <c r="Q19" s="112"/>
      <c r="R19" s="177">
        <f>W!A269</f>
        <v>1610549</v>
      </c>
      <c r="S19" s="171"/>
      <c r="T19" s="112"/>
      <c r="U19" s="175" t="s">
        <v>146</v>
      </c>
      <c r="X19" s="174">
        <f>X16+X17-X18</f>
        <v>4312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2107</v>
      </c>
      <c r="G20" s="171"/>
      <c r="H20" s="112"/>
      <c r="I20" s="112" t="s">
        <v>148</v>
      </c>
      <c r="J20" s="112"/>
      <c r="K20" s="112"/>
      <c r="L20" s="173">
        <f>W!A252</f>
        <v>616308</v>
      </c>
      <c r="M20" s="171"/>
      <c r="N20" s="112"/>
      <c r="O20" s="175" t="s">
        <v>149</v>
      </c>
      <c r="R20" s="180">
        <f>SUM(R15:R19)</f>
        <v>2301457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5957</v>
      </c>
      <c r="G21" s="171"/>
      <c r="H21" s="112"/>
      <c r="I21" s="112" t="s">
        <v>151</v>
      </c>
      <c r="J21" s="112"/>
      <c r="K21" s="112"/>
      <c r="L21" s="173">
        <f>W!A217</f>
        <v>444923</v>
      </c>
      <c r="M21" s="171"/>
      <c r="N21" s="112"/>
      <c r="O21" s="112" t="s">
        <v>152</v>
      </c>
      <c r="P21" s="112"/>
      <c r="Q21" s="112"/>
      <c r="R21" s="173">
        <f>R12+R20</f>
        <v>3544997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79000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33558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10770</v>
      </c>
      <c r="G23" s="171"/>
      <c r="H23" s="112"/>
      <c r="I23" s="112" t="s">
        <v>157</v>
      </c>
      <c r="J23" s="112"/>
      <c r="K23" s="112"/>
      <c r="L23" s="176">
        <f>W!A254</f>
        <v>24194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444923</v>
      </c>
      <c r="G24" s="171"/>
      <c r="H24" s="112"/>
      <c r="I24" s="175" t="s">
        <v>160</v>
      </c>
      <c r="L24" s="173">
        <f>L20-L21+L22-L23</f>
        <v>147191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153000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175937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151503</v>
      </c>
      <c r="G27" s="171"/>
      <c r="H27" s="112"/>
      <c r="I27" s="175" t="s">
        <v>170</v>
      </c>
      <c r="J27" s="112"/>
      <c r="K27" s="112"/>
      <c r="L27" s="174">
        <f>L24+L25-L26</f>
        <v>151503</v>
      </c>
      <c r="M27" s="171"/>
      <c r="N27" s="112"/>
      <c r="O27" s="118" t="s">
        <v>171</v>
      </c>
      <c r="P27" s="112"/>
      <c r="Q27" s="112"/>
      <c r="R27" s="173">
        <f>SUM(R24:R26)</f>
        <v>175937</v>
      </c>
      <c r="S27" s="171"/>
      <c r="T27" s="112"/>
      <c r="U27" s="175" t="s">
        <v>172</v>
      </c>
      <c r="X27" s="174">
        <f>X22-X23-X24+X25-X26</f>
        <v>-119442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99557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251060</v>
      </c>
      <c r="G29" s="171"/>
      <c r="H29" s="112"/>
      <c r="I29" s="112" t="s">
        <v>177</v>
      </c>
      <c r="J29" s="112"/>
      <c r="K29" s="112"/>
      <c r="L29" s="173">
        <f>W!A256</f>
        <v>151503</v>
      </c>
      <c r="M29" s="171"/>
      <c r="N29" s="112"/>
      <c r="S29" s="171"/>
      <c r="U29" s="181" t="s">
        <v>178</v>
      </c>
      <c r="V29" s="112"/>
      <c r="W29" s="112"/>
      <c r="X29" s="174">
        <f>W!A233</f>
        <v>-5225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4.9030097087378639</v>
      </c>
      <c r="M30" s="171"/>
      <c r="N30" s="112"/>
      <c r="O30" s="112" t="s">
        <v>180</v>
      </c>
      <c r="P30" s="112"/>
      <c r="Q30" s="112"/>
      <c r="R30" s="173">
        <f>R21-R27-R28</f>
        <v>3369060</v>
      </c>
      <c r="S30" s="171"/>
      <c r="U30" s="181" t="s">
        <v>181</v>
      </c>
      <c r="V30" s="112"/>
      <c r="W30" s="112"/>
      <c r="X30" s="176">
        <f>W!A234</f>
        <v>1615774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1610549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153000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181</v>
      </c>
      <c r="G33" s="171"/>
      <c r="H33" s="112"/>
      <c r="I33" s="112" t="s">
        <v>187</v>
      </c>
      <c r="J33" s="112"/>
      <c r="K33" s="112"/>
      <c r="L33" s="173">
        <f>L29-L32</f>
        <v>-1497</v>
      </c>
      <c r="M33" s="171"/>
      <c r="O33" s="118" t="s">
        <v>188</v>
      </c>
      <c r="P33" s="112"/>
      <c r="Q33" s="112"/>
      <c r="R33" s="173">
        <f>W!A275</f>
        <v>3090000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3404</v>
      </c>
      <c r="G34" s="171"/>
      <c r="H34" s="112"/>
      <c r="I34" s="91" t="s">
        <v>190</v>
      </c>
      <c r="J34" s="112"/>
      <c r="K34" s="112"/>
      <c r="L34" s="177">
        <f>W!A260</f>
        <v>273615</v>
      </c>
      <c r="M34" s="171"/>
      <c r="O34" s="91" t="s">
        <v>191</v>
      </c>
      <c r="R34" s="173">
        <f>W!A276</f>
        <v>6942</v>
      </c>
      <c r="S34" s="171"/>
      <c r="U34" s="112" t="s">
        <v>192</v>
      </c>
      <c r="V34" s="112"/>
      <c r="W34" s="112"/>
      <c r="X34" s="174">
        <f>W!A238</f>
        <v>473000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272118</v>
      </c>
      <c r="M35" s="171"/>
      <c r="O35" s="112" t="s">
        <v>194</v>
      </c>
      <c r="P35" s="112"/>
      <c r="Q35" s="112"/>
      <c r="R35" s="177">
        <f>R36-R33-R34</f>
        <v>272118</v>
      </c>
      <c r="S35" s="171"/>
      <c r="U35" s="112" t="s">
        <v>195</v>
      </c>
      <c r="V35" s="112"/>
      <c r="W35" s="112"/>
      <c r="X35" s="174">
        <f>W!A239</f>
        <v>1164000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3369060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100</v>
      </c>
      <c r="H16" s="151">
        <f>INT(L10*2*G20/1000) + 75</f>
        <v>156</v>
      </c>
      <c r="I16" s="151">
        <f>INT(L10*3*G20/1000) + 120</f>
        <v>241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120</v>
      </c>
      <c r="H17" s="151">
        <f>INT(L10*1.5*2*G20/1000) + 75</f>
        <v>196</v>
      </c>
      <c r="I17" s="151">
        <f>INT(L10*1.5*3*G20/1000) + 120</f>
        <v>302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47738</v>
      </c>
      <c r="H20" s="135">
        <f>W!A516</f>
        <v>47285</v>
      </c>
      <c r="I20" s="135">
        <f>W!A517</f>
        <v>45938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105.93</v>
      </c>
      <c r="G35" s="138">
        <f>W!A542/100</f>
        <v>92.47</v>
      </c>
      <c r="H35" s="138">
        <f>W!A562/100</f>
        <v>149.69999999999999</v>
      </c>
      <c r="I35" s="138">
        <f>W!A582/100</f>
        <v>101.87</v>
      </c>
      <c r="J35" s="138">
        <f>W!A602/100</f>
        <v>188.23</v>
      </c>
      <c r="K35" s="138">
        <f>W!A622/100</f>
        <v>185.09</v>
      </c>
      <c r="L35" s="138">
        <f>W!A642/100</f>
        <v>31.6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3273237</v>
      </c>
      <c r="G36" s="138">
        <f>W!A543</f>
        <v>2912805</v>
      </c>
      <c r="H36" s="138">
        <f>W!A563</f>
        <v>5434110</v>
      </c>
      <c r="I36" s="138">
        <f>W!A583</f>
        <v>3208905</v>
      </c>
      <c r="J36" s="138">
        <f>W!A603</f>
        <v>6832749</v>
      </c>
      <c r="K36" s="138">
        <f>W!A623</f>
        <v>6718767</v>
      </c>
      <c r="L36" s="138">
        <f>W!A643</f>
        <v>948000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5</v>
      </c>
      <c r="G38" s="138">
        <f>W!A544</f>
        <v>0</v>
      </c>
      <c r="H38" s="138">
        <f>W!A564</f>
        <v>16</v>
      </c>
      <c r="I38" s="138">
        <f>W!A584</f>
        <v>0</v>
      </c>
      <c r="J38" s="138">
        <f>W!A604</f>
        <v>14</v>
      </c>
      <c r="K38" s="138">
        <f>W!A624</f>
        <v>16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3390289</v>
      </c>
      <c r="G39" s="138">
        <f>W!A545</f>
        <v>2838389</v>
      </c>
      <c r="H39" s="138">
        <f>W!A565</f>
        <v>5459025</v>
      </c>
      <c r="I39" s="138">
        <f>W!A585</f>
        <v>3083256</v>
      </c>
      <c r="J39" s="138">
        <f>W!A605</f>
        <v>6680940</v>
      </c>
      <c r="K39" s="138">
        <f>W!A625</f>
        <v>6660937</v>
      </c>
      <c r="L39" s="138">
        <f>W!A645</f>
        <v>1009055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350</v>
      </c>
      <c r="G43" s="138">
        <f>W!A546</f>
        <v>270</v>
      </c>
      <c r="H43" s="138">
        <f>W!A566</f>
        <v>315</v>
      </c>
      <c r="I43" s="138">
        <f>W!A586</f>
        <v>294</v>
      </c>
      <c r="J43" s="138">
        <f>W!A606</f>
        <v>296</v>
      </c>
      <c r="K43" s="138">
        <f>W!A626</f>
        <v>300</v>
      </c>
      <c r="L43" s="138">
        <f>W!A646</f>
        <v>290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270</v>
      </c>
      <c r="H44" s="138">
        <f>W!A567</f>
        <v>314</v>
      </c>
      <c r="I44" s="138">
        <f>W!A587</f>
        <v>287</v>
      </c>
      <c r="J44" s="138">
        <f>W!A607</f>
        <v>292</v>
      </c>
      <c r="K44" s="138">
        <f>W!A627</f>
        <v>280</v>
      </c>
      <c r="L44" s="138">
        <f>W!A647</f>
        <v>295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350</v>
      </c>
      <c r="G45" s="138">
        <f>W!A548</f>
        <v>270</v>
      </c>
      <c r="H45" s="138">
        <f>W!A568</f>
        <v>328</v>
      </c>
      <c r="I45" s="138">
        <f>W!A588</f>
        <v>290</v>
      </c>
      <c r="J45" s="138">
        <f>W!A608</f>
        <v>295</v>
      </c>
      <c r="K45" s="138">
        <f>W!A628</f>
        <v>300</v>
      </c>
      <c r="L45" s="138">
        <f>W!A648</f>
        <v>299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510</v>
      </c>
      <c r="G46" s="138">
        <f>W!A549</f>
        <v>405</v>
      </c>
      <c r="H46" s="138">
        <f>W!A569</f>
        <v>530</v>
      </c>
      <c r="I46" s="138">
        <f>W!A589</f>
        <v>472</v>
      </c>
      <c r="J46" s="138">
        <f>W!A609</f>
        <v>464</v>
      </c>
      <c r="K46" s="138">
        <f>W!A629</f>
        <v>510</v>
      </c>
      <c r="L46" s="138">
        <f>W!A649</f>
        <v>489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405</v>
      </c>
      <c r="H47" s="138">
        <f>W!A570</f>
        <v>520</v>
      </c>
      <c r="I47" s="138">
        <f>W!A590</f>
        <v>440</v>
      </c>
      <c r="J47" s="138">
        <f>W!A610</f>
        <v>456</v>
      </c>
      <c r="K47" s="138">
        <f>W!A630</f>
        <v>450</v>
      </c>
      <c r="L47" s="138">
        <f>W!A650</f>
        <v>429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560</v>
      </c>
      <c r="G48" s="138">
        <f>W!A551</f>
        <v>405</v>
      </c>
      <c r="H48" s="138">
        <f>W!A571</f>
        <v>530</v>
      </c>
      <c r="I48" s="138">
        <f>W!A591</f>
        <v>465</v>
      </c>
      <c r="J48" s="138">
        <f>W!A611</f>
        <v>462</v>
      </c>
      <c r="K48" s="138">
        <f>W!A631</f>
        <v>500</v>
      </c>
      <c r="L48" s="138">
        <f>W!A651</f>
        <v>469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745</v>
      </c>
      <c r="G49" s="138">
        <f>W!A552</f>
        <v>660</v>
      </c>
      <c r="H49" s="138">
        <f>W!A572</f>
        <v>703</v>
      </c>
      <c r="I49" s="138">
        <f>W!A592</f>
        <v>705</v>
      </c>
      <c r="J49" s="138">
        <f>W!A612</f>
        <v>757</v>
      </c>
      <c r="K49" s="138">
        <f>W!A632</f>
        <v>820</v>
      </c>
      <c r="L49" s="138">
        <f>W!A652</f>
        <v>759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660</v>
      </c>
      <c r="H50" s="138">
        <f>W!A573</f>
        <v>695</v>
      </c>
      <c r="I50" s="138">
        <f>W!A593</f>
        <v>705</v>
      </c>
      <c r="J50" s="138">
        <f>W!A613</f>
        <v>745</v>
      </c>
      <c r="K50" s="138">
        <f>W!A633</f>
        <v>710</v>
      </c>
      <c r="L50" s="138">
        <f>W!A653</f>
        <v>719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845</v>
      </c>
      <c r="G51" s="138">
        <f>W!A554</f>
        <v>660</v>
      </c>
      <c r="H51" s="138">
        <f>W!A574</f>
        <v>733</v>
      </c>
      <c r="I51" s="138">
        <f>W!A594</f>
        <v>740</v>
      </c>
      <c r="J51" s="138">
        <f>W!A614</f>
        <v>754</v>
      </c>
      <c r="K51" s="138">
        <f>W!A634</f>
        <v>845</v>
      </c>
      <c r="L51" s="138">
        <f>W!A654</f>
        <v>759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49</v>
      </c>
      <c r="G53" s="138">
        <f>W!A555</f>
        <v>98</v>
      </c>
      <c r="H53" s="138">
        <f>W!A575</f>
        <v>82</v>
      </c>
      <c r="I53" s="138">
        <f>W!A595</f>
        <v>49</v>
      </c>
      <c r="J53" s="138">
        <f>W!A615</f>
        <v>66</v>
      </c>
      <c r="K53" s="138">
        <f>W!A635</f>
        <v>67</v>
      </c>
      <c r="L53" s="138">
        <f>W!A655</f>
        <v>86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1220</v>
      </c>
      <c r="G54" s="138">
        <f>W!A556</f>
        <v>1260</v>
      </c>
      <c r="H54" s="138">
        <f>W!A576</f>
        <v>1237</v>
      </c>
      <c r="I54" s="138">
        <f>W!A596</f>
        <v>1300</v>
      </c>
      <c r="J54" s="138">
        <f>W!A616</f>
        <v>1237</v>
      </c>
      <c r="K54" s="138">
        <f>W!A636</f>
        <v>1243</v>
      </c>
      <c r="L54" s="138">
        <f>W!A656</f>
        <v>1450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11</v>
      </c>
      <c r="H55" s="138">
        <f>W!A577</f>
        <v>12</v>
      </c>
      <c r="I55" s="138">
        <f>W!A597</f>
        <v>8</v>
      </c>
      <c r="J55" s="138">
        <f>W!A617</f>
        <v>13</v>
      </c>
      <c r="K55" s="138">
        <f>W!A637</f>
        <v>12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1243540</v>
      </c>
      <c r="G67" s="138">
        <f>W!A722</f>
        <v>1393540</v>
      </c>
      <c r="H67" s="138">
        <f>W!A742</f>
        <v>1393540</v>
      </c>
      <c r="I67" s="138">
        <f>W!A762</f>
        <v>1278540</v>
      </c>
      <c r="J67" s="138">
        <f>W!A782</f>
        <v>1393540</v>
      </c>
      <c r="K67" s="138">
        <f>W!A802</f>
        <v>1393540</v>
      </c>
      <c r="L67" s="138">
        <f>W!A822</f>
        <v>1527869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306885</v>
      </c>
      <c r="G68" s="138">
        <f>W!A723</f>
        <v>911002</v>
      </c>
      <c r="H68" s="138">
        <f>W!A743</f>
        <v>241652</v>
      </c>
      <c r="I68" s="138">
        <f>W!A763</f>
        <v>289638</v>
      </c>
      <c r="J68" s="138">
        <f>W!A783</f>
        <v>50893</v>
      </c>
      <c r="K68" s="138">
        <f>W!A803</f>
        <v>948</v>
      </c>
      <c r="L68" s="138">
        <f>W!A823</f>
        <v>609090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384023</v>
      </c>
      <c r="G69" s="138">
        <f>W!A724</f>
        <v>1960793</v>
      </c>
      <c r="H69" s="138">
        <f>W!A744</f>
        <v>2398369</v>
      </c>
      <c r="I69" s="138">
        <f>W!A764</f>
        <v>1179640</v>
      </c>
      <c r="J69" s="138">
        <f>W!A784</f>
        <v>2389567</v>
      </c>
      <c r="K69" s="138">
        <f>W!A804</f>
        <v>2322386</v>
      </c>
      <c r="L69" s="138">
        <f>W!A824</f>
        <v>731690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1610549</v>
      </c>
      <c r="G70" s="138">
        <f>W!A725</f>
        <v>0</v>
      </c>
      <c r="H70" s="138">
        <f>W!A745</f>
        <v>1210839</v>
      </c>
      <c r="I70" s="138">
        <f>W!A765</f>
        <v>1150000</v>
      </c>
      <c r="J70" s="138">
        <f>W!A785</f>
        <v>2506531</v>
      </c>
      <c r="K70" s="138">
        <f>W!A805</f>
        <v>2511136</v>
      </c>
      <c r="L70" s="138">
        <f>W!A825</f>
        <v>650000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175937</v>
      </c>
      <c r="G74" s="138">
        <f>W!A729</f>
        <v>865041</v>
      </c>
      <c r="H74" s="138">
        <f>W!A749</f>
        <v>516996</v>
      </c>
      <c r="I74" s="138">
        <f>W!A769</f>
        <v>504250</v>
      </c>
      <c r="J74" s="138">
        <f>W!A789</f>
        <v>390124</v>
      </c>
      <c r="K74" s="138">
        <f>W!A809</f>
        <v>424664</v>
      </c>
      <c r="L74" s="138">
        <f>W!A829</f>
        <v>719044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602893</v>
      </c>
      <c r="H75" s="138">
        <f>W!A750</f>
        <v>0</v>
      </c>
      <c r="I75" s="138">
        <f>W!A770</f>
        <v>142034</v>
      </c>
      <c r="J75" s="138">
        <f>W!A790</f>
        <v>0</v>
      </c>
      <c r="K75" s="138">
        <f>W!A810</f>
        <v>0</v>
      </c>
      <c r="L75" s="138">
        <f>W!A830</f>
        <v>1583961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3090000</v>
      </c>
      <c r="G80" s="138">
        <f>W!A734</f>
        <v>3150000</v>
      </c>
      <c r="H80" s="138">
        <f>W!A754</f>
        <v>3630000</v>
      </c>
      <c r="I80" s="138">
        <f>W!A774</f>
        <v>3150000</v>
      </c>
      <c r="J80" s="138">
        <f>W!A794</f>
        <v>3630000</v>
      </c>
      <c r="K80" s="138">
        <f>W!A814</f>
        <v>3630000</v>
      </c>
      <c r="L80" s="138">
        <f>W!A834</f>
        <v>3000000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6942</v>
      </c>
      <c r="G81" s="138">
        <f>W!A735</f>
        <v>16979</v>
      </c>
      <c r="H81" s="138">
        <f>W!A755</f>
        <v>165959</v>
      </c>
      <c r="I81" s="138">
        <f>W!A775</f>
        <v>4864</v>
      </c>
      <c r="J81" s="138">
        <f>W!A795</f>
        <v>442992</v>
      </c>
      <c r="K81" s="138">
        <f>W!A815</f>
        <v>423258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272118</v>
      </c>
      <c r="G82" s="138">
        <f>W!A736</f>
        <v>-369578</v>
      </c>
      <c r="H82" s="138">
        <f>W!A756</f>
        <v>931445</v>
      </c>
      <c r="I82" s="138">
        <f>W!A776</f>
        <v>96670</v>
      </c>
      <c r="J82" s="138">
        <f>W!A796</f>
        <v>1877415</v>
      </c>
      <c r="K82" s="138">
        <f>W!A816</f>
        <v>1750088</v>
      </c>
      <c r="L82" s="138">
        <f>W!A836</f>
        <v>-1784356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3369060</v>
      </c>
      <c r="G83" s="138">
        <f t="shared" si="0"/>
        <v>2797401</v>
      </c>
      <c r="H83" s="138">
        <f t="shared" si="0"/>
        <v>4727404</v>
      </c>
      <c r="I83" s="138">
        <f t="shared" si="0"/>
        <v>3251534</v>
      </c>
      <c r="J83" s="138">
        <f t="shared" si="0"/>
        <v>5950407</v>
      </c>
      <c r="K83" s="138">
        <f t="shared" si="0"/>
        <v>5803346</v>
      </c>
      <c r="L83" s="138">
        <f t="shared" si="0"/>
        <v>1215644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109000</v>
      </c>
      <c r="G104" s="138">
        <f>W!A429</f>
        <v>338000</v>
      </c>
      <c r="H104" s="138">
        <f>W!A436</f>
        <v>275000</v>
      </c>
      <c r="I104" s="138">
        <f>W!A443</f>
        <v>307000</v>
      </c>
      <c r="J104" s="138">
        <f>W!A450</f>
        <v>198000</v>
      </c>
      <c r="K104" s="138">
        <f>W!A457</f>
        <v>240000</v>
      </c>
      <c r="L104" s="138">
        <f>W!A464</f>
        <v>600000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0</v>
      </c>
      <c r="G105" s="138">
        <f>W!A430</f>
        <v>75000</v>
      </c>
      <c r="H105" s="138">
        <f>W!A437</f>
        <v>80000</v>
      </c>
      <c r="I105" s="138">
        <f>W!A444</f>
        <v>13000</v>
      </c>
      <c r="J105" s="138">
        <f>W!A451</f>
        <v>52000</v>
      </c>
      <c r="K105" s="138">
        <f>W!A458</f>
        <v>64000</v>
      </c>
      <c r="L105" s="138">
        <f>W!A465</f>
        <v>45000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 xml:space="preserve">  ***</v>
      </c>
      <c r="J107" s="125" t="str">
        <f>W!A452</f>
        <v>*****</v>
      </c>
      <c r="K107" s="125" t="str">
        <f>W!A459</f>
        <v>*****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***</v>
      </c>
      <c r="H108" s="125" t="str">
        <f>W!A439</f>
        <v>*****</v>
      </c>
      <c r="I108" s="125" t="str">
        <f>W!A446</f>
        <v xml:space="preserve">  ***</v>
      </c>
      <c r="J108" s="125" t="str">
        <f>W!A453</f>
        <v xml:space="preserve"> ****</v>
      </c>
      <c r="K108" s="125" t="str">
        <f>W!A460</f>
        <v xml:space="preserve"> ****</v>
      </c>
      <c r="L108" s="125" t="str">
        <f>W!A467</f>
        <v xml:space="preserve">  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 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****</v>
      </c>
      <c r="K109" s="125" t="str">
        <f>W!A461</f>
        <v xml:space="preserve">  ***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10</v>
      </c>
    </row>
    <row r="8" spans="1:1">
      <c r="A8">
        <v>3</v>
      </c>
    </row>
    <row r="9" spans="1:1">
      <c r="A9">
        <v>25</v>
      </c>
    </row>
    <row r="10" spans="1:1">
      <c r="A10">
        <v>0</v>
      </c>
    </row>
    <row r="11" spans="1:1">
      <c r="A11">
        <v>5</v>
      </c>
    </row>
    <row r="12" spans="1:1">
      <c r="A12">
        <v>3</v>
      </c>
    </row>
    <row r="13" spans="1:1">
      <c r="A13">
        <v>15</v>
      </c>
    </row>
    <row r="14" spans="1:1">
      <c r="A14">
        <v>5</v>
      </c>
    </row>
    <row r="15" spans="1:1">
      <c r="A15">
        <v>3</v>
      </c>
    </row>
    <row r="16" spans="1:1">
      <c r="A16">
        <v>15</v>
      </c>
    </row>
    <row r="17" spans="1:1">
      <c r="A17">
        <v>7</v>
      </c>
    </row>
    <row r="18" spans="1:1">
      <c r="A18">
        <v>3</v>
      </c>
    </row>
    <row r="19" spans="1:1">
      <c r="A19">
        <v>15</v>
      </c>
    </row>
    <row r="20" spans="1:1">
      <c r="A20">
        <v>0</v>
      </c>
    </row>
    <row r="21" spans="1:1">
      <c r="A21">
        <v>350</v>
      </c>
    </row>
    <row r="22" spans="1:1">
      <c r="A22">
        <v>350</v>
      </c>
    </row>
    <row r="23" spans="1:1">
      <c r="A23">
        <v>350</v>
      </c>
    </row>
    <row r="24" spans="1:1">
      <c r="A24">
        <v>510</v>
      </c>
    </row>
    <row r="25" spans="1:1">
      <c r="A25">
        <v>510</v>
      </c>
    </row>
    <row r="26" spans="1:1">
      <c r="A26">
        <v>560</v>
      </c>
    </row>
    <row r="27" spans="1:1">
      <c r="A27">
        <v>745</v>
      </c>
    </row>
    <row r="28" spans="1:1">
      <c r="A28">
        <v>750</v>
      </c>
    </row>
    <row r="29" spans="1:1">
      <c r="A29">
        <v>845</v>
      </c>
    </row>
    <row r="30" spans="1:1">
      <c r="A30">
        <v>0</v>
      </c>
    </row>
    <row r="31" spans="1:1">
      <c r="A31">
        <v>250</v>
      </c>
    </row>
    <row r="32" spans="1:1">
      <c r="A32">
        <v>20</v>
      </c>
    </row>
    <row r="33" spans="1:2">
      <c r="A33">
        <v>800</v>
      </c>
    </row>
    <row r="34" spans="1:2">
      <c r="A34">
        <v>370</v>
      </c>
      <c r="B34" s="133" t="s">
        <v>343</v>
      </c>
    </row>
    <row r="35" spans="1:2">
      <c r="A35">
        <v>25</v>
      </c>
    </row>
    <row r="36" spans="1:2">
      <c r="A36">
        <v>450</v>
      </c>
    </row>
    <row r="37" spans="1:2">
      <c r="A37">
        <v>320</v>
      </c>
    </row>
    <row r="38" spans="1:2">
      <c r="A38">
        <v>0</v>
      </c>
    </row>
    <row r="39" spans="1:2">
      <c r="A39">
        <v>300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0</v>
      </c>
    </row>
    <row r="45" spans="1:2">
      <c r="A45">
        <v>0</v>
      </c>
    </row>
    <row r="46" spans="1:2">
      <c r="A46">
        <v>0</v>
      </c>
    </row>
    <row r="47" spans="1:2">
      <c r="A47">
        <v>115</v>
      </c>
    </row>
    <row r="48" spans="1:2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9</v>
      </c>
    </row>
    <row r="63" spans="1:1">
      <c r="A63">
        <v>8</v>
      </c>
    </row>
    <row r="64" spans="1:1">
      <c r="A64">
        <v>1</v>
      </c>
    </row>
    <row r="65" spans="1:1">
      <c r="A65">
        <v>5</v>
      </c>
    </row>
    <row r="66" spans="1:1">
      <c r="A66">
        <v>7</v>
      </c>
    </row>
    <row r="67" spans="1:1">
      <c r="A67">
        <v>0</v>
      </c>
    </row>
    <row r="68" spans="1:1">
      <c r="A68">
        <v>10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29</v>
      </c>
    </row>
    <row r="76" spans="1:1">
      <c r="A76">
        <v>2</v>
      </c>
    </row>
    <row r="77" spans="1:1">
      <c r="A77">
        <v>11</v>
      </c>
    </row>
    <row r="78" spans="1:1">
      <c r="A78">
        <v>10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1220</v>
      </c>
    </row>
    <row r="84" spans="1:1">
      <c r="A84">
        <v>0</v>
      </c>
    </row>
    <row r="85" spans="1:1">
      <c r="A85">
        <v>79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30</v>
      </c>
    </row>
    <row r="92" spans="1:1">
      <c r="A92">
        <v>5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89</v>
      </c>
    </row>
    <row r="103" spans="1:1">
      <c r="A103">
        <v>95</v>
      </c>
    </row>
    <row r="104" spans="1:1">
      <c r="A104">
        <v>86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1070</v>
      </c>
    </row>
    <row r="109" spans="1:1">
      <c r="A109">
        <v>844</v>
      </c>
    </row>
    <row r="110" spans="1:1">
      <c r="A110">
        <v>620</v>
      </c>
    </row>
    <row r="111" spans="1:1">
      <c r="A111">
        <v>1099</v>
      </c>
    </row>
    <row r="112" spans="1:1">
      <c r="A112">
        <v>869</v>
      </c>
    </row>
    <row r="113" spans="1:2">
      <c r="A113">
        <v>638</v>
      </c>
    </row>
    <row r="114" spans="1:2">
      <c r="A114">
        <v>29</v>
      </c>
    </row>
    <row r="115" spans="1:2">
      <c r="A115">
        <v>24</v>
      </c>
    </row>
    <row r="116" spans="1:2">
      <c r="A116">
        <v>18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250</v>
      </c>
    </row>
    <row r="122" spans="1:2">
      <c r="A122">
        <v>20</v>
      </c>
    </row>
    <row r="123" spans="1:2">
      <c r="A123">
        <v>800</v>
      </c>
    </row>
    <row r="124" spans="1:2">
      <c r="A124">
        <v>369</v>
      </c>
    </row>
    <row r="125" spans="1:2">
      <c r="A125">
        <v>25</v>
      </c>
    </row>
    <row r="126" spans="1:2">
      <c r="A126">
        <v>450</v>
      </c>
    </row>
    <row r="127" spans="1:2">
      <c r="A127">
        <v>320</v>
      </c>
    </row>
    <row r="128" spans="1:2">
      <c r="A128">
        <v>0</v>
      </c>
    </row>
    <row r="129" spans="1:1">
      <c r="A129">
        <v>300</v>
      </c>
    </row>
    <row r="130" spans="1:1">
      <c r="A130">
        <v>999</v>
      </c>
    </row>
    <row r="131" spans="1:1">
      <c r="A131">
        <v>360</v>
      </c>
    </row>
    <row r="132" spans="1:1">
      <c r="A132">
        <v>24</v>
      </c>
    </row>
    <row r="133" spans="1:1">
      <c r="A133">
        <v>528</v>
      </c>
    </row>
    <row r="134" spans="1:1">
      <c r="A134">
        <v>338</v>
      </c>
    </row>
    <row r="135" spans="1:1">
      <c r="A135">
        <v>30</v>
      </c>
    </row>
    <row r="136" spans="1:1">
      <c r="A136">
        <v>351</v>
      </c>
    </row>
    <row r="137" spans="1:1">
      <c r="A137">
        <v>236</v>
      </c>
    </row>
    <row r="138" spans="1:1">
      <c r="A138">
        <v>21</v>
      </c>
    </row>
    <row r="139" spans="1:1">
      <c r="A139">
        <v>219</v>
      </c>
    </row>
    <row r="140" spans="1:1">
      <c r="A140">
        <v>999</v>
      </c>
    </row>
    <row r="141" spans="1:1">
      <c r="A141">
        <v>360</v>
      </c>
    </row>
    <row r="142" spans="1:1">
      <c r="A142">
        <v>24</v>
      </c>
    </row>
    <row r="143" spans="1:1">
      <c r="A143">
        <v>528</v>
      </c>
    </row>
    <row r="144" spans="1:1">
      <c r="A144">
        <v>338</v>
      </c>
    </row>
    <row r="145" spans="1:1">
      <c r="A145">
        <v>30</v>
      </c>
    </row>
    <row r="146" spans="1:1">
      <c r="A146">
        <v>351</v>
      </c>
    </row>
    <row r="147" spans="1:1">
      <c r="A147">
        <v>236</v>
      </c>
    </row>
    <row r="148" spans="1:1">
      <c r="A148">
        <v>21</v>
      </c>
    </row>
    <row r="149" spans="1:1">
      <c r="A149">
        <v>219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165</v>
      </c>
    </row>
    <row r="162" spans="1:1">
      <c r="A162">
        <v>8</v>
      </c>
    </row>
    <row r="163" spans="1:1">
      <c r="A163">
        <v>272</v>
      </c>
    </row>
    <row r="164" spans="1:1">
      <c r="A164">
        <v>110</v>
      </c>
    </row>
    <row r="165" spans="1:1">
      <c r="A165">
        <v>4</v>
      </c>
    </row>
    <row r="166" spans="1:1">
      <c r="A166">
        <v>99</v>
      </c>
    </row>
    <row r="167" spans="1:1">
      <c r="A167">
        <v>92</v>
      </c>
    </row>
    <row r="168" spans="1:1">
      <c r="A168">
        <v>17</v>
      </c>
    </row>
    <row r="169" spans="1:1">
      <c r="A169">
        <v>153</v>
      </c>
    </row>
    <row r="170" spans="1:1">
      <c r="A170">
        <v>999</v>
      </c>
    </row>
    <row r="171" spans="1:1">
      <c r="A171">
        <v>37</v>
      </c>
    </row>
    <row r="172" spans="1:1">
      <c r="A172">
        <v>28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100</v>
      </c>
    </row>
    <row r="182" spans="1:1">
      <c r="A182">
        <v>100</v>
      </c>
    </row>
    <row r="183" spans="1:1">
      <c r="A183">
        <v>100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17</v>
      </c>
    </row>
    <row r="192" spans="1:1">
      <c r="A192">
        <v>24</v>
      </c>
    </row>
    <row r="193" spans="1:1">
      <c r="A193">
        <v>0</v>
      </c>
    </row>
    <row r="194" spans="1:1">
      <c r="A194">
        <v>8</v>
      </c>
    </row>
    <row r="195" spans="1:1">
      <c r="A195">
        <v>0</v>
      </c>
    </row>
    <row r="196" spans="1:1">
      <c r="A196">
        <v>0</v>
      </c>
    </row>
    <row r="197" spans="1:1">
      <c r="A197">
        <v>17</v>
      </c>
    </row>
    <row r="198" spans="1:1">
      <c r="A198">
        <v>18</v>
      </c>
    </row>
    <row r="199" spans="1:1">
      <c r="A199">
        <v>999</v>
      </c>
    </row>
    <row r="200" spans="1:1">
      <c r="A200">
        <v>999</v>
      </c>
    </row>
    <row r="201" spans="1:1">
      <c r="A201">
        <v>109000</v>
      </c>
    </row>
    <row r="202" spans="1:1">
      <c r="A202">
        <v>55312</v>
      </c>
    </row>
    <row r="203" spans="1:1">
      <c r="A203">
        <v>25991</v>
      </c>
    </row>
    <row r="204" spans="1:1">
      <c r="A204">
        <v>89696</v>
      </c>
    </row>
    <row r="205" spans="1:1">
      <c r="A205">
        <v>10853</v>
      </c>
    </row>
    <row r="206" spans="1:1">
      <c r="A206">
        <v>10920</v>
      </c>
    </row>
    <row r="207" spans="1:1">
      <c r="A207">
        <v>0</v>
      </c>
    </row>
    <row r="208" spans="1:1">
      <c r="A208">
        <v>10000</v>
      </c>
    </row>
    <row r="209" spans="1:1">
      <c r="A209">
        <v>8000</v>
      </c>
    </row>
    <row r="210" spans="1:1">
      <c r="A210">
        <v>9860</v>
      </c>
    </row>
    <row r="211" spans="1:1">
      <c r="A211">
        <v>9957</v>
      </c>
    </row>
    <row r="212" spans="1:1">
      <c r="A212">
        <v>7500</v>
      </c>
    </row>
    <row r="213" spans="1:1">
      <c r="A213">
        <v>2107</v>
      </c>
    </row>
    <row r="214" spans="1:1">
      <c r="A214">
        <v>5957</v>
      </c>
    </row>
    <row r="215" spans="1:1">
      <c r="A215">
        <v>79000</v>
      </c>
    </row>
    <row r="216" spans="1:1">
      <c r="A216">
        <v>10770</v>
      </c>
    </row>
    <row r="217" spans="1:1">
      <c r="A217">
        <v>444923</v>
      </c>
    </row>
    <row r="218" spans="1:1">
      <c r="A218">
        <v>1187308</v>
      </c>
    </row>
    <row r="219" spans="1:1">
      <c r="A219">
        <v>181</v>
      </c>
    </row>
    <row r="220" spans="1:1">
      <c r="A220">
        <v>3404</v>
      </c>
    </row>
    <row r="221" spans="1:1">
      <c r="A221">
        <v>1187308</v>
      </c>
    </row>
    <row r="222" spans="1:1">
      <c r="A222">
        <v>0</v>
      </c>
    </row>
    <row r="223" spans="1:1">
      <c r="A223">
        <v>976750</v>
      </c>
    </row>
    <row r="224" spans="1:1">
      <c r="A224">
        <v>100653</v>
      </c>
    </row>
    <row r="225" spans="1:1">
      <c r="A225">
        <v>4312</v>
      </c>
    </row>
    <row r="226" spans="1:1">
      <c r="A226">
        <v>0</v>
      </c>
    </row>
    <row r="227" spans="1:1">
      <c r="A227">
        <v>0</v>
      </c>
    </row>
    <row r="228" spans="1:1">
      <c r="A228">
        <v>33558</v>
      </c>
    </row>
    <row r="229" spans="1:1">
      <c r="A229">
        <v>0</v>
      </c>
    </row>
    <row r="230" spans="1:1">
      <c r="A230">
        <v>153000</v>
      </c>
    </row>
    <row r="231" spans="1:1">
      <c r="A231">
        <v>0</v>
      </c>
    </row>
    <row r="232" spans="1:1">
      <c r="A232">
        <v>0</v>
      </c>
    </row>
    <row r="233" spans="1:1">
      <c r="A233">
        <v>-5225</v>
      </c>
    </row>
    <row r="234" spans="1:1">
      <c r="A234">
        <v>1615774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473000</v>
      </c>
    </row>
    <row r="239" spans="1:1">
      <c r="A239">
        <v>1164000</v>
      </c>
    </row>
    <row r="240" spans="1:1">
      <c r="A240">
        <v>99557</v>
      </c>
    </row>
    <row r="241" spans="1:1">
      <c r="A241">
        <v>1085305</v>
      </c>
    </row>
    <row r="242" spans="1:1">
      <c r="A242">
        <v>434463</v>
      </c>
    </row>
    <row r="243" spans="1:1">
      <c r="A243">
        <v>0</v>
      </c>
    </row>
    <row r="244" spans="1:1">
      <c r="A244">
        <v>0</v>
      </c>
    </row>
    <row r="245" spans="1:1">
      <c r="A245">
        <v>68175</v>
      </c>
    </row>
    <row r="246" spans="1:1">
      <c r="A246">
        <v>142508</v>
      </c>
    </row>
    <row r="247" spans="1:1">
      <c r="A247">
        <v>101930</v>
      </c>
    </row>
    <row r="248" spans="1:1">
      <c r="A248">
        <v>2606</v>
      </c>
    </row>
    <row r="249" spans="1:1">
      <c r="A249">
        <v>26200</v>
      </c>
    </row>
    <row r="250" spans="1:1">
      <c r="A250">
        <v>306885</v>
      </c>
    </row>
    <row r="251" spans="1:1">
      <c r="A251">
        <v>468997</v>
      </c>
    </row>
    <row r="252" spans="1:1">
      <c r="A252">
        <v>616308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151503</v>
      </c>
    </row>
    <row r="257" spans="1:1">
      <c r="A257">
        <v>251060</v>
      </c>
    </row>
    <row r="258" spans="1:1">
      <c r="A258">
        <v>999</v>
      </c>
    </row>
    <row r="259" spans="1:1">
      <c r="A259">
        <v>999</v>
      </c>
    </row>
    <row r="260" spans="1:1">
      <c r="A260">
        <v>273615</v>
      </c>
    </row>
    <row r="261" spans="1:1">
      <c r="A261">
        <v>50000</v>
      </c>
    </row>
    <row r="262" spans="1:1">
      <c r="A262">
        <v>250000</v>
      </c>
    </row>
    <row r="263" spans="1:1">
      <c r="A263">
        <v>943540</v>
      </c>
    </row>
    <row r="264" spans="1:1">
      <c r="A264">
        <v>0</v>
      </c>
    </row>
    <row r="265" spans="1:1">
      <c r="A265">
        <v>167018</v>
      </c>
    </row>
    <row r="266" spans="1:1">
      <c r="A266">
        <v>0</v>
      </c>
    </row>
    <row r="267" spans="1:1">
      <c r="A267">
        <v>139867</v>
      </c>
    </row>
    <row r="268" spans="1:1">
      <c r="A268">
        <v>384023</v>
      </c>
    </row>
    <row r="269" spans="1:1">
      <c r="A269">
        <v>1610549</v>
      </c>
    </row>
    <row r="270" spans="1:1">
      <c r="A270">
        <v>1150000</v>
      </c>
    </row>
    <row r="271" spans="1:1">
      <c r="A271">
        <v>0</v>
      </c>
    </row>
    <row r="272" spans="1:1">
      <c r="A272">
        <v>175937</v>
      </c>
    </row>
    <row r="273" spans="1:1">
      <c r="A273">
        <v>0</v>
      </c>
    </row>
    <row r="274" spans="1:1">
      <c r="A274">
        <v>0</v>
      </c>
    </row>
    <row r="275" spans="1:1">
      <c r="A275">
        <v>3090000</v>
      </c>
    </row>
    <row r="276" spans="1:1">
      <c r="A276">
        <v>6942</v>
      </c>
    </row>
    <row r="277" spans="1:1">
      <c r="A277">
        <v>3369060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170</v>
      </c>
    </row>
    <row r="287" spans="1:1">
      <c r="A287">
        <v>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5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6</v>
      </c>
    </row>
    <row r="301" spans="1:1">
      <c r="A301">
        <v>4272</v>
      </c>
    </row>
    <row r="302" spans="1:1">
      <c r="A302">
        <v>36</v>
      </c>
    </row>
    <row r="303" spans="1:1">
      <c r="A303">
        <v>3330</v>
      </c>
    </row>
    <row r="304" spans="1:1">
      <c r="A304" t="s">
        <v>349</v>
      </c>
    </row>
    <row r="305" spans="1:1">
      <c r="A305">
        <v>9792</v>
      </c>
    </row>
    <row r="306" spans="1:1">
      <c r="A306">
        <v>791</v>
      </c>
    </row>
    <row r="307" spans="1:1">
      <c r="A307">
        <v>7950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5131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4151</v>
      </c>
    </row>
    <row r="316" spans="1:1">
      <c r="A316">
        <v>980</v>
      </c>
    </row>
    <row r="317" spans="1:1">
      <c r="A317">
        <v>3000</v>
      </c>
    </row>
    <row r="318" spans="1:1">
      <c r="A318">
        <v>11</v>
      </c>
    </row>
    <row r="319" spans="1:1">
      <c r="A319">
        <v>40561</v>
      </c>
    </row>
    <row r="320" spans="1:1">
      <c r="A320">
        <v>999</v>
      </c>
    </row>
    <row r="321" spans="1:1">
      <c r="A321">
        <v>4</v>
      </c>
    </row>
    <row r="322" spans="1:1">
      <c r="A322">
        <v>1</v>
      </c>
    </row>
    <row r="323" spans="1:1">
      <c r="A323">
        <v>1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9</v>
      </c>
    </row>
    <row r="328" spans="1:1">
      <c r="A328">
        <v>11</v>
      </c>
    </row>
    <row r="329" spans="1:1">
      <c r="A329">
        <v>65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109000</v>
      </c>
    </row>
    <row r="423" spans="1:1">
      <c r="A423">
        <v>0</v>
      </c>
    </row>
    <row r="424" spans="1:1">
      <c r="A424" s="134" t="s">
        <v>351</v>
      </c>
    </row>
    <row r="425" spans="1:1">
      <c r="A425" s="134" t="s">
        <v>352</v>
      </c>
    </row>
    <row r="426" spans="1:1">
      <c r="A426" s="134" t="s">
        <v>351</v>
      </c>
    </row>
    <row r="427" spans="1:1">
      <c r="A427" s="134" t="s">
        <v>353</v>
      </c>
    </row>
    <row r="428" spans="1:1">
      <c r="A428">
        <v>2</v>
      </c>
    </row>
    <row r="429" spans="1:1">
      <c r="A429">
        <v>338000</v>
      </c>
    </row>
    <row r="430" spans="1:1">
      <c r="A430">
        <v>75000</v>
      </c>
    </row>
    <row r="431" spans="1:1">
      <c r="A431" s="134" t="s">
        <v>353</v>
      </c>
    </row>
    <row r="432" spans="1:1">
      <c r="A432" s="134" t="s">
        <v>353</v>
      </c>
    </row>
    <row r="433" spans="1:1">
      <c r="A433" s="134" t="s">
        <v>354</v>
      </c>
    </row>
    <row r="434" spans="1:1">
      <c r="A434" s="134" t="s">
        <v>354</v>
      </c>
    </row>
    <row r="435" spans="1:1">
      <c r="A435">
        <v>3</v>
      </c>
    </row>
    <row r="436" spans="1:1">
      <c r="A436">
        <v>275000</v>
      </c>
    </row>
    <row r="437" spans="1:1">
      <c r="A437">
        <v>80000</v>
      </c>
    </row>
    <row r="438" spans="1:1">
      <c r="A438" s="134" t="s">
        <v>355</v>
      </c>
    </row>
    <row r="439" spans="1:1">
      <c r="A439" s="134" t="s">
        <v>355</v>
      </c>
    </row>
    <row r="440" spans="1:1">
      <c r="A440" s="134" t="s">
        <v>354</v>
      </c>
    </row>
    <row r="441" spans="1:1">
      <c r="A441" s="134" t="s">
        <v>354</v>
      </c>
    </row>
    <row r="442" spans="1:1">
      <c r="A442">
        <v>4</v>
      </c>
    </row>
    <row r="443" spans="1:1">
      <c r="A443">
        <v>307000</v>
      </c>
    </row>
    <row r="444" spans="1:1">
      <c r="A444">
        <v>13000</v>
      </c>
    </row>
    <row r="445" spans="1:1">
      <c r="A445" s="134" t="s">
        <v>353</v>
      </c>
    </row>
    <row r="446" spans="1:1">
      <c r="A446" s="134" t="s">
        <v>353</v>
      </c>
    </row>
    <row r="447" spans="1:1">
      <c r="A447" s="134" t="s">
        <v>352</v>
      </c>
    </row>
    <row r="448" spans="1:1">
      <c r="A448" s="134" t="s">
        <v>354</v>
      </c>
    </row>
    <row r="449" spans="1:1">
      <c r="A449">
        <v>5</v>
      </c>
    </row>
    <row r="450" spans="1:1">
      <c r="A450">
        <v>198000</v>
      </c>
    </row>
    <row r="451" spans="1:1">
      <c r="A451">
        <v>52000</v>
      </c>
    </row>
    <row r="452" spans="1:1">
      <c r="A452" s="134" t="s">
        <v>355</v>
      </c>
    </row>
    <row r="453" spans="1:1">
      <c r="A453" s="134" t="s">
        <v>354</v>
      </c>
    </row>
    <row r="454" spans="1:1">
      <c r="A454" s="134" t="s">
        <v>354</v>
      </c>
    </row>
    <row r="455" spans="1:1">
      <c r="A455" s="134" t="s">
        <v>354</v>
      </c>
    </row>
    <row r="456" spans="1:1">
      <c r="A456">
        <v>6</v>
      </c>
    </row>
    <row r="457" spans="1:1">
      <c r="A457">
        <v>240000</v>
      </c>
    </row>
    <row r="458" spans="1:1">
      <c r="A458">
        <v>64000</v>
      </c>
    </row>
    <row r="459" spans="1:1">
      <c r="A459" s="134" t="s">
        <v>355</v>
      </c>
    </row>
    <row r="460" spans="1:1">
      <c r="A460" s="134" t="s">
        <v>354</v>
      </c>
    </row>
    <row r="461" spans="1:1">
      <c r="A461" s="134" t="s">
        <v>353</v>
      </c>
    </row>
    <row r="462" spans="1:1">
      <c r="A462" s="134" t="s">
        <v>354</v>
      </c>
    </row>
    <row r="463" spans="1:1">
      <c r="A463">
        <v>7</v>
      </c>
    </row>
    <row r="464" spans="1:1">
      <c r="A464">
        <v>600000</v>
      </c>
    </row>
    <row r="465" spans="1:1">
      <c r="A465">
        <v>45000</v>
      </c>
    </row>
    <row r="466" spans="1:1">
      <c r="A466" s="134" t="s">
        <v>353</v>
      </c>
    </row>
    <row r="467" spans="1:1">
      <c r="A467" s="134" t="s">
        <v>353</v>
      </c>
    </row>
    <row r="468" spans="1:1">
      <c r="A468" s="134" t="s">
        <v>352</v>
      </c>
    </row>
    <row r="469" spans="1:1">
      <c r="A469" s="134" t="s">
        <v>354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356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10593</v>
      </c>
    </row>
    <row r="523" spans="1:1">
      <c r="A523">
        <v>3273237</v>
      </c>
    </row>
    <row r="524" spans="1:1">
      <c r="A524">
        <v>5</v>
      </c>
    </row>
    <row r="525" spans="1:1">
      <c r="A525">
        <v>3390289</v>
      </c>
    </row>
    <row r="526" spans="1:1">
      <c r="A526">
        <v>350</v>
      </c>
    </row>
    <row r="527" spans="1:1">
      <c r="A527">
        <v>350</v>
      </c>
    </row>
    <row r="528" spans="1:1">
      <c r="A528">
        <v>350</v>
      </c>
    </row>
    <row r="529" spans="1:1">
      <c r="A529">
        <v>510</v>
      </c>
    </row>
    <row r="530" spans="1:1">
      <c r="A530">
        <v>510</v>
      </c>
    </row>
    <row r="531" spans="1:1">
      <c r="A531">
        <v>560</v>
      </c>
    </row>
    <row r="532" spans="1:1">
      <c r="A532">
        <v>745</v>
      </c>
    </row>
    <row r="533" spans="1:1">
      <c r="A533">
        <v>750</v>
      </c>
    </row>
    <row r="534" spans="1:1">
      <c r="A534">
        <v>845</v>
      </c>
    </row>
    <row r="535" spans="1:1">
      <c r="A535">
        <v>49</v>
      </c>
    </row>
    <row r="536" spans="1:1">
      <c r="A536">
        <v>1220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9247</v>
      </c>
    </row>
    <row r="543" spans="1:1">
      <c r="A543">
        <v>2912805</v>
      </c>
    </row>
    <row r="544" spans="1:1">
      <c r="A544">
        <v>0</v>
      </c>
    </row>
    <row r="545" spans="1:2">
      <c r="A545">
        <v>2838389</v>
      </c>
    </row>
    <row r="546" spans="1:2">
      <c r="A546">
        <v>270</v>
      </c>
    </row>
    <row r="547" spans="1:2">
      <c r="A547">
        <v>270</v>
      </c>
    </row>
    <row r="548" spans="1:2">
      <c r="A548">
        <v>270</v>
      </c>
    </row>
    <row r="549" spans="1:2">
      <c r="A549">
        <v>405</v>
      </c>
    </row>
    <row r="550" spans="1:2">
      <c r="A550">
        <v>405</v>
      </c>
    </row>
    <row r="551" spans="1:2">
      <c r="A551">
        <v>405</v>
      </c>
    </row>
    <row r="552" spans="1:2">
      <c r="A552">
        <v>660</v>
      </c>
    </row>
    <row r="553" spans="1:2">
      <c r="A553">
        <v>660</v>
      </c>
      <c r="B553"/>
    </row>
    <row r="554" spans="1:2">
      <c r="A554">
        <v>660</v>
      </c>
      <c r="B554"/>
    </row>
    <row r="555" spans="1:2">
      <c r="A555">
        <v>98</v>
      </c>
      <c r="B555"/>
    </row>
    <row r="556" spans="1:2">
      <c r="A556">
        <v>1260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14970</v>
      </c>
    </row>
    <row r="563" spans="1:1">
      <c r="A563">
        <v>5434110</v>
      </c>
    </row>
    <row r="564" spans="1:1">
      <c r="A564">
        <v>16</v>
      </c>
    </row>
    <row r="565" spans="1:1">
      <c r="A565">
        <v>5459025</v>
      </c>
    </row>
    <row r="566" spans="1:1">
      <c r="A566">
        <v>315</v>
      </c>
    </row>
    <row r="567" spans="1:1">
      <c r="A567">
        <v>314</v>
      </c>
    </row>
    <row r="568" spans="1:1">
      <c r="A568">
        <v>328</v>
      </c>
    </row>
    <row r="569" spans="1:1">
      <c r="A569">
        <v>530</v>
      </c>
    </row>
    <row r="570" spans="1:1">
      <c r="A570">
        <v>520</v>
      </c>
    </row>
    <row r="571" spans="1:1">
      <c r="A571">
        <v>530</v>
      </c>
    </row>
    <row r="572" spans="1:1">
      <c r="A572">
        <v>703</v>
      </c>
    </row>
    <row r="573" spans="1:1">
      <c r="A573">
        <v>695</v>
      </c>
    </row>
    <row r="574" spans="1:1">
      <c r="A574">
        <v>733</v>
      </c>
    </row>
    <row r="575" spans="1:1">
      <c r="A575">
        <v>82</v>
      </c>
    </row>
    <row r="576" spans="1:1">
      <c r="A576">
        <v>1237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10187</v>
      </c>
    </row>
    <row r="583" spans="1:1">
      <c r="A583">
        <v>3208905</v>
      </c>
    </row>
    <row r="584" spans="1:1">
      <c r="A584">
        <v>0</v>
      </c>
    </row>
    <row r="585" spans="1:1">
      <c r="A585">
        <v>3083256</v>
      </c>
    </row>
    <row r="586" spans="1:1">
      <c r="A586">
        <v>294</v>
      </c>
    </row>
    <row r="587" spans="1:1">
      <c r="A587">
        <v>287</v>
      </c>
    </row>
    <row r="588" spans="1:1">
      <c r="A588">
        <v>290</v>
      </c>
    </row>
    <row r="589" spans="1:1">
      <c r="A589">
        <v>472</v>
      </c>
    </row>
    <row r="590" spans="1:1">
      <c r="A590">
        <v>440</v>
      </c>
    </row>
    <row r="591" spans="1:1">
      <c r="A591">
        <v>465</v>
      </c>
    </row>
    <row r="592" spans="1:1">
      <c r="A592">
        <v>705</v>
      </c>
    </row>
    <row r="593" spans="1:1">
      <c r="A593">
        <v>705</v>
      </c>
    </row>
    <row r="594" spans="1:1">
      <c r="A594">
        <v>740</v>
      </c>
    </row>
    <row r="595" spans="1:1">
      <c r="A595">
        <v>49</v>
      </c>
    </row>
    <row r="596" spans="1:1">
      <c r="A596">
        <v>1300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18823</v>
      </c>
    </row>
    <row r="603" spans="1:1">
      <c r="A603">
        <v>6832749</v>
      </c>
    </row>
    <row r="604" spans="1:1">
      <c r="A604">
        <v>14</v>
      </c>
    </row>
    <row r="605" spans="1:1">
      <c r="A605">
        <v>6680940</v>
      </c>
    </row>
    <row r="606" spans="1:1">
      <c r="A606">
        <v>296</v>
      </c>
    </row>
    <row r="607" spans="1:1">
      <c r="A607">
        <v>292</v>
      </c>
    </row>
    <row r="608" spans="1:1">
      <c r="A608">
        <v>295</v>
      </c>
    </row>
    <row r="609" spans="1:1">
      <c r="A609">
        <v>464</v>
      </c>
    </row>
    <row r="610" spans="1:1">
      <c r="A610">
        <v>456</v>
      </c>
    </row>
    <row r="611" spans="1:1">
      <c r="A611">
        <v>462</v>
      </c>
    </row>
    <row r="612" spans="1:1">
      <c r="A612">
        <v>757</v>
      </c>
    </row>
    <row r="613" spans="1:1">
      <c r="A613">
        <v>745</v>
      </c>
    </row>
    <row r="614" spans="1:1">
      <c r="A614">
        <v>754</v>
      </c>
    </row>
    <row r="615" spans="1:1">
      <c r="A615">
        <v>66</v>
      </c>
    </row>
    <row r="616" spans="1:1">
      <c r="A616">
        <v>1237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18509</v>
      </c>
    </row>
    <row r="623" spans="1:1">
      <c r="A623">
        <v>6718767</v>
      </c>
    </row>
    <row r="624" spans="1:1">
      <c r="A624">
        <v>16</v>
      </c>
    </row>
    <row r="625" spans="1:1">
      <c r="A625">
        <v>6660937</v>
      </c>
    </row>
    <row r="626" spans="1:1">
      <c r="A626">
        <v>300</v>
      </c>
    </row>
    <row r="627" spans="1:1">
      <c r="A627">
        <v>280</v>
      </c>
    </row>
    <row r="628" spans="1:1">
      <c r="A628">
        <v>300</v>
      </c>
    </row>
    <row r="629" spans="1:1">
      <c r="A629">
        <v>510</v>
      </c>
    </row>
    <row r="630" spans="1:1">
      <c r="A630">
        <v>450</v>
      </c>
    </row>
    <row r="631" spans="1:1">
      <c r="A631">
        <v>500</v>
      </c>
    </row>
    <row r="632" spans="1:1">
      <c r="A632">
        <v>820</v>
      </c>
    </row>
    <row r="633" spans="1:1">
      <c r="A633">
        <v>710</v>
      </c>
    </row>
    <row r="634" spans="1:1">
      <c r="A634">
        <v>845</v>
      </c>
    </row>
    <row r="635" spans="1:1">
      <c r="A635">
        <v>67</v>
      </c>
    </row>
    <row r="636" spans="1:1">
      <c r="A636">
        <v>1243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3160</v>
      </c>
    </row>
    <row r="643" spans="1:1">
      <c r="A643">
        <v>948000</v>
      </c>
    </row>
    <row r="644" spans="1:1">
      <c r="A644">
        <v>0</v>
      </c>
    </row>
    <row r="645" spans="1:1">
      <c r="A645">
        <v>1009055</v>
      </c>
    </row>
    <row r="646" spans="1:1">
      <c r="A646">
        <v>290</v>
      </c>
    </row>
    <row r="647" spans="1:1">
      <c r="A647">
        <v>295</v>
      </c>
    </row>
    <row r="648" spans="1:1">
      <c r="A648">
        <v>299</v>
      </c>
    </row>
    <row r="649" spans="1:1">
      <c r="A649">
        <v>489</v>
      </c>
    </row>
    <row r="650" spans="1:1">
      <c r="A650">
        <v>429</v>
      </c>
    </row>
    <row r="651" spans="1:1">
      <c r="A651">
        <v>469</v>
      </c>
    </row>
    <row r="652" spans="1:1">
      <c r="A652">
        <v>759</v>
      </c>
    </row>
    <row r="653" spans="1:1">
      <c r="A653">
        <v>719</v>
      </c>
    </row>
    <row r="654" spans="1:1">
      <c r="A654">
        <v>759</v>
      </c>
    </row>
    <row r="655" spans="1:1">
      <c r="A655">
        <v>86</v>
      </c>
    </row>
    <row r="656" spans="1:1">
      <c r="A656">
        <v>1450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357</v>
      </c>
    </row>
    <row r="682" spans="1:1">
      <c r="A682" t="s">
        <v>358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360</v>
      </c>
    </row>
    <row r="701" spans="1:1">
      <c r="A701">
        <v>1</v>
      </c>
    </row>
    <row r="702" spans="1:1">
      <c r="A702">
        <v>1243540</v>
      </c>
    </row>
    <row r="703" spans="1:1">
      <c r="A703">
        <v>306885</v>
      </c>
    </row>
    <row r="704" spans="1:1">
      <c r="A704">
        <v>384023</v>
      </c>
    </row>
    <row r="705" spans="1:1">
      <c r="A705">
        <v>1610549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175937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3090000</v>
      </c>
    </row>
    <row r="715" spans="1:1">
      <c r="A715">
        <v>6942</v>
      </c>
    </row>
    <row r="716" spans="1:1">
      <c r="A716">
        <v>272118</v>
      </c>
    </row>
    <row r="717" spans="1:1">
      <c r="A717">
        <v>3369060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911002</v>
      </c>
    </row>
    <row r="724" spans="1:1">
      <c r="A724">
        <v>1960793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865041</v>
      </c>
    </row>
    <row r="730" spans="1:1">
      <c r="A730">
        <v>602893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3150000</v>
      </c>
    </row>
    <row r="735" spans="1:1">
      <c r="A735">
        <v>16979</v>
      </c>
    </row>
    <row r="736" spans="1:1">
      <c r="A736">
        <v>-369578</v>
      </c>
    </row>
    <row r="737" spans="1:1">
      <c r="A737">
        <v>2797401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1393540</v>
      </c>
    </row>
    <row r="743" spans="1:1">
      <c r="A743">
        <v>241652</v>
      </c>
    </row>
    <row r="744" spans="1:1">
      <c r="A744">
        <v>2398369</v>
      </c>
    </row>
    <row r="745" spans="1:1">
      <c r="A745">
        <v>1210839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516996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3630000</v>
      </c>
    </row>
    <row r="755" spans="1:1">
      <c r="A755">
        <v>165959</v>
      </c>
    </row>
    <row r="756" spans="1:1">
      <c r="A756">
        <v>931445</v>
      </c>
    </row>
    <row r="757" spans="1:1">
      <c r="A757">
        <v>4727404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1278540</v>
      </c>
    </row>
    <row r="763" spans="1:1">
      <c r="A763">
        <v>289638</v>
      </c>
    </row>
    <row r="764" spans="1:1">
      <c r="A764">
        <v>1179640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504250</v>
      </c>
    </row>
    <row r="770" spans="1:1">
      <c r="A770">
        <v>142034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3150000</v>
      </c>
    </row>
    <row r="775" spans="1:1">
      <c r="A775">
        <v>4864</v>
      </c>
    </row>
    <row r="776" spans="1:1">
      <c r="A776">
        <v>96670</v>
      </c>
    </row>
    <row r="777" spans="1:1">
      <c r="A777">
        <v>3251534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1393540</v>
      </c>
    </row>
    <row r="783" spans="1:1">
      <c r="A783">
        <v>50893</v>
      </c>
    </row>
    <row r="784" spans="1:1">
      <c r="A784">
        <v>2389567</v>
      </c>
    </row>
    <row r="785" spans="1:1">
      <c r="A785">
        <v>2506531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390124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3630000</v>
      </c>
    </row>
    <row r="795" spans="1:1">
      <c r="A795">
        <v>442992</v>
      </c>
    </row>
    <row r="796" spans="1:1">
      <c r="A796">
        <v>1877415</v>
      </c>
    </row>
    <row r="797" spans="1:1">
      <c r="A797">
        <v>5950407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948</v>
      </c>
    </row>
    <row r="804" spans="1:1">
      <c r="A804">
        <v>2322386</v>
      </c>
    </row>
    <row r="805" spans="1:1">
      <c r="A805">
        <v>2511136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424664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3630000</v>
      </c>
    </row>
    <row r="815" spans="1:1">
      <c r="A815">
        <v>423258</v>
      </c>
    </row>
    <row r="816" spans="1:1">
      <c r="A816">
        <v>1750088</v>
      </c>
    </row>
    <row r="817" spans="1:1">
      <c r="A817">
        <v>5803346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1527869</v>
      </c>
    </row>
    <row r="823" spans="1:1">
      <c r="A823">
        <v>609090</v>
      </c>
    </row>
    <row r="824" spans="1:1">
      <c r="A824">
        <v>731690</v>
      </c>
    </row>
    <row r="825" spans="1:1">
      <c r="A825">
        <v>650000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719044</v>
      </c>
    </row>
    <row r="830" spans="1:1">
      <c r="A830">
        <v>1583961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-1784356</v>
      </c>
    </row>
    <row r="837" spans="1:1">
      <c r="A837">
        <v>1215644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361</v>
      </c>
    </row>
    <row r="862" spans="1:1">
      <c r="A862" t="s">
        <v>362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'W'!W061162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2019-11-01T09:56:36Z</dcterms:modified>
</cp:coreProperties>
</file>