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0_Etap Treningowy\Raporty_UniversalSolutions\"/>
    </mc:Choice>
  </mc:AlternateContent>
  <xr:revisionPtr revIDLastSave="0" documentId="8_{D17C64CC-E0FE-48DB-92C0-1A59690059AA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3215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M83" i="4" s="1"/>
  <c r="L80" i="4"/>
  <c r="L83" i="4" s="1"/>
  <c r="K80" i="4"/>
  <c r="K83" i="4" s="1"/>
  <c r="J80" i="4"/>
  <c r="J83" i="4"/>
  <c r="I80" i="4"/>
  <c r="I83" i="4" s="1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I17" i="4" s="1"/>
  <c r="G13" i="4"/>
  <c r="L10" i="4"/>
  <c r="H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R27" i="3"/>
  <c r="L25" i="3"/>
  <c r="X24" i="3"/>
  <c r="R24" i="3"/>
  <c r="F24" i="3"/>
  <c r="X23" i="3"/>
  <c r="X27" i="3" s="1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G30" i="2"/>
  <c r="Y28" i="2"/>
  <c r="W28" i="2"/>
  <c r="U28" i="2"/>
  <c r="Y27" i="2"/>
  <c r="W27" i="2"/>
  <c r="U27" i="2"/>
  <c r="N27" i="2"/>
  <c r="N29" i="2"/>
  <c r="M27" i="2"/>
  <c r="G27" i="2"/>
  <c r="O26" i="2"/>
  <c r="O28" i="2" s="1"/>
  <c r="N26" i="2"/>
  <c r="N28" i="2" s="1"/>
  <c r="M26" i="2"/>
  <c r="M29" i="2" s="1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G9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N43" i="2"/>
  <c r="N45" i="2" s="1"/>
  <c r="I16" i="4" l="1"/>
  <c r="G16" i="4"/>
  <c r="G17" i="4"/>
  <c r="H17" i="4"/>
  <c r="G11" i="2"/>
  <c r="G15" i="2" s="1"/>
</calcChain>
</file>

<file path=xl/connections.xml><?xml version="1.0" encoding="utf-8"?>
<connections xmlns="http://schemas.openxmlformats.org/spreadsheetml/2006/main">
  <connection id="1" name="W232153" type="6" refreshedVersion="4" background="1" saveData="1">
    <textPr prompt="0" codePage="850" sourceFile="C:\2018_GMC\Demo_15C1\RUN_15C1\Wfiles\153\W23215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<sst xmlns="http://schemas.openxmlformats.org/spreadsheetml/2006/main" count="578" uniqueCount="396">
  <si>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</si>
  <si>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</si>
  <si>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</si>
  <si>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</si>
  <si>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</si>
  <si>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</si>
  <si>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</si>
  <si>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</si>
  <si>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</si>
  <si>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</si>
  <si>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</si>
  <si>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</si>
  <si>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</si>
  <si>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</si>
  <si>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</si>
  <si>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</si>
  <si>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</si>
  <si>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</si>
  <si>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</si>
  <si>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</si>
  <si>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</si>
  <si>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</si>
  <si>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</si>
  <si>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</si>
  <si>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</si>
  <si>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</si>
  <si>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</si>
  <si>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</si>
  <si>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</si>
  <si>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</si>
  <si>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</si>
  <si>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</si>
  <si>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</si>
  <si>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</si>
  <si>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</si>
  <si>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</si>
  <si>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</si>
  <si>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</si>
  <si>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</si>
  <si>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</si>
  <si>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</si>
  <si>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</si>
  <si>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</si>
  <si>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</si>
  <si>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</si>
  <si>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</si>
  <si>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</si>
  <si>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</si>
  <si>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</si>
  <si>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</si>
  <si>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</si>
  <si>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</si>
  <si>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</si>
  <si>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</si>
  <si>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</si>
  <si>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</si>
  <si>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</si>
  <si>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</si>
  <si>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</si>
  <si>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</si>
  <si>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</si>
  <si>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</si>
  <si>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</si>
  <si>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</si>
  <si>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</si>
  <si>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</si>
  <si>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</si>
  <si>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</si>
  <si>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</si>
  <si>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</si>
  <si>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</si>
  <si>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</si>
  <si>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</si>
  <si>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</si>
  <si>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</si>
  <si>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</si>
  <si>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</si>
  <si>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</si>
  <si>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</si>
  <si>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</si>
  <si>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</si>
  <si>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</si>
  <si>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</si>
  <si>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</si>
  <si>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</si>
  <si>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</si>
  <si>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</si>
  <si>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</si>
  <si>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</si>
  <si>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</si>
  <si>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</si>
  <si>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</si>
  <si>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</si>
  <si>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</si>
  <si>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</si>
  <si>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</si>
  <si>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</si>
  <si>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</si>
  <si>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</si>
  <si>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</si>
  <si>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</si>
  <si>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</si>
  <si>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</si>
  <si>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</si>
  <si>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</si>
  <si>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</si>
  <si>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</si>
  <si>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</si>
  <si>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</si>
  <si>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</si>
  <si>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</si>
  <si>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</si>
  <si>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</si>
  <si>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</si>
  <si>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</si>
  <si>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</si>
  <si>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</si>
  <si>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</si>
  <si>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</si>
  <si>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</si>
  <si>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</si>
  <si>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</si>
  <si>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</si>
  <si>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</si>
  <si>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</si>
  <si>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</si>
  <si>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</si>
  <si>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</si>
  <si>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</si>
  <si>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</si>
  <si>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</si>
  <si>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</si>
  <si>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</si>
  <si>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</si>
  <si>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</si>
  <si>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</si>
  <si>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</si>
  <si>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</si>
  <si>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</si>
  <si>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</si>
  <si>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</si>
  <si>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</si>
  <si>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</si>
  <si>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</si>
  <si>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</si>
  <si>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</si>
  <si>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</si>
  <si>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</si>
  <si>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</si>
  <si>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</si>
  <si>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</si>
  <si>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</si>
  <si>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</si>
  <si>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</si>
  <si>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</si>
  <si>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</si>
  <si>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</si>
  <si>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</si>
  <si>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</si>
  <si>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</si>
  <si>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</si>
  <si>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</si>
  <si>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</si>
  <si>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</si>
  <si>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</si>
  <si>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</si>
  <si>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</si>
  <si>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</si>
  <si>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</si>
  <si>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</si>
  <si>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</si>
  <si>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</si>
  <si>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</si>
  <si>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</si>
  <si>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</si>
  <si>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</si>
  <si>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</si>
  <si>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</si>
  <si>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</si>
  <si>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</si>
  <si>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</si>
  <si>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</si>
  <si>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</si>
  <si>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</si>
  <si>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</si>
  <si>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</si>
  <si>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</si>
  <si>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</si>
  <si>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</si>
  <si>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</si>
  <si>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</si>
  <si>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</si>
  <si>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</si>
  <si>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</si>
  <si>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</si>
  <si>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</si>
  <si>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</si>
  <si>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</si>
  <si>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</si>
  <si>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</si>
  <si>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</si>
  <si>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</si>
  <si>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</si>
  <si>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</si>
  <si>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</si>
  <si>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</si>
  <si>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</si>
  <si>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</si>
  <si>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</si>
  <si>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</si>
  <si>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</si>
  <si>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</si>
  <si>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</si>
  <si>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</si>
  <si>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</si>
  <si>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</si>
  <si>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</si>
  <si>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</si>
  <si>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</si>
  <si>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</si>
  <si>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</si>
  <si>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</si>
  <si>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</si>
  <si>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</si>
  <si>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</si>
  <si>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</si>
  <si>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</si>
  <si>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</si>
  <si>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</si>
  <si>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</si>
  <si>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</si>
  <si>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</si>
  <si>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</si>
  <si>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</si>
  <si>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</si>
  <si>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</si>
  <si>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</si>
  <si>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</si>
  <si>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</si>
  <si>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</si>
  <si>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</si>
  <si>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</si>
  <si>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</si>
  <si>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</si>
  <si>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</si>
  <si>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</si>
  <si>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</si>
  <si>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</si>
  <si>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</si>
  <si>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</si>
  <si>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</si>
  <si>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</si>
  <si>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</si>
  <si>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</si>
  <si>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</si>
  <si>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</si>
  <si>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</si>
  <si>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</si>
  <si>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</si>
  <si>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</si>
  <si>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</si>
  <si>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</si>
  <si>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</si>
  <si>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</si>
  <si>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</si>
  <si>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</si>
  <si>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</si>
  <si>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</si>
  <si>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</si>
  <si>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</si>
  <si>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</si>
  <si>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</si>
  <si>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</si>
  <si>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</si>
  <si>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</si>
  <si>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</si>
  <si>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</si>
  <si>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</si>
  <si>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</si>
  <si>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</si>
  <si>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</si>
  <si>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</si>
  <si>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</si>
  <si>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</si>
  <si>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</si>
  <si>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</si>
  <si>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</si>
  <si>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</si>
  <si>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</si>
  <si>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</si>
  <si>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</si>
  <si>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</si>
  <si>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</si>
  <si>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</si>
  <si>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</si>
  <si>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</si>
  <si>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</si>
  <si>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</si>
  <si>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</si>
  <si>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</si>
  <si>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</si>
  <si>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</si>
  <si>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</si>
  <si>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</si>
  <si>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</si>
  <si>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</si>
  <si>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</si>
  <si>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</si>
  <si>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</si>
  <si>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</si>
  <si>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</si>
  <si>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</si>
  <si>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</si>
  <si>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</si>
  <si>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</si>
  <si>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</si>
  <si>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</si>
  <si>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</si>
  <si>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</si>
  <si>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</si>
  <si>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</si>
  <si>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</si>
  <si>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</si>
  <si>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</si>
  <si>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</si>
  <si>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</si>
  <si>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</si>
  <si>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</si>
  <si>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</si>
  <si>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</si>
  <si>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</si>
  <si>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</si>
  <si>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</si>
  <si>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</si>
  <si>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</si>
  <si>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</si>
  <si>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</si>
  <si>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</si>
  <si>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</si>
  <si>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</si>
  <si>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</si>
  <si>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</si>
  <si>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</si>
  <si>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</si>
  <si>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2.65</t>
  </si>
  <si>
    <t xml:space="preserve">   2.66</t>
  </si>
  <si>
    <t xml:space="preserve">   1.80</t>
  </si>
  <si>
    <t>!</t>
  </si>
  <si>
    <t>Minor</t>
  </si>
  <si>
    <t>Major</t>
  </si>
  <si>
    <t xml:space="preserve"> 92.3</t>
  </si>
  <si>
    <t xml:space="preserve">  3.7</t>
  </si>
  <si>
    <t xml:space="preserve">  0.7</t>
  </si>
  <si>
    <t xml:space="preserve">  5.6</t>
  </si>
  <si>
    <t xml:space="preserve">  6.5</t>
  </si>
  <si>
    <t xml:space="preserve">  1.6</t>
  </si>
  <si>
    <t xml:space="preserve">  8.0</t>
  </si>
  <si>
    <t xml:space="preserve">  8.7</t>
  </si>
  <si>
    <t xml:space="preserve">  2.2</t>
  </si>
  <si>
    <t xml:space="preserve">  6.1</t>
  </si>
  <si>
    <t xml:space="preserve">  4.1</t>
  </si>
  <si>
    <t xml:space="preserve">  0.9</t>
  </si>
  <si>
    <t xml:space="preserve">  5.9</t>
  </si>
  <si>
    <t xml:space="preserve">  7.9</t>
  </si>
  <si>
    <t xml:space="preserve">  7.5</t>
  </si>
  <si>
    <t xml:space="preserve">  9.1</t>
  </si>
  <si>
    <t xml:space="preserve">  4.6</t>
  </si>
  <si>
    <t xml:space="preserve">  2.3</t>
  </si>
  <si>
    <t xml:space="preserve">  6.7</t>
  </si>
  <si>
    <t xml:space="preserve">  1.5</t>
  </si>
  <si>
    <t xml:space="preserve">  3.4</t>
  </si>
  <si>
    <t xml:space="preserve"> 10.2</t>
  </si>
  <si>
    <t xml:space="preserve">  2.7</t>
  </si>
  <si>
    <t xml:space="preserve">  7.3</t>
  </si>
  <si>
    <t xml:space="preserve">  1.9</t>
  </si>
  <si>
    <t xml:space="preserve">  5.4</t>
  </si>
  <si>
    <t xml:space="preserve">  7.2</t>
  </si>
  <si>
    <t xml:space="preserve">  2.5</t>
  </si>
  <si>
    <t xml:space="preserve">  5.8</t>
  </si>
  <si>
    <t xml:space="preserve">  3.3</t>
  </si>
  <si>
    <t xml:space="preserve">  0.8</t>
  </si>
  <si>
    <t xml:space="preserve">  3.2</t>
  </si>
  <si>
    <t xml:space="preserve">  6.2</t>
  </si>
  <si>
    <t xml:space="preserve">  1.7</t>
  </si>
  <si>
    <t xml:space="preserve">  2.8</t>
  </si>
  <si>
    <t xml:space="preserve">  8.3</t>
  </si>
  <si>
    <t xml:space="preserve">   **</t>
  </si>
  <si>
    <t xml:space="preserve">  ***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</si>
  <si>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</si>
  <si>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</si>
  <si>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</si>
  <si>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</si>
  <si>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</si>
  <si>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181109132315</t>
  </si>
  <si>
    <t>Micha│ Mioduszewski</t>
  </si>
  <si>
    <t>Universal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</si>
</sst>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32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7" workbookViewId="0">
      <selection activeCell="AC24" sqref="AC24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Micha│ Mioduszewski</v>
      </c>
      <c r="V3" s="2" t="s">
        <v>284</v>
      </c>
      <c r="W3" s="3" t="str">
        <f>W!A6</f>
        <v xml:space="preserve">  15C1</v>
      </c>
    </row>
    <row r="4" spans="2:25">
      <c r="B4" t="str">
        <f>W!A862</f>
        <v>Universal Solutions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23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25</v>
      </c>
      <c r="F14" s="44">
        <f>W!A11</f>
        <v>25</v>
      </c>
      <c r="G14" s="45"/>
      <c r="H14" s="44">
        <f>W!A14</f>
        <v>15</v>
      </c>
      <c r="I14" s="46"/>
      <c r="J14" s="44">
        <f>W!A17</f>
        <v>15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15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25</v>
      </c>
      <c r="F15" s="44">
        <f>W!A12</f>
        <v>20</v>
      </c>
      <c r="G15" s="51"/>
      <c r="H15" s="44">
        <f>W!A15</f>
        <v>20</v>
      </c>
      <c r="I15" s="52"/>
      <c r="J15" s="44">
        <f>W!A18</f>
        <v>20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25</v>
      </c>
      <c r="F16" s="57">
        <f>W!A13</f>
        <v>20</v>
      </c>
      <c r="G16" s="58"/>
      <c r="H16" s="57">
        <f>W!A16</f>
        <v>20</v>
      </c>
      <c r="I16" s="38"/>
      <c r="J16" s="57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15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360</v>
      </c>
      <c r="G19" s="54">
        <f>W!B21</f>
        <v>0</v>
      </c>
      <c r="H19" s="63">
        <f>W!A24</f>
        <v>510</v>
      </c>
      <c r="I19" s="48">
        <f>W!B24</f>
        <v>0</v>
      </c>
      <c r="J19" s="63">
        <f>W!A27</f>
        <v>720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380</v>
      </c>
      <c r="G20" s="54">
        <f>W!B22</f>
        <v>0</v>
      </c>
      <c r="H20" s="44">
        <f>W!A25</f>
        <v>510</v>
      </c>
      <c r="I20" s="54">
        <f>W!B25</f>
        <v>0</v>
      </c>
      <c r="J20" s="44">
        <f>W!A28</f>
        <v>735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420</v>
      </c>
      <c r="G21" s="59">
        <f>W!B23</f>
        <v>0</v>
      </c>
      <c r="H21" s="57">
        <f>W!A26</f>
        <v>615</v>
      </c>
      <c r="I21" s="59">
        <f>W!B26</f>
        <v>0</v>
      </c>
      <c r="J21" s="57">
        <f>W!A29</f>
        <v>880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15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900</v>
      </c>
      <c r="G24" s="48" t="str">
        <f>W!B31</f>
        <v>*</v>
      </c>
      <c r="H24" s="63">
        <f>W!A34</f>
        <v>650</v>
      </c>
      <c r="I24" s="48" t="str">
        <f>W!B34</f>
        <v>*</v>
      </c>
      <c r="J24" s="63">
        <f>W!A37</f>
        <v>300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2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120</v>
      </c>
      <c r="G25" s="54" t="str">
        <f>W!B32</f>
        <v>*</v>
      </c>
      <c r="H25" s="44">
        <f>W!A35</f>
        <v>140</v>
      </c>
      <c r="I25" s="54" t="str">
        <f>W!B35</f>
        <v>*</v>
      </c>
      <c r="J25" s="44">
        <f>W!A38</f>
        <v>50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13.5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500</v>
      </c>
      <c r="G26" s="59" t="str">
        <f>W!B33</f>
        <v>*</v>
      </c>
      <c r="H26" s="57">
        <f>W!A36</f>
        <v>350</v>
      </c>
      <c r="I26" s="59" t="str">
        <f>W!B36</f>
        <v>*</v>
      </c>
      <c r="J26" s="41">
        <f>W!A39</f>
        <v>150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90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130</v>
      </c>
      <c r="G31" s="49"/>
      <c r="H31" s="53">
        <f>W!A48</f>
        <v>175</v>
      </c>
      <c r="I31" s="49"/>
      <c r="J31" s="53">
        <f>W!A49</f>
        <v>335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5</v>
      </c>
      <c r="G32" s="59">
        <f>W!B51</f>
        <v>0</v>
      </c>
      <c r="H32" s="57">
        <f>W!A52</f>
        <v>5</v>
      </c>
      <c r="I32" s="59">
        <f>W!B52</f>
        <v>0</v>
      </c>
      <c r="J32" s="57">
        <f>W!A53</f>
        <v>5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300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G35" sqref="G35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23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1461</v>
      </c>
      <c r="V6" s="188"/>
      <c r="W6" s="44">
        <f>W!A109</f>
        <v>1092</v>
      </c>
      <c r="X6" s="28"/>
      <c r="Y6" s="53">
        <f>W!A110</f>
        <v>500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23</v>
      </c>
      <c r="O7" s="189">
        <f>W!A192</f>
        <v>30</v>
      </c>
      <c r="P7" s="24"/>
      <c r="R7" s="129"/>
      <c r="S7" s="19" t="s">
        <v>210</v>
      </c>
      <c r="T7" s="19"/>
      <c r="U7" s="53">
        <f>W!A111</f>
        <v>1557</v>
      </c>
      <c r="V7" s="188"/>
      <c r="W7" s="44">
        <f>W!A112</f>
        <v>1171</v>
      </c>
      <c r="X7" s="28"/>
      <c r="Y7" s="53">
        <f>W!A113</f>
        <v>514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2</v>
      </c>
      <c r="O8" s="189">
        <f>W!A194</f>
        <v>18</v>
      </c>
      <c r="P8" s="24"/>
      <c r="R8" s="129"/>
      <c r="S8" s="19" t="s">
        <v>213</v>
      </c>
      <c r="T8" s="19"/>
      <c r="U8" s="53">
        <f>W!A114</f>
        <v>37</v>
      </c>
      <c r="V8" s="188"/>
      <c r="W8" s="44">
        <f>W!A115</f>
        <v>31</v>
      </c>
      <c r="X8" s="28"/>
      <c r="Y8" s="53">
        <f>W!A116</f>
        <v>14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24</v>
      </c>
      <c r="O12" s="191">
        <f>W!A198</f>
        <v>47</v>
      </c>
      <c r="P12" s="24"/>
      <c r="R12" s="129"/>
      <c r="S12" s="28" t="s">
        <v>224</v>
      </c>
      <c r="T12" s="19"/>
      <c r="U12" s="53">
        <f>W!A121</f>
        <v>865</v>
      </c>
      <c r="V12" s="188"/>
      <c r="W12" s="53">
        <f>W!A124</f>
        <v>622</v>
      </c>
      <c r="X12" s="28"/>
      <c r="Y12" s="53">
        <f>W!A127</f>
        <v>300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240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115</v>
      </c>
      <c r="V13" s="188"/>
      <c r="W13" s="53">
        <f>W!A125</f>
        <v>134</v>
      </c>
      <c r="X13" s="28"/>
      <c r="Y13" s="53">
        <f>W!A128</f>
        <v>50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481</v>
      </c>
      <c r="V14" s="188"/>
      <c r="W14" s="53">
        <f>W!A126</f>
        <v>336</v>
      </c>
      <c r="X14" s="28"/>
      <c r="Y14" s="53">
        <f>W!A129</f>
        <v>150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235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13248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</v>
      </c>
      <c r="P17" s="190">
        <f>W!B307</f>
        <v>0</v>
      </c>
      <c r="R17" s="129"/>
      <c r="S17" s="19" t="s">
        <v>235</v>
      </c>
      <c r="T17" s="19"/>
      <c r="U17" s="53">
        <f>W!A131</f>
        <v>1142</v>
      </c>
      <c r="V17" s="188"/>
      <c r="W17" s="53">
        <f>W!A134</f>
        <v>812</v>
      </c>
      <c r="X17" s="28"/>
      <c r="Y17" s="53">
        <f>W!A137</f>
        <v>476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9657</v>
      </c>
      <c r="P18" s="24"/>
      <c r="R18" s="129"/>
      <c r="S18" s="101" t="s">
        <v>238</v>
      </c>
      <c r="T18" s="19"/>
      <c r="U18" s="53">
        <f>W!A132</f>
        <v>302</v>
      </c>
      <c r="V18" s="188"/>
      <c r="W18" s="53">
        <f>W!A135</f>
        <v>384</v>
      </c>
      <c r="X18" s="28"/>
      <c r="Y18" s="53">
        <f>W!A138</f>
        <v>237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519</v>
      </c>
      <c r="V19" s="188"/>
      <c r="W19" s="53">
        <f>W!A136</f>
        <v>400</v>
      </c>
      <c r="X19" s="28"/>
      <c r="Y19" s="53">
        <f>W!A139</f>
        <v>262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865</v>
      </c>
      <c r="V22" s="188"/>
      <c r="W22" s="53">
        <f>W!A144</f>
        <v>622</v>
      </c>
      <c r="X22" s="28"/>
      <c r="Y22" s="53">
        <f>W!A147</f>
        <v>300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115</v>
      </c>
      <c r="V23" s="188"/>
      <c r="W23" s="53">
        <f>W!A145</f>
        <v>134</v>
      </c>
      <c r="X23" s="28"/>
      <c r="Y23" s="53">
        <f>W!A148</f>
        <v>50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64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481</v>
      </c>
      <c r="V24" s="188"/>
      <c r="W24" s="53">
        <f>W!A146</f>
        <v>336</v>
      </c>
      <c r="X24" s="28"/>
      <c r="Y24" s="53">
        <f>W!A149</f>
        <v>150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4385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76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92.3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157</v>
      </c>
      <c r="V27" s="188"/>
      <c r="W27" s="53">
        <f>W!A154</f>
        <v>120</v>
      </c>
      <c r="X27" s="28"/>
      <c r="Y27" s="53">
        <f>W!A157</f>
        <v>100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93</v>
      </c>
      <c r="V28" s="188"/>
      <c r="W28" s="53">
        <f>W!A155</f>
        <v>125</v>
      </c>
      <c r="X28" s="28"/>
      <c r="Y28" s="53">
        <f>W!A158</f>
        <v>94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10351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271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5441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5181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41</v>
      </c>
      <c r="V36" s="190">
        <f>W!B171</f>
        <v>0</v>
      </c>
      <c r="W36" s="44">
        <f>W!A172</f>
        <v>30</v>
      </c>
      <c r="X36" s="190">
        <f>W!B172</f>
        <v>0</v>
      </c>
      <c r="Y36" s="44">
        <f>W!A173</f>
        <v>14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2</v>
      </c>
      <c r="O37" s="191">
        <f>W!A300</f>
        <v>4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3000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24613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18.702839999999998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73</v>
      </c>
      <c r="H45" s="24"/>
      <c r="I45" s="19"/>
      <c r="J45" s="129"/>
      <c r="K45" s="18" t="s">
        <v>281</v>
      </c>
      <c r="N45" s="201">
        <f>N43+N44</f>
        <v>26.302839999999996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X18" sqref="X18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23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250000</v>
      </c>
      <c r="G8" s="171"/>
      <c r="H8" s="112"/>
      <c r="I8" s="112" t="s">
        <v>103</v>
      </c>
      <c r="J8" s="112"/>
      <c r="K8" s="112"/>
      <c r="L8" s="173">
        <f>W!A241</f>
        <v>1543430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47439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1662705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26219</v>
      </c>
      <c r="G10" s="171"/>
      <c r="H10" s="112"/>
      <c r="I10" s="112" t="s">
        <v>110</v>
      </c>
      <c r="J10" s="112"/>
      <c r="K10" s="112"/>
      <c r="L10" s="173">
        <f>W!A242</f>
        <v>536844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43840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210528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1017998</v>
      </c>
      <c r="S11" s="171"/>
      <c r="T11" s="112"/>
      <c r="U11" s="112" t="s">
        <v>116</v>
      </c>
      <c r="V11" s="112"/>
      <c r="W11" s="112"/>
      <c r="X11" s="173">
        <f>W!A223</f>
        <v>1720699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23472</v>
      </c>
      <c r="G12" s="171"/>
      <c r="H12" s="112"/>
      <c r="I12" s="112" t="s">
        <v>118</v>
      </c>
      <c r="J12" s="112"/>
      <c r="K12" s="112"/>
      <c r="L12" s="173">
        <f>W!A244</f>
        <v>20391</v>
      </c>
      <c r="M12" s="171"/>
      <c r="N12" s="112"/>
      <c r="O12" s="112" t="s">
        <v>119</v>
      </c>
      <c r="P12" s="112"/>
      <c r="Q12" s="112"/>
      <c r="R12" s="173">
        <f>SUM(R9:R11)</f>
        <v>1467998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10460</v>
      </c>
      <c r="G13" s="171"/>
      <c r="H13" s="112"/>
      <c r="I13" s="112" t="s">
        <v>122</v>
      </c>
      <c r="J13" s="112"/>
      <c r="K13" s="112"/>
      <c r="L13" s="173">
        <f>W!A245</f>
        <v>89740</v>
      </c>
      <c r="M13" s="171"/>
      <c r="N13" s="112"/>
      <c r="S13" s="171"/>
      <c r="T13" s="112"/>
      <c r="U13" s="175" t="s">
        <v>123</v>
      </c>
      <c r="X13" s="174">
        <f>X9+X10-X11-X12</f>
        <v>-14154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260285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130369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24000</v>
      </c>
      <c r="G16" s="171"/>
      <c r="H16" s="112"/>
      <c r="I16" s="112" t="s">
        <v>132</v>
      </c>
      <c r="J16" s="112"/>
      <c r="K16" s="112"/>
      <c r="L16" s="173">
        <f>W!A248</f>
        <v>3242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4312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11900</v>
      </c>
      <c r="G17" s="171"/>
      <c r="H17" s="112"/>
      <c r="I17" s="112" t="s">
        <v>136</v>
      </c>
      <c r="L17" s="173">
        <f>W!A249</f>
        <v>39400</v>
      </c>
      <c r="M17" s="171"/>
      <c r="N17" s="112"/>
      <c r="O17" s="112" t="s">
        <v>137</v>
      </c>
      <c r="P17" s="112"/>
      <c r="Q17" s="112"/>
      <c r="R17" s="173">
        <f>W!A267</f>
        <v>305801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7553</v>
      </c>
      <c r="G18" s="171"/>
      <c r="H18" s="112"/>
      <c r="I18" s="118" t="s">
        <v>140</v>
      </c>
      <c r="J18" s="112"/>
      <c r="K18" s="112"/>
      <c r="L18" s="177">
        <f>W!A250</f>
        <v>305801</v>
      </c>
      <c r="M18" s="171"/>
      <c r="N18" s="112"/>
      <c r="O18" s="112" t="s">
        <v>141</v>
      </c>
      <c r="P18" s="112"/>
      <c r="Q18" s="112"/>
      <c r="R18" s="173">
        <f>W!A268</f>
        <v>767001</v>
      </c>
      <c r="S18" s="171"/>
      <c r="T18" s="112"/>
      <c r="U18" s="112" t="s">
        <v>142</v>
      </c>
      <c r="V18" s="112"/>
      <c r="W18" s="112"/>
      <c r="X18" s="177">
        <f>W!A227</f>
        <v>150000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774470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-145688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3053</v>
      </c>
      <c r="G20" s="171"/>
      <c r="H20" s="112"/>
      <c r="I20" s="112" t="s">
        <v>148</v>
      </c>
      <c r="J20" s="112"/>
      <c r="K20" s="112"/>
      <c r="L20" s="173">
        <f>W!A252</f>
        <v>768960</v>
      </c>
      <c r="M20" s="171"/>
      <c r="N20" s="112"/>
      <c r="O20" s="175" t="s">
        <v>149</v>
      </c>
      <c r="R20" s="180">
        <f>SUM(R15:R19)</f>
        <v>2222802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11285</v>
      </c>
      <c r="G21" s="171"/>
      <c r="H21" s="112"/>
      <c r="I21" s="112" t="s">
        <v>151</v>
      </c>
      <c r="J21" s="112"/>
      <c r="K21" s="112"/>
      <c r="L21" s="173">
        <f>W!A217</f>
        <v>844461</v>
      </c>
      <c r="M21" s="171"/>
      <c r="N21" s="112"/>
      <c r="O21" s="112" t="s">
        <v>152</v>
      </c>
      <c r="P21" s="112"/>
      <c r="Q21" s="112"/>
      <c r="R21" s="173">
        <f>R12+R20</f>
        <v>3690800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90000</v>
      </c>
      <c r="G22" s="171"/>
      <c r="H22" s="112"/>
      <c r="I22" s="112" t="s">
        <v>112</v>
      </c>
      <c r="J22" s="112"/>
      <c r="K22" s="112"/>
      <c r="L22" s="173">
        <f>W!A222</f>
        <v>43840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11052</v>
      </c>
      <c r="G23" s="171"/>
      <c r="H23" s="112"/>
      <c r="I23" s="112" t="s">
        <v>157</v>
      </c>
      <c r="J23" s="112"/>
      <c r="K23" s="112"/>
      <c r="L23" s="176">
        <f>W!A254</f>
        <v>26102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844461</v>
      </c>
      <c r="G24" s="171"/>
      <c r="H24" s="112"/>
      <c r="I24" s="175" t="s">
        <v>160</v>
      </c>
      <c r="L24" s="173">
        <f>L20-L21+L22-L23</f>
        <v>-57763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4312</v>
      </c>
      <c r="M25" s="171"/>
      <c r="N25" s="112"/>
      <c r="O25" s="178" t="s">
        <v>164</v>
      </c>
      <c r="P25" s="112"/>
      <c r="Q25" s="112"/>
      <c r="R25" s="173">
        <f>W!A272</f>
        <v>364508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2688</v>
      </c>
      <c r="M26" s="171"/>
      <c r="N26" s="112"/>
      <c r="O26" s="112" t="s">
        <v>167</v>
      </c>
      <c r="P26" s="112"/>
      <c r="Q26" s="112"/>
      <c r="R26" s="177">
        <f>W!A273</f>
        <v>275646</v>
      </c>
      <c r="S26" s="171"/>
      <c r="T26" s="112"/>
      <c r="U26" s="112" t="s">
        <v>168</v>
      </c>
      <c r="V26" s="112"/>
      <c r="W26" s="112"/>
      <c r="X26" s="177">
        <f>W!A232</f>
        <v>2688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-56139</v>
      </c>
      <c r="G27" s="171"/>
      <c r="H27" s="112"/>
      <c r="I27" s="175" t="s">
        <v>170</v>
      </c>
      <c r="J27" s="112"/>
      <c r="K27" s="112"/>
      <c r="L27" s="174">
        <f>L24+L25-L26</f>
        <v>-56139</v>
      </c>
      <c r="M27" s="171"/>
      <c r="N27" s="112"/>
      <c r="O27" s="118" t="s">
        <v>171</v>
      </c>
      <c r="P27" s="112"/>
      <c r="Q27" s="112"/>
      <c r="R27" s="173">
        <f>SUM(R24:R26)</f>
        <v>640154</v>
      </c>
      <c r="S27" s="171"/>
      <c r="T27" s="112"/>
      <c r="U27" s="175" t="s">
        <v>172</v>
      </c>
      <c r="X27" s="174">
        <f>X22-X23-X24+X25-X26</f>
        <v>-2688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136785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80646</v>
      </c>
      <c r="G29" s="171"/>
      <c r="H29" s="112"/>
      <c r="I29" s="112" t="s">
        <v>177</v>
      </c>
      <c r="J29" s="112"/>
      <c r="K29" s="112"/>
      <c r="L29" s="173">
        <f>W!A256</f>
        <v>-56139</v>
      </c>
      <c r="M29" s="171"/>
      <c r="N29" s="112"/>
      <c r="S29" s="171"/>
      <c r="U29" s="181" t="s">
        <v>178</v>
      </c>
      <c r="V29" s="112"/>
      <c r="W29" s="112"/>
      <c r="X29" s="174">
        <f>W!A233</f>
        <v>-162530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-1.8713</v>
      </c>
      <c r="M30" s="171"/>
      <c r="N30" s="112"/>
      <c r="O30" s="112" t="s">
        <v>180</v>
      </c>
      <c r="P30" s="112"/>
      <c r="Q30" s="112"/>
      <c r="R30" s="173">
        <f>R21-R27-R28</f>
        <v>3050646</v>
      </c>
      <c r="S30" s="171"/>
      <c r="U30" s="181" t="s">
        <v>181</v>
      </c>
      <c r="V30" s="112"/>
      <c r="W30" s="112"/>
      <c r="X30" s="176">
        <f>W!A234</f>
        <v>1036884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874354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45720</v>
      </c>
      <c r="G33" s="171"/>
      <c r="H33" s="112"/>
      <c r="I33" s="112" t="s">
        <v>187</v>
      </c>
      <c r="J33" s="112"/>
      <c r="K33" s="112"/>
      <c r="L33" s="173">
        <f>L29-L32</f>
        <v>-56139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1880</v>
      </c>
      <c r="G34" s="171"/>
      <c r="H34" s="112"/>
      <c r="I34" s="91" t="s">
        <v>190</v>
      </c>
      <c r="J34" s="112"/>
      <c r="K34" s="112"/>
      <c r="L34" s="177">
        <f>W!A260</f>
        <v>106785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704000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50646</v>
      </c>
      <c r="M35" s="171"/>
      <c r="O35" s="112" t="s">
        <v>194</v>
      </c>
      <c r="P35" s="112"/>
      <c r="Q35" s="112"/>
      <c r="R35" s="177">
        <f>R36-R33-R34</f>
        <v>50646</v>
      </c>
      <c r="S35" s="171"/>
      <c r="U35" s="112" t="s">
        <v>195</v>
      </c>
      <c r="V35" s="112"/>
      <c r="W35" s="112"/>
      <c r="X35" s="174">
        <f>W!A239</f>
        <v>935000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3050646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6" workbookViewId="0">
      <selection activeCell="I107" sqref="I107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23</v>
      </c>
      <c r="K1" s="14" t="s">
        <v>24</v>
      </c>
      <c r="L1" s="15">
        <f>W!$A4</f>
        <v>2015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3947</v>
      </c>
      <c r="H5" s="35">
        <f>W!A506</f>
        <v>4170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1641</v>
      </c>
      <c r="H7" s="35">
        <f>W!A510</f>
        <v>-725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104</v>
      </c>
      <c r="H16" s="151">
        <f>INT(L10*2*G20/1000) + 75</f>
        <v>163</v>
      </c>
      <c r="I16" s="151">
        <f>INT(L10*3*G20/1000) + 120</f>
        <v>253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126</v>
      </c>
      <c r="H17" s="151">
        <f>INT(L10*1.5*2*G20/1000) + 75</f>
        <v>208</v>
      </c>
      <c r="I17" s="151">
        <f>INT(L10*1.5*3*G20/1000) + 120</f>
        <v>319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52240</v>
      </c>
      <c r="H20" s="135">
        <f>W!A516</f>
        <v>50445</v>
      </c>
      <c r="I20" s="135">
        <f>W!A517</f>
        <v>48862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Crude oil prices are predicted to stay low. Low demand and over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supply are the culprits. This may be welcome for some countries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but it suggests financial problems for others.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102.04</v>
      </c>
      <c r="G35" s="138">
        <f>W!A542/100</f>
        <v>109.28</v>
      </c>
      <c r="H35" s="138">
        <f>W!A562/100</f>
        <v>115.7</v>
      </c>
      <c r="I35" s="138">
        <f>W!A582/100</f>
        <v>127.84</v>
      </c>
      <c r="J35" s="138">
        <f>W!A602/100</f>
        <v>110.87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3071404</v>
      </c>
      <c r="G36" s="138">
        <f>W!A543</f>
        <v>3278400</v>
      </c>
      <c r="H36" s="138">
        <f>W!A563</f>
        <v>3471000</v>
      </c>
      <c r="I36" s="138">
        <f>W!A583</f>
        <v>3835200</v>
      </c>
      <c r="J36" s="138">
        <f>W!A603</f>
        <v>3326100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2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3090438</v>
      </c>
      <c r="G39" s="138">
        <f>W!A545</f>
        <v>3308662</v>
      </c>
      <c r="H39" s="138">
        <f>W!A565</f>
        <v>3471000</v>
      </c>
      <c r="I39" s="138">
        <f>W!A585</f>
        <v>3895424</v>
      </c>
      <c r="J39" s="138">
        <f>W!A605</f>
        <v>3326100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360</v>
      </c>
      <c r="H43" s="138">
        <f>W!A566</f>
        <v>325</v>
      </c>
      <c r="I43" s="138">
        <f>W!A586</f>
        <v>350</v>
      </c>
      <c r="J43" s="138">
        <f>W!A606</f>
        <v>350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380</v>
      </c>
      <c r="H44" s="138">
        <f>W!A567</f>
        <v>335</v>
      </c>
      <c r="I44" s="138">
        <f>W!A587</f>
        <v>360</v>
      </c>
      <c r="J44" s="138">
        <f>W!A607</f>
        <v>325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420</v>
      </c>
      <c r="H45" s="138">
        <f>W!A568</f>
        <v>375</v>
      </c>
      <c r="I45" s="138">
        <f>W!A588</f>
        <v>400</v>
      </c>
      <c r="J45" s="138">
        <f>W!A608</f>
        <v>400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510</v>
      </c>
      <c r="H46" s="138">
        <f>W!A569</f>
        <v>490</v>
      </c>
      <c r="I46" s="138">
        <f>W!A589</f>
        <v>500</v>
      </c>
      <c r="J46" s="138">
        <f>W!A609</f>
        <v>505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510</v>
      </c>
      <c r="H47" s="138">
        <f>W!A570</f>
        <v>490</v>
      </c>
      <c r="I47" s="138">
        <f>W!A590</f>
        <v>500</v>
      </c>
      <c r="J47" s="138">
        <f>W!A610</f>
        <v>490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585</v>
      </c>
      <c r="G48" s="138">
        <f>W!A551</f>
        <v>615</v>
      </c>
      <c r="H48" s="138">
        <f>W!A571</f>
        <v>585</v>
      </c>
      <c r="I48" s="138">
        <f>W!A591</f>
        <v>600</v>
      </c>
      <c r="J48" s="138">
        <f>W!A611</f>
        <v>585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690</v>
      </c>
      <c r="G49" s="138">
        <f>W!A552</f>
        <v>720</v>
      </c>
      <c r="H49" s="138">
        <f>W!A572</f>
        <v>690</v>
      </c>
      <c r="I49" s="138">
        <f>W!A592</f>
        <v>710</v>
      </c>
      <c r="J49" s="138">
        <f>W!A612</f>
        <v>710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735</v>
      </c>
      <c r="H50" s="138">
        <f>W!A573</f>
        <v>725</v>
      </c>
      <c r="I50" s="138">
        <f>W!A593</f>
        <v>745</v>
      </c>
      <c r="J50" s="138">
        <f>W!A613</f>
        <v>725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855</v>
      </c>
      <c r="G51" s="138">
        <f>W!A554</f>
        <v>880</v>
      </c>
      <c r="H51" s="138">
        <f>W!A574</f>
        <v>855</v>
      </c>
      <c r="I51" s="138">
        <f>W!A594</f>
        <v>880</v>
      </c>
      <c r="J51" s="138">
        <f>W!A614</f>
        <v>870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59</v>
      </c>
      <c r="G53" s="138">
        <f>W!A555</f>
        <v>71</v>
      </c>
      <c r="H53" s="138">
        <f>W!A575</f>
        <v>52</v>
      </c>
      <c r="I53" s="138">
        <f>W!A595</f>
        <v>63</v>
      </c>
      <c r="J53" s="138">
        <f>W!A615</f>
        <v>53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1350</v>
      </c>
      <c r="H54" s="138">
        <f>W!A576</f>
        <v>1200</v>
      </c>
      <c r="I54" s="138">
        <f>W!A596</f>
        <v>1200</v>
      </c>
      <c r="J54" s="138">
        <f>W!A616</f>
        <v>1200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6</v>
      </c>
      <c r="H55" s="138">
        <f>W!A577</f>
        <v>4</v>
      </c>
      <c r="I55" s="138">
        <f>W!A597</f>
        <v>6</v>
      </c>
      <c r="J55" s="138">
        <f>W!A617</f>
        <v>4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23</v>
      </c>
      <c r="K61" s="14" t="s">
        <v>62</v>
      </c>
      <c r="L61" s="15">
        <f>W!$A4</f>
        <v>2015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1317998</v>
      </c>
      <c r="G67" s="138">
        <f>W!A722</f>
        <v>1467998</v>
      </c>
      <c r="H67" s="138">
        <f>W!A742</f>
        <v>1317998</v>
      </c>
      <c r="I67" s="138">
        <f>W!A762</f>
        <v>1640686</v>
      </c>
      <c r="J67" s="138">
        <f>W!A782</f>
        <v>1317998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344278</v>
      </c>
      <c r="G68" s="138">
        <f>W!A723</f>
        <v>305801</v>
      </c>
      <c r="H68" s="138">
        <f>W!A743</f>
        <v>49966</v>
      </c>
      <c r="I68" s="138">
        <f>W!A763</f>
        <v>348723</v>
      </c>
      <c r="J68" s="138">
        <f>W!A783</f>
        <v>38357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727949</v>
      </c>
      <c r="G69" s="138">
        <f>W!A724</f>
        <v>767001</v>
      </c>
      <c r="H69" s="138">
        <f>W!A744</f>
        <v>787414</v>
      </c>
      <c r="I69" s="138">
        <f>W!A764</f>
        <v>1022900</v>
      </c>
      <c r="J69" s="138">
        <f>W!A784</f>
        <v>768644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1150000</v>
      </c>
      <c r="H70" s="138">
        <f>W!A745</f>
        <v>1542673</v>
      </c>
      <c r="I70" s="138">
        <f>W!A765</f>
        <v>850000</v>
      </c>
      <c r="J70" s="138">
        <f>W!A785</f>
        <v>1601579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305556</v>
      </c>
      <c r="G74" s="138">
        <f>W!A729</f>
        <v>364508</v>
      </c>
      <c r="H74" s="138">
        <f>W!A749</f>
        <v>309276</v>
      </c>
      <c r="I74" s="138">
        <f>W!A769</f>
        <v>215588</v>
      </c>
      <c r="J74" s="138">
        <f>W!A789</f>
        <v>326436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304335</v>
      </c>
      <c r="G75" s="138">
        <f>W!A730</f>
        <v>275646</v>
      </c>
      <c r="H75" s="138">
        <f>W!A750</f>
        <v>0</v>
      </c>
      <c r="I75" s="138">
        <f>W!A770</f>
        <v>192764</v>
      </c>
      <c r="J75" s="138">
        <f>W!A790</f>
        <v>0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3010000</v>
      </c>
      <c r="G80" s="138">
        <f>W!A734</f>
        <v>3000000</v>
      </c>
      <c r="H80" s="138">
        <f>W!A754</f>
        <v>3000000</v>
      </c>
      <c r="I80" s="138">
        <f>W!A774</f>
        <v>3000000</v>
      </c>
      <c r="J80" s="138">
        <f>W!A794</f>
        <v>3000000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1131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-80797</v>
      </c>
      <c r="G82" s="138">
        <f>W!A736</f>
        <v>50646</v>
      </c>
      <c r="H82" s="138">
        <f>W!A756</f>
        <v>388775</v>
      </c>
      <c r="I82" s="138">
        <f>W!A776</f>
        <v>453957</v>
      </c>
      <c r="J82" s="138">
        <f>W!A796</f>
        <v>400142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2930334</v>
      </c>
      <c r="G83" s="138">
        <f t="shared" si="0"/>
        <v>3050646</v>
      </c>
      <c r="H83" s="138">
        <f t="shared" si="0"/>
        <v>3388775</v>
      </c>
      <c r="I83" s="138">
        <f t="shared" si="0"/>
        <v>3453957</v>
      </c>
      <c r="J83" s="138">
        <f t="shared" si="0"/>
        <v>3400142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3.7</v>
      </c>
      <c r="G91" s="61" t="str">
        <f>W!A342</f>
        <v xml:space="preserve">  4.1</v>
      </c>
      <c r="H91" s="61" t="str">
        <f>W!A352</f>
        <v xml:space="preserve">  4.6</v>
      </c>
      <c r="I91" s="61" t="str">
        <f>W!A362</f>
        <v xml:space="preserve">  7.3</v>
      </c>
      <c r="J91" s="61" t="str">
        <f>W!A372</f>
        <v xml:space="preserve">  3.4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0.7</v>
      </c>
      <c r="G92" s="61" t="str">
        <f>W!A343</f>
        <v xml:space="preserve">  0.9</v>
      </c>
      <c r="H92" s="61" t="str">
        <f>W!A353</f>
        <v xml:space="preserve">  0.7</v>
      </c>
      <c r="I92" s="61" t="str">
        <f>W!A363</f>
        <v xml:space="preserve">  1.9</v>
      </c>
      <c r="J92" s="61" t="str">
        <f>W!A373</f>
        <v xml:space="preserve">  0.8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5.6</v>
      </c>
      <c r="G93" s="61" t="str">
        <f>W!A344</f>
        <v xml:space="preserve">  5.9</v>
      </c>
      <c r="H93" s="61" t="str">
        <f>W!A354</f>
        <v xml:space="preserve">  2.3</v>
      </c>
      <c r="I93" s="61" t="str">
        <f>W!A364</f>
        <v xml:space="preserve">  5.4</v>
      </c>
      <c r="J93" s="61" t="str">
        <f>W!A374</f>
        <v xml:space="preserve">  3.2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6.5</v>
      </c>
      <c r="G94" s="61" t="str">
        <f>W!A345</f>
        <v xml:space="preserve">  6.1</v>
      </c>
      <c r="H94" s="61" t="str">
        <f>W!A355</f>
        <v xml:space="preserve">  6.7</v>
      </c>
      <c r="I94" s="61" t="str">
        <f>W!A365</f>
        <v xml:space="preserve">  7.2</v>
      </c>
      <c r="J94" s="61" t="str">
        <f>W!A375</f>
        <v xml:space="preserve">  6.2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1.6</v>
      </c>
      <c r="G95" s="61" t="str">
        <f>W!A346</f>
        <v xml:space="preserve">  2.2</v>
      </c>
      <c r="H95" s="61" t="str">
        <f>W!A356</f>
        <v xml:space="preserve">  1.5</v>
      </c>
      <c r="I95" s="61" t="str">
        <f>W!A366</f>
        <v xml:space="preserve">  2.5</v>
      </c>
      <c r="J95" s="61" t="str">
        <f>W!A376</f>
        <v xml:space="preserve">  1.7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8.0</v>
      </c>
      <c r="G96" s="61" t="str">
        <f>W!A347</f>
        <v xml:space="preserve">  7.9</v>
      </c>
      <c r="H96" s="61" t="str">
        <f>W!A357</f>
        <v xml:space="preserve">  3.4</v>
      </c>
      <c r="I96" s="61" t="str">
        <f>W!A367</f>
        <v xml:space="preserve">  5.8</v>
      </c>
      <c r="J96" s="61" t="str">
        <f>W!A377</f>
        <v xml:space="preserve">  4.1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8.7</v>
      </c>
      <c r="G97" s="61" t="str">
        <f>W!A348</f>
        <v xml:space="preserve">  7.5</v>
      </c>
      <c r="H97" s="61" t="str">
        <f>W!A358</f>
        <v xml:space="preserve"> 10.2</v>
      </c>
      <c r="I97" s="61" t="str">
        <f>W!A368</f>
        <v xml:space="preserve">  8.7</v>
      </c>
      <c r="J97" s="61" t="str">
        <f>W!A378</f>
        <v xml:space="preserve">  9.1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2.2</v>
      </c>
      <c r="G98" s="61" t="str">
        <f>W!A349</f>
        <v xml:space="preserve">  2.2</v>
      </c>
      <c r="H98" s="61" t="str">
        <f>W!A359</f>
        <v xml:space="preserve">  2.7</v>
      </c>
      <c r="I98" s="61" t="str">
        <f>W!A369</f>
        <v xml:space="preserve">  3.3</v>
      </c>
      <c r="J98" s="61" t="str">
        <f>W!A379</f>
        <v xml:space="preserve">  2.8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6.1</v>
      </c>
      <c r="G99" s="61" t="str">
        <f>W!A350</f>
        <v xml:space="preserve">  9.1</v>
      </c>
      <c r="H99" s="61" t="str">
        <f>W!A360</f>
        <v xml:space="preserve">  6.1</v>
      </c>
      <c r="I99" s="61" t="str">
        <f>W!A370</f>
        <v xml:space="preserve">  6.1</v>
      </c>
      <c r="J99" s="61" t="str">
        <f>W!A380</f>
        <v xml:space="preserve">  8.3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90000</v>
      </c>
      <c r="G104" s="138">
        <f>W!A429</f>
        <v>250000</v>
      </c>
      <c r="H104" s="138">
        <f>W!A436</f>
        <v>90000</v>
      </c>
      <c r="I104" s="138">
        <f>W!A443</f>
        <v>120000</v>
      </c>
      <c r="J104" s="138">
        <f>W!A450</f>
        <v>100000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55000</v>
      </c>
      <c r="G105" s="138">
        <f>W!A430</f>
        <v>75000</v>
      </c>
      <c r="H105" s="138">
        <f>W!A437</f>
        <v>55000</v>
      </c>
      <c r="I105" s="138">
        <f>W!A444</f>
        <v>65000</v>
      </c>
      <c r="J105" s="138">
        <f>W!A451</f>
        <v>15000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***</v>
      </c>
      <c r="H107" s="125" t="str">
        <f>W!A438</f>
        <v xml:space="preserve">   **</v>
      </c>
      <c r="I107" s="125" t="str">
        <f>W!A445</f>
        <v xml:space="preserve">  ***</v>
      </c>
      <c r="J107" s="125" t="str">
        <f>W!A452</f>
        <v xml:space="preserve">   **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 **</v>
      </c>
      <c r="I108" s="125" t="str">
        <f>W!A446</f>
        <v xml:space="preserve">  ***</v>
      </c>
      <c r="J108" s="125" t="str">
        <f>W!A453</f>
        <v xml:space="preserve">   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88671875" bestFit="1" customWidth="1"/>
    <col min="2" max="2" width="1.6640625" style="133" bestFit="1" customWidth="1"/>
  </cols>
  <sheetData>
    <row r="1" spans="1:1">
      <c r="A1">
        <v>23</v>
      </c>
    </row>
    <row r="2" spans="1:1">
      <c r="A2">
        <v>2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342</v>
      </c>
    </row>
    <row r="7" spans="1:1">
      <c r="A7">
        <v>25</v>
      </c>
    </row>
    <row r="8" spans="1:1">
      <c r="A8">
        <v>25</v>
      </c>
    </row>
    <row r="9" spans="1:1">
      <c r="A9">
        <v>25</v>
      </c>
    </row>
    <row r="10" spans="1:1">
      <c r="A10">
        <v>0</v>
      </c>
    </row>
    <row r="11" spans="1:1">
      <c r="A11">
        <v>25</v>
      </c>
    </row>
    <row r="12" spans="1:1">
      <c r="A12">
        <v>20</v>
      </c>
    </row>
    <row r="13" spans="1:1">
      <c r="A13">
        <v>20</v>
      </c>
    </row>
    <row r="14" spans="1:1">
      <c r="A14">
        <v>15</v>
      </c>
    </row>
    <row r="15" spans="1:1">
      <c r="A15">
        <v>20</v>
      </c>
    </row>
    <row r="16" spans="1:1">
      <c r="A16">
        <v>20</v>
      </c>
    </row>
    <row r="17" spans="1:2">
      <c r="A17">
        <v>15</v>
      </c>
    </row>
    <row r="18" spans="1:2">
      <c r="A18">
        <v>20</v>
      </c>
    </row>
    <row r="19" spans="1:2">
      <c r="A19">
        <v>20</v>
      </c>
    </row>
    <row r="20" spans="1:2">
      <c r="A20">
        <v>0</v>
      </c>
    </row>
    <row r="21" spans="1:2">
      <c r="A21">
        <v>360</v>
      </c>
    </row>
    <row r="22" spans="1:2">
      <c r="A22">
        <v>380</v>
      </c>
    </row>
    <row r="23" spans="1:2">
      <c r="A23">
        <v>420</v>
      </c>
    </row>
    <row r="24" spans="1:2">
      <c r="A24">
        <v>510</v>
      </c>
    </row>
    <row r="25" spans="1:2">
      <c r="A25">
        <v>510</v>
      </c>
    </row>
    <row r="26" spans="1:2">
      <c r="A26">
        <v>615</v>
      </c>
    </row>
    <row r="27" spans="1:2">
      <c r="A27">
        <v>720</v>
      </c>
    </row>
    <row r="28" spans="1:2">
      <c r="A28">
        <v>735</v>
      </c>
    </row>
    <row r="29" spans="1:2">
      <c r="A29">
        <v>880</v>
      </c>
    </row>
    <row r="30" spans="1:2">
      <c r="A30">
        <v>0</v>
      </c>
    </row>
    <row r="31" spans="1:2">
      <c r="A31">
        <v>900</v>
      </c>
      <c r="B31" s="133" t="s">
        <v>343</v>
      </c>
    </row>
    <row r="32" spans="1:2">
      <c r="A32">
        <v>120</v>
      </c>
      <c r="B32" s="133" t="s">
        <v>343</v>
      </c>
    </row>
    <row r="33" spans="1:2">
      <c r="A33">
        <v>500</v>
      </c>
      <c r="B33" s="133" t="s">
        <v>343</v>
      </c>
    </row>
    <row r="34" spans="1:2">
      <c r="A34">
        <v>650</v>
      </c>
      <c r="B34" s="133" t="s">
        <v>343</v>
      </c>
    </row>
    <row r="35" spans="1:2">
      <c r="A35">
        <v>140</v>
      </c>
      <c r="B35" s="133" t="s">
        <v>343</v>
      </c>
    </row>
    <row r="36" spans="1:2">
      <c r="A36">
        <v>350</v>
      </c>
      <c r="B36" s="133" t="s">
        <v>343</v>
      </c>
    </row>
    <row r="37" spans="1:2">
      <c r="A37">
        <v>300</v>
      </c>
    </row>
    <row r="38" spans="1:2">
      <c r="A38">
        <v>50</v>
      </c>
    </row>
    <row r="39" spans="1:2">
      <c r="A39">
        <v>150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130</v>
      </c>
    </row>
    <row r="48" spans="1:2">
      <c r="A48">
        <v>175</v>
      </c>
    </row>
    <row r="49" spans="1:1">
      <c r="A49">
        <v>335</v>
      </c>
    </row>
    <row r="50" spans="1:1">
      <c r="A50">
        <v>0</v>
      </c>
    </row>
    <row r="51" spans="1:1">
      <c r="A51">
        <v>5</v>
      </c>
    </row>
    <row r="52" spans="1:1">
      <c r="A52">
        <v>5</v>
      </c>
    </row>
    <row r="53" spans="1:1">
      <c r="A53">
        <v>5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15</v>
      </c>
    </row>
    <row r="63" spans="1:1">
      <c r="A63">
        <v>9</v>
      </c>
    </row>
    <row r="64" spans="1:1">
      <c r="A64">
        <v>3</v>
      </c>
    </row>
    <row r="65" spans="1:1">
      <c r="A65">
        <v>10</v>
      </c>
    </row>
    <row r="66" spans="1:1">
      <c r="A66">
        <v>7</v>
      </c>
    </row>
    <row r="67" spans="1:1">
      <c r="A67">
        <v>0</v>
      </c>
    </row>
    <row r="68" spans="1:1">
      <c r="A68">
        <v>15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300</v>
      </c>
    </row>
    <row r="73" spans="1:1">
      <c r="A73">
        <v>0</v>
      </c>
    </row>
    <row r="74" spans="1:1">
      <c r="A74">
        <v>0</v>
      </c>
    </row>
    <row r="75" spans="1:1">
      <c r="A75">
        <v>35</v>
      </c>
    </row>
    <row r="76" spans="1:1">
      <c r="A76">
        <v>3</v>
      </c>
    </row>
    <row r="77" spans="1:1">
      <c r="A77">
        <v>15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1">
      <c r="A81">
        <v>2</v>
      </c>
    </row>
    <row r="82" spans="1:1">
      <c r="A82">
        <v>0</v>
      </c>
    </row>
    <row r="83" spans="1:1">
      <c r="A83">
        <v>1350</v>
      </c>
    </row>
    <row r="84" spans="1:1">
      <c r="A84">
        <v>0</v>
      </c>
    </row>
    <row r="85" spans="1:1">
      <c r="A85">
        <v>90</v>
      </c>
    </row>
    <row r="86" spans="1:1">
      <c r="A86">
        <v>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111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1461</v>
      </c>
    </row>
    <row r="109" spans="1:1">
      <c r="A109">
        <v>1092</v>
      </c>
    </row>
    <row r="110" spans="1:1">
      <c r="A110">
        <v>500</v>
      </c>
    </row>
    <row r="111" spans="1:1">
      <c r="A111">
        <v>1557</v>
      </c>
    </row>
    <row r="112" spans="1:1">
      <c r="A112">
        <v>1171</v>
      </c>
    </row>
    <row r="113" spans="1:2">
      <c r="A113">
        <v>514</v>
      </c>
    </row>
    <row r="114" spans="1:2">
      <c r="A114">
        <v>37</v>
      </c>
    </row>
    <row r="115" spans="1:2">
      <c r="A115">
        <v>31</v>
      </c>
    </row>
    <row r="116" spans="1:2">
      <c r="A116">
        <v>14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865</v>
      </c>
    </row>
    <row r="122" spans="1:2">
      <c r="A122">
        <v>115</v>
      </c>
    </row>
    <row r="123" spans="1:2">
      <c r="A123">
        <v>481</v>
      </c>
    </row>
    <row r="124" spans="1:2">
      <c r="A124">
        <v>622</v>
      </c>
    </row>
    <row r="125" spans="1:2">
      <c r="A125">
        <v>134</v>
      </c>
    </row>
    <row r="126" spans="1:2">
      <c r="A126">
        <v>336</v>
      </c>
    </row>
    <row r="127" spans="1:2">
      <c r="A127">
        <v>300</v>
      </c>
    </row>
    <row r="128" spans="1:2">
      <c r="A128">
        <v>50</v>
      </c>
    </row>
    <row r="129" spans="1:1">
      <c r="A129">
        <v>150</v>
      </c>
    </row>
    <row r="130" spans="1:1">
      <c r="A130">
        <v>999</v>
      </c>
    </row>
    <row r="131" spans="1:1">
      <c r="A131">
        <v>1142</v>
      </c>
    </row>
    <row r="132" spans="1:1">
      <c r="A132">
        <v>302</v>
      </c>
    </row>
    <row r="133" spans="1:1">
      <c r="A133">
        <v>519</v>
      </c>
    </row>
    <row r="134" spans="1:1">
      <c r="A134">
        <v>812</v>
      </c>
    </row>
    <row r="135" spans="1:1">
      <c r="A135">
        <v>384</v>
      </c>
    </row>
    <row r="136" spans="1:1">
      <c r="A136">
        <v>400</v>
      </c>
    </row>
    <row r="137" spans="1:1">
      <c r="A137">
        <v>476</v>
      </c>
    </row>
    <row r="138" spans="1:1">
      <c r="A138">
        <v>237</v>
      </c>
    </row>
    <row r="139" spans="1:1">
      <c r="A139">
        <v>262</v>
      </c>
    </row>
    <row r="140" spans="1:1">
      <c r="A140">
        <v>999</v>
      </c>
    </row>
    <row r="141" spans="1:1">
      <c r="A141">
        <v>865</v>
      </c>
    </row>
    <row r="142" spans="1:1">
      <c r="A142">
        <v>115</v>
      </c>
    </row>
    <row r="143" spans="1:1">
      <c r="A143">
        <v>481</v>
      </c>
    </row>
    <row r="144" spans="1:1">
      <c r="A144">
        <v>622</v>
      </c>
    </row>
    <row r="145" spans="1:1">
      <c r="A145">
        <v>134</v>
      </c>
    </row>
    <row r="146" spans="1:1">
      <c r="A146">
        <v>336</v>
      </c>
    </row>
    <row r="147" spans="1:1">
      <c r="A147">
        <v>300</v>
      </c>
    </row>
    <row r="148" spans="1:1">
      <c r="A148">
        <v>50</v>
      </c>
    </row>
    <row r="149" spans="1:1">
      <c r="A149">
        <v>150</v>
      </c>
    </row>
    <row r="150" spans="1:1">
      <c r="A150">
        <v>999</v>
      </c>
    </row>
    <row r="151" spans="1:1">
      <c r="A151">
        <v>157</v>
      </c>
    </row>
    <row r="152" spans="1:1">
      <c r="A152">
        <v>93</v>
      </c>
    </row>
    <row r="153" spans="1:1">
      <c r="A153">
        <v>0</v>
      </c>
    </row>
    <row r="154" spans="1:1">
      <c r="A154">
        <v>120</v>
      </c>
    </row>
    <row r="155" spans="1:1">
      <c r="A155">
        <v>125</v>
      </c>
    </row>
    <row r="156" spans="1:1">
      <c r="A156">
        <v>0</v>
      </c>
    </row>
    <row r="157" spans="1:1">
      <c r="A157">
        <v>100</v>
      </c>
    </row>
    <row r="158" spans="1:1">
      <c r="A158">
        <v>94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41</v>
      </c>
    </row>
    <row r="172" spans="1:1">
      <c r="A172">
        <v>30</v>
      </c>
    </row>
    <row r="173" spans="1:1">
      <c r="A173">
        <v>14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23</v>
      </c>
    </row>
    <row r="192" spans="1:1">
      <c r="A192">
        <v>30</v>
      </c>
    </row>
    <row r="193" spans="1:1">
      <c r="A193">
        <v>2</v>
      </c>
    </row>
    <row r="194" spans="1:1">
      <c r="A194">
        <v>18</v>
      </c>
    </row>
    <row r="195" spans="1:1">
      <c r="A195">
        <v>0</v>
      </c>
    </row>
    <row r="196" spans="1:1">
      <c r="A196">
        <v>0</v>
      </c>
    </row>
    <row r="197" spans="1:1">
      <c r="A197">
        <v>24</v>
      </c>
    </row>
    <row r="198" spans="1:1">
      <c r="A198">
        <v>47</v>
      </c>
    </row>
    <row r="199" spans="1:1">
      <c r="A199">
        <v>999</v>
      </c>
    </row>
    <row r="200" spans="1:1">
      <c r="A200">
        <v>999</v>
      </c>
    </row>
    <row r="201" spans="1:1">
      <c r="A201">
        <v>250000</v>
      </c>
    </row>
    <row r="202" spans="1:1">
      <c r="A202">
        <v>47439</v>
      </c>
    </row>
    <row r="203" spans="1:1">
      <c r="A203">
        <v>26219</v>
      </c>
    </row>
    <row r="204" spans="1:1">
      <c r="A204">
        <v>210528</v>
      </c>
    </row>
    <row r="205" spans="1:1">
      <c r="A205">
        <v>23472</v>
      </c>
    </row>
    <row r="206" spans="1:1">
      <c r="A206">
        <v>10460</v>
      </c>
    </row>
    <row r="207" spans="1:1">
      <c r="A207">
        <v>75000</v>
      </c>
    </row>
    <row r="208" spans="1:1">
      <c r="A208">
        <v>30000</v>
      </c>
    </row>
    <row r="209" spans="1:1">
      <c r="A209">
        <v>24000</v>
      </c>
    </row>
    <row r="210" spans="1:1">
      <c r="A210">
        <v>11900</v>
      </c>
    </row>
    <row r="211" spans="1:1">
      <c r="A211">
        <v>7553</v>
      </c>
    </row>
    <row r="212" spans="1:1">
      <c r="A212">
        <v>12500</v>
      </c>
    </row>
    <row r="213" spans="1:1">
      <c r="A213">
        <v>3053</v>
      </c>
    </row>
    <row r="214" spans="1:1">
      <c r="A214">
        <v>11285</v>
      </c>
    </row>
    <row r="215" spans="1:1">
      <c r="A215">
        <v>90000</v>
      </c>
    </row>
    <row r="216" spans="1:1">
      <c r="A216">
        <v>11052</v>
      </c>
    </row>
    <row r="217" spans="1:1">
      <c r="A217">
        <v>844461</v>
      </c>
    </row>
    <row r="218" spans="1:1">
      <c r="A218">
        <v>1662705</v>
      </c>
    </row>
    <row r="219" spans="1:1">
      <c r="A219">
        <v>45720</v>
      </c>
    </row>
    <row r="220" spans="1:1">
      <c r="A220">
        <v>1880</v>
      </c>
    </row>
    <row r="221" spans="1:1">
      <c r="A221">
        <v>1662705</v>
      </c>
    </row>
    <row r="222" spans="1:1">
      <c r="A222">
        <v>43840</v>
      </c>
    </row>
    <row r="223" spans="1:1">
      <c r="A223">
        <v>1720699</v>
      </c>
    </row>
    <row r="224" spans="1:1">
      <c r="A224">
        <v>0</v>
      </c>
    </row>
    <row r="225" spans="1:1">
      <c r="A225">
        <v>4312</v>
      </c>
    </row>
    <row r="226" spans="1:1">
      <c r="A226">
        <v>0</v>
      </c>
    </row>
    <row r="227" spans="1:1">
      <c r="A227">
        <v>150000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2688</v>
      </c>
    </row>
    <row r="233" spans="1:1">
      <c r="A233">
        <v>-162530</v>
      </c>
    </row>
    <row r="234" spans="1:1">
      <c r="A234">
        <v>1036884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704000</v>
      </c>
    </row>
    <row r="239" spans="1:1">
      <c r="A239">
        <v>935000</v>
      </c>
    </row>
    <row r="240" spans="1:1">
      <c r="A240">
        <v>136785</v>
      </c>
    </row>
    <row r="241" spans="1:1">
      <c r="A241">
        <v>1543430</v>
      </c>
    </row>
    <row r="242" spans="1:1">
      <c r="A242">
        <v>536844</v>
      </c>
    </row>
    <row r="243" spans="1:1">
      <c r="A243">
        <v>0</v>
      </c>
    </row>
    <row r="244" spans="1:1">
      <c r="A244">
        <v>20391</v>
      </c>
    </row>
    <row r="245" spans="1:1">
      <c r="A245">
        <v>89740</v>
      </c>
    </row>
    <row r="246" spans="1:1">
      <c r="A246">
        <v>260285</v>
      </c>
    </row>
    <row r="247" spans="1:1">
      <c r="A247">
        <v>130369</v>
      </c>
    </row>
    <row r="248" spans="1:1">
      <c r="A248">
        <v>3242</v>
      </c>
    </row>
    <row r="249" spans="1:1">
      <c r="A249">
        <v>39400</v>
      </c>
    </row>
    <row r="250" spans="1:1">
      <c r="A250">
        <v>305801</v>
      </c>
    </row>
    <row r="251" spans="1:1">
      <c r="A251">
        <v>774470</v>
      </c>
    </row>
    <row r="252" spans="1:1">
      <c r="A252">
        <v>768960</v>
      </c>
    </row>
    <row r="253" spans="1:1">
      <c r="A253">
        <v>0</v>
      </c>
    </row>
    <row r="254" spans="1:1">
      <c r="A254">
        <v>26102</v>
      </c>
    </row>
    <row r="255" spans="1:1">
      <c r="A255">
        <v>0</v>
      </c>
    </row>
    <row r="256" spans="1:1">
      <c r="A256">
        <v>-56139</v>
      </c>
    </row>
    <row r="257" spans="1:1">
      <c r="A257">
        <v>80646</v>
      </c>
    </row>
    <row r="258" spans="1:1">
      <c r="A258">
        <v>999</v>
      </c>
    </row>
    <row r="259" spans="1:1">
      <c r="A259">
        <v>999</v>
      </c>
    </row>
    <row r="260" spans="1:1">
      <c r="A260">
        <v>106785</v>
      </c>
    </row>
    <row r="261" spans="1:1">
      <c r="A261">
        <v>50000</v>
      </c>
    </row>
    <row r="262" spans="1:1">
      <c r="A262">
        <v>400000</v>
      </c>
    </row>
    <row r="263" spans="1:1">
      <c r="A263">
        <v>1017998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305801</v>
      </c>
    </row>
    <row r="268" spans="1:1">
      <c r="A268">
        <v>767001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364508</v>
      </c>
    </row>
    <row r="273" spans="1:1">
      <c r="A273">
        <v>275646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3050646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240</v>
      </c>
    </row>
    <row r="287" spans="1:1">
      <c r="A287">
        <v>25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1355</v>
      </c>
    </row>
    <row r="296" spans="1:1">
      <c r="A296">
        <v>7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4</v>
      </c>
    </row>
    <row r="301" spans="1:1">
      <c r="A301">
        <v>6408</v>
      </c>
    </row>
    <row r="302" spans="1:1">
      <c r="A302">
        <v>64</v>
      </c>
    </row>
    <row r="303" spans="1:1">
      <c r="A303">
        <v>4385</v>
      </c>
    </row>
    <row r="304" spans="1:1">
      <c r="A304" t="s">
        <v>350</v>
      </c>
    </row>
    <row r="305" spans="1:1">
      <c r="A305">
        <v>13248</v>
      </c>
    </row>
    <row r="306" spans="1:1">
      <c r="A306">
        <v>2</v>
      </c>
    </row>
    <row r="307" spans="1:1">
      <c r="A307">
        <v>9657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10351</v>
      </c>
    </row>
    <row r="312" spans="1:1">
      <c r="A312">
        <v>271</v>
      </c>
    </row>
    <row r="313" spans="1:1">
      <c r="A313">
        <v>0</v>
      </c>
    </row>
    <row r="314" spans="1:1">
      <c r="A314">
        <v>0</v>
      </c>
    </row>
    <row r="315" spans="1:1">
      <c r="A315">
        <v>5441</v>
      </c>
    </row>
    <row r="316" spans="1:1">
      <c r="A316">
        <v>5181</v>
      </c>
    </row>
    <row r="317" spans="1:1">
      <c r="A317">
        <v>3000</v>
      </c>
    </row>
    <row r="318" spans="1:1">
      <c r="A318">
        <v>15</v>
      </c>
    </row>
    <row r="319" spans="1:1">
      <c r="A319">
        <v>24613</v>
      </c>
    </row>
    <row r="320" spans="1:1">
      <c r="A320">
        <v>1000</v>
      </c>
    </row>
    <row r="321" spans="1:1">
      <c r="A321">
        <v>4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3</v>
      </c>
    </row>
    <row r="327" spans="1:1">
      <c r="A327">
        <v>10</v>
      </c>
    </row>
    <row r="328" spans="1:1">
      <c r="A328">
        <v>15</v>
      </c>
    </row>
    <row r="329" spans="1:1">
      <c r="A329">
        <v>73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359</v>
      </c>
    </row>
    <row r="346" spans="1:1">
      <c r="A346" t="s">
        <v>358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358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352</v>
      </c>
    </row>
    <row r="354" spans="1:1">
      <c r="A354" t="s">
        <v>367</v>
      </c>
    </row>
    <row r="355" spans="1:1">
      <c r="A355" t="s">
        <v>368</v>
      </c>
    </row>
    <row r="356" spans="1:1">
      <c r="A356" t="s">
        <v>369</v>
      </c>
    </row>
    <row r="357" spans="1:1">
      <c r="A357" t="s">
        <v>370</v>
      </c>
    </row>
    <row r="358" spans="1:1">
      <c r="A358" t="s">
        <v>371</v>
      </c>
    </row>
    <row r="359" spans="1:1">
      <c r="A359" t="s">
        <v>372</v>
      </c>
    </row>
    <row r="360" spans="1:1">
      <c r="A360" t="s">
        <v>359</v>
      </c>
    </row>
    <row r="361" spans="1:1">
      <c r="A361">
        <v>4</v>
      </c>
    </row>
    <row r="362" spans="1:1">
      <c r="A362" t="s">
        <v>373</v>
      </c>
    </row>
    <row r="363" spans="1:1">
      <c r="A363" t="s">
        <v>374</v>
      </c>
    </row>
    <row r="364" spans="1:1">
      <c r="A364" t="s">
        <v>375</v>
      </c>
    </row>
    <row r="365" spans="1:1">
      <c r="A365" t="s">
        <v>376</v>
      </c>
    </row>
    <row r="366" spans="1:1">
      <c r="A366" t="s">
        <v>377</v>
      </c>
    </row>
    <row r="367" spans="1:1">
      <c r="A367" t="s">
        <v>378</v>
      </c>
    </row>
    <row r="368" spans="1:1">
      <c r="A368" t="s">
        <v>357</v>
      </c>
    </row>
    <row r="369" spans="1:1">
      <c r="A369" t="s">
        <v>379</v>
      </c>
    </row>
    <row r="370" spans="1:1">
      <c r="A370" t="s">
        <v>359</v>
      </c>
    </row>
    <row r="371" spans="1:1">
      <c r="A371">
        <v>5</v>
      </c>
    </row>
    <row r="372" spans="1:1">
      <c r="A372" t="s">
        <v>370</v>
      </c>
    </row>
    <row r="373" spans="1:1">
      <c r="A373" t="s">
        <v>380</v>
      </c>
    </row>
    <row r="374" spans="1:1">
      <c r="A374" t="s">
        <v>381</v>
      </c>
    </row>
    <row r="375" spans="1:1">
      <c r="A375" t="s">
        <v>382</v>
      </c>
    </row>
    <row r="376" spans="1:1">
      <c r="A376" t="s">
        <v>383</v>
      </c>
    </row>
    <row r="377" spans="1:1">
      <c r="A377" t="s">
        <v>360</v>
      </c>
    </row>
    <row r="378" spans="1:1">
      <c r="A378" t="s">
        <v>365</v>
      </c>
    </row>
    <row r="379" spans="1:1">
      <c r="A379" t="s">
        <v>384</v>
      </c>
    </row>
    <row r="380" spans="1:1">
      <c r="A380" t="s">
        <v>385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90000</v>
      </c>
    </row>
    <row r="423" spans="1:1">
      <c r="A423">
        <v>55000</v>
      </c>
    </row>
    <row r="424" spans="1:1">
      <c r="A424" s="134" t="s">
        <v>386</v>
      </c>
    </row>
    <row r="425" spans="1:1">
      <c r="A425" s="134" t="s">
        <v>387</v>
      </c>
    </row>
    <row r="426" spans="1:1">
      <c r="A426" s="134" t="s">
        <v>386</v>
      </c>
    </row>
    <row r="427" spans="1:1">
      <c r="A427" s="134" t="s">
        <v>387</v>
      </c>
    </row>
    <row r="428" spans="1:1">
      <c r="A428">
        <v>2</v>
      </c>
    </row>
    <row r="429" spans="1:1">
      <c r="A429">
        <v>250000</v>
      </c>
    </row>
    <row r="430" spans="1:1">
      <c r="A430">
        <v>75000</v>
      </c>
    </row>
    <row r="431" spans="1:1">
      <c r="A431" s="134" t="s">
        <v>387</v>
      </c>
    </row>
    <row r="432" spans="1:1">
      <c r="A432" s="134" t="s">
        <v>387</v>
      </c>
    </row>
    <row r="433" spans="1:1">
      <c r="A433" s="134" t="s">
        <v>386</v>
      </c>
    </row>
    <row r="434" spans="1:1">
      <c r="A434" s="134" t="s">
        <v>387</v>
      </c>
    </row>
    <row r="435" spans="1:1">
      <c r="A435">
        <v>3</v>
      </c>
    </row>
    <row r="436" spans="1:1">
      <c r="A436">
        <v>90000</v>
      </c>
    </row>
    <row r="437" spans="1:1">
      <c r="A437">
        <v>55000</v>
      </c>
    </row>
    <row r="438" spans="1:1">
      <c r="A438" s="134" t="s">
        <v>386</v>
      </c>
    </row>
    <row r="439" spans="1:1">
      <c r="A439" s="134" t="s">
        <v>386</v>
      </c>
    </row>
    <row r="440" spans="1:1">
      <c r="A440" s="134" t="s">
        <v>386</v>
      </c>
    </row>
    <row r="441" spans="1:1">
      <c r="A441" s="134" t="s">
        <v>387</v>
      </c>
    </row>
    <row r="442" spans="1:1">
      <c r="A442">
        <v>4</v>
      </c>
    </row>
    <row r="443" spans="1:1">
      <c r="A443">
        <v>120000</v>
      </c>
    </row>
    <row r="444" spans="1:1">
      <c r="A444">
        <v>65000</v>
      </c>
    </row>
    <row r="445" spans="1:1">
      <c r="A445" s="134" t="s">
        <v>387</v>
      </c>
    </row>
    <row r="446" spans="1:1">
      <c r="A446" s="134" t="s">
        <v>387</v>
      </c>
    </row>
    <row r="447" spans="1:1">
      <c r="A447" s="134" t="s">
        <v>386</v>
      </c>
    </row>
    <row r="448" spans="1:1">
      <c r="A448" s="134" t="s">
        <v>387</v>
      </c>
    </row>
    <row r="449" spans="1:1">
      <c r="A449">
        <v>5</v>
      </c>
    </row>
    <row r="450" spans="1:1">
      <c r="A450">
        <v>100000</v>
      </c>
    </row>
    <row r="451" spans="1:1">
      <c r="A451">
        <v>15000</v>
      </c>
    </row>
    <row r="452" spans="1:1">
      <c r="A452" s="134" t="s">
        <v>386</v>
      </c>
    </row>
    <row r="453" spans="1:1">
      <c r="A453" s="134" t="s">
        <v>386</v>
      </c>
    </row>
    <row r="454" spans="1:1">
      <c r="A454" s="134" t="s">
        <v>386</v>
      </c>
    </row>
    <row r="455" spans="1:1">
      <c r="A455" s="134" t="s">
        <v>387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388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53</v>
      </c>
    </row>
    <row r="509" spans="1:1">
      <c r="A509">
        <v>1641</v>
      </c>
    </row>
    <row r="510" spans="1:1">
      <c r="A510">
        <v>-725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44403</v>
      </c>
    </row>
    <row r="515" spans="1:1">
      <c r="A515">
        <v>52240</v>
      </c>
    </row>
    <row r="516" spans="1:1">
      <c r="A516">
        <v>50445</v>
      </c>
    </row>
    <row r="517" spans="1:1">
      <c r="A517">
        <v>48862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10204</v>
      </c>
    </row>
    <row r="523" spans="1:1">
      <c r="A523">
        <v>3071404</v>
      </c>
    </row>
    <row r="524" spans="1:1">
      <c r="A524">
        <v>0</v>
      </c>
    </row>
    <row r="525" spans="1:1">
      <c r="A525">
        <v>3090438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585</v>
      </c>
    </row>
    <row r="532" spans="1:1">
      <c r="A532">
        <v>690</v>
      </c>
    </row>
    <row r="533" spans="1:1">
      <c r="A533">
        <v>725</v>
      </c>
    </row>
    <row r="534" spans="1:1">
      <c r="A534">
        <v>855</v>
      </c>
    </row>
    <row r="535" spans="1:1">
      <c r="A535">
        <v>59</v>
      </c>
    </row>
    <row r="536" spans="1:1">
      <c r="A536">
        <v>1250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10928</v>
      </c>
    </row>
    <row r="543" spans="1:1">
      <c r="A543">
        <v>3278400</v>
      </c>
    </row>
    <row r="544" spans="1:1">
      <c r="A544">
        <v>0</v>
      </c>
    </row>
    <row r="545" spans="1:2">
      <c r="A545">
        <v>3308662</v>
      </c>
    </row>
    <row r="546" spans="1:2">
      <c r="A546">
        <v>360</v>
      </c>
    </row>
    <row r="547" spans="1:2">
      <c r="A547">
        <v>380</v>
      </c>
    </row>
    <row r="548" spans="1:2">
      <c r="A548">
        <v>420</v>
      </c>
    </row>
    <row r="549" spans="1:2">
      <c r="A549">
        <v>510</v>
      </c>
    </row>
    <row r="550" spans="1:2">
      <c r="A550">
        <v>510</v>
      </c>
    </row>
    <row r="551" spans="1:2">
      <c r="A551">
        <v>615</v>
      </c>
    </row>
    <row r="552" spans="1:2">
      <c r="A552">
        <v>720</v>
      </c>
    </row>
    <row r="553" spans="1:2">
      <c r="A553">
        <v>735</v>
      </c>
      <c r="B553"/>
    </row>
    <row r="554" spans="1:2">
      <c r="A554">
        <v>880</v>
      </c>
      <c r="B554"/>
    </row>
    <row r="555" spans="1:2">
      <c r="A555">
        <v>71</v>
      </c>
      <c r="B555"/>
    </row>
    <row r="556" spans="1:2">
      <c r="A556">
        <v>1350</v>
      </c>
      <c r="B556"/>
    </row>
    <row r="557" spans="1:2">
      <c r="A557">
        <v>6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11570</v>
      </c>
    </row>
    <row r="563" spans="1:1">
      <c r="A563">
        <v>3471000</v>
      </c>
    </row>
    <row r="564" spans="1:1">
      <c r="A564">
        <v>0</v>
      </c>
    </row>
    <row r="565" spans="1:1">
      <c r="A565">
        <v>3471000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585</v>
      </c>
    </row>
    <row r="572" spans="1:1">
      <c r="A572">
        <v>690</v>
      </c>
    </row>
    <row r="573" spans="1:1">
      <c r="A573">
        <v>725</v>
      </c>
    </row>
    <row r="574" spans="1:1">
      <c r="A574">
        <v>855</v>
      </c>
    </row>
    <row r="575" spans="1:1">
      <c r="A575">
        <v>52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12784</v>
      </c>
    </row>
    <row r="583" spans="1:1">
      <c r="A583">
        <v>3835200</v>
      </c>
    </row>
    <row r="584" spans="1:1">
      <c r="A584">
        <v>2</v>
      </c>
    </row>
    <row r="585" spans="1:1">
      <c r="A585">
        <v>3895424</v>
      </c>
    </row>
    <row r="586" spans="1:1">
      <c r="A586">
        <v>350</v>
      </c>
    </row>
    <row r="587" spans="1:1">
      <c r="A587">
        <v>360</v>
      </c>
    </row>
    <row r="588" spans="1:1">
      <c r="A588">
        <v>400</v>
      </c>
    </row>
    <row r="589" spans="1:1">
      <c r="A589">
        <v>500</v>
      </c>
    </row>
    <row r="590" spans="1:1">
      <c r="A590">
        <v>500</v>
      </c>
    </row>
    <row r="591" spans="1:1">
      <c r="A591">
        <v>600</v>
      </c>
    </row>
    <row r="592" spans="1:1">
      <c r="A592">
        <v>710</v>
      </c>
    </row>
    <row r="593" spans="1:1">
      <c r="A593">
        <v>745</v>
      </c>
    </row>
    <row r="594" spans="1:1">
      <c r="A594">
        <v>880</v>
      </c>
    </row>
    <row r="595" spans="1:1">
      <c r="A595">
        <v>63</v>
      </c>
    </row>
    <row r="596" spans="1:1">
      <c r="A596">
        <v>1200</v>
      </c>
    </row>
    <row r="597" spans="1:1">
      <c r="A597">
        <v>6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11087</v>
      </c>
    </row>
    <row r="603" spans="1:1">
      <c r="A603">
        <v>3326100</v>
      </c>
    </row>
    <row r="604" spans="1:1">
      <c r="A604">
        <v>0</v>
      </c>
    </row>
    <row r="605" spans="1:1">
      <c r="A605">
        <v>3326100</v>
      </c>
    </row>
    <row r="606" spans="1:1">
      <c r="A606">
        <v>350</v>
      </c>
    </row>
    <row r="607" spans="1:1">
      <c r="A607">
        <v>325</v>
      </c>
    </row>
    <row r="608" spans="1:1">
      <c r="A608">
        <v>400</v>
      </c>
    </row>
    <row r="609" spans="1:1">
      <c r="A609">
        <v>505</v>
      </c>
    </row>
    <row r="610" spans="1:1">
      <c r="A610">
        <v>490</v>
      </c>
    </row>
    <row r="611" spans="1:1">
      <c r="A611">
        <v>585</v>
      </c>
    </row>
    <row r="612" spans="1:1">
      <c r="A612">
        <v>710</v>
      </c>
    </row>
    <row r="613" spans="1:1">
      <c r="A613">
        <v>725</v>
      </c>
    </row>
    <row r="614" spans="1:1">
      <c r="A614">
        <v>870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389</v>
      </c>
    </row>
    <row r="682" spans="1:1">
      <c r="A682" t="s">
        <v>390</v>
      </c>
    </row>
    <row r="683" spans="1:1">
      <c r="A683" t="s">
        <v>391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392</v>
      </c>
    </row>
    <row r="700" spans="1:1">
      <c r="A700" t="s">
        <v>393</v>
      </c>
    </row>
    <row r="701" spans="1:1">
      <c r="A701">
        <v>1</v>
      </c>
    </row>
    <row r="702" spans="1:1">
      <c r="A702">
        <v>1317998</v>
      </c>
    </row>
    <row r="703" spans="1:1">
      <c r="A703">
        <v>344278</v>
      </c>
    </row>
    <row r="704" spans="1:1">
      <c r="A704">
        <v>727949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305556</v>
      </c>
    </row>
    <row r="710" spans="1:1">
      <c r="A710">
        <v>304335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3010000</v>
      </c>
    </row>
    <row r="715" spans="1:1">
      <c r="A715">
        <v>1131</v>
      </c>
    </row>
    <row r="716" spans="1:1">
      <c r="A716">
        <v>-80797</v>
      </c>
    </row>
    <row r="717" spans="1:1">
      <c r="A717">
        <v>2930334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1467998</v>
      </c>
    </row>
    <row r="723" spans="1:1">
      <c r="A723">
        <v>305801</v>
      </c>
    </row>
    <row r="724" spans="1:1">
      <c r="A724">
        <v>767001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364508</v>
      </c>
    </row>
    <row r="730" spans="1:1">
      <c r="A730">
        <v>275646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50646</v>
      </c>
    </row>
    <row r="737" spans="1:1">
      <c r="A737">
        <v>3050646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1317998</v>
      </c>
    </row>
    <row r="743" spans="1:1">
      <c r="A743">
        <v>49966</v>
      </c>
    </row>
    <row r="744" spans="1:1">
      <c r="A744">
        <v>787414</v>
      </c>
    </row>
    <row r="745" spans="1:1">
      <c r="A745">
        <v>1542673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309276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388775</v>
      </c>
    </row>
    <row r="757" spans="1:1">
      <c r="A757">
        <v>3388775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1640686</v>
      </c>
    </row>
    <row r="763" spans="1:1">
      <c r="A763">
        <v>348723</v>
      </c>
    </row>
    <row r="764" spans="1:1">
      <c r="A764">
        <v>1022900</v>
      </c>
    </row>
    <row r="765" spans="1:1">
      <c r="A765">
        <v>850000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215588</v>
      </c>
    </row>
    <row r="770" spans="1:1">
      <c r="A770">
        <v>192764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453957</v>
      </c>
    </row>
    <row r="777" spans="1:1">
      <c r="A777">
        <v>3453957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1317998</v>
      </c>
    </row>
    <row r="783" spans="1:1">
      <c r="A783">
        <v>38357</v>
      </c>
    </row>
    <row r="784" spans="1:1">
      <c r="A784">
        <v>768644</v>
      </c>
    </row>
    <row r="785" spans="1:1">
      <c r="A785">
        <v>1601579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326436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400142</v>
      </c>
    </row>
    <row r="797" spans="1:1">
      <c r="A797">
        <v>3400142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394</v>
      </c>
    </row>
    <row r="862" spans="1:1">
      <c r="A862" t="s">
        <v>395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'W'!W232153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2020-03-17T18:27:05Z</dcterms:modified>
</cp:coreProperties>
</file>