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5cars\"/>
    </mc:Choice>
  </mc:AlternateContent>
  <xr:revisionPtr revIDLastSave="0" documentId="8_{0B6BF62D-BA02-48A4-8902-1C8E5B3354F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2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X27" i="3"/>
  <c r="R24" i="3"/>
  <c r="R27" i="3" s="1"/>
  <c r="F24" i="3"/>
  <c r="X23" i="3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8" i="2" s="1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N29" i="2"/>
  <c r="L30" i="3"/>
  <c r="I17" i="4"/>
  <c r="H17" i="4" l="1"/>
  <c r="H16" i="4"/>
  <c r="I16" i="4"/>
  <c r="G16" i="4"/>
</calcChain>
</file>

<file path=xl/connections.xml><?xml version="1.0" encoding="utf-8"?>
<connections xmlns="http://schemas.openxmlformats.org/spreadsheetml/2006/main">
  <connection id="1" name="W042193" type="6" refreshedVersion="4" background="1" saveData="1">
    <textPr prompt="0" codePage="850" sourceFile="C:\2019_GMC\1ETAP_18C1\RUN_18C1\Wfiles\193\W042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<sst xmlns="http://schemas.openxmlformats.org/spreadsheetml/2006/main" count="605" uniqueCount="360">
  <si>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</si>
  <si>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</si>
  <si>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</si>
  <si>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</si>
  <si>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</si>
  <si>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</si>
  <si>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</si>
  <si>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</si>
  <si>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</si>
  <si>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</si>
  <si>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</si>
  <si>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</si>
  <si>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</si>
  <si>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</si>
  <si>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</si>
  <si>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</si>
  <si>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</si>
  <si>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</si>
  <si>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</si>
  <si>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</si>
  <si>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</si>
  <si>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</si>
  <si>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</si>
  <si>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</si>
  <si>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</si>
  <si>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</si>
  <si>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</si>
  <si>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</si>
  <si>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</si>
  <si>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</si>
  <si>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</si>
  <si>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</si>
  <si>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</si>
  <si>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</si>
  <si>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</si>
  <si>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</si>
  <si>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</si>
  <si>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</si>
  <si>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</si>
  <si>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</si>
  <si>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</si>
  <si>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</si>
  <si>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</si>
  <si>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</si>
  <si>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</si>
  <si>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</si>
  <si>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</si>
  <si>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</si>
  <si>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</si>
  <si>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</si>
  <si>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</si>
  <si>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</si>
  <si>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</si>
  <si>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</si>
  <si>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</si>
  <si>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</si>
  <si>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</si>
  <si>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</si>
  <si>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</si>
  <si>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</si>
  <si>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</si>
  <si>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</si>
  <si>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</si>
  <si>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</si>
  <si>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</si>
  <si>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</si>
  <si>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</si>
  <si>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</si>
  <si>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</si>
  <si>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</si>
  <si>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</si>
  <si>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</si>
  <si>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</si>
  <si>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</si>
  <si>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</si>
  <si>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</si>
  <si>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</si>
  <si>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</si>
  <si>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</si>
  <si>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</si>
  <si>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</si>
  <si>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</si>
  <si>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</si>
  <si>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</si>
  <si>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</si>
  <si>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</si>
  <si>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</si>
  <si>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</si>
  <si>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</si>
  <si>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</si>
  <si>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</si>
  <si>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</si>
  <si>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</si>
  <si>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</si>
  <si>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</si>
  <si>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</si>
  <si>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</si>
  <si>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</si>
  <si>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</si>
  <si>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</si>
  <si>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</si>
  <si>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</si>
  <si>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</si>
  <si>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</si>
  <si>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</si>
  <si>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</si>
  <si>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</si>
  <si>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</si>
  <si>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</si>
  <si>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</si>
  <si>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</si>
  <si>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</si>
  <si>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</si>
  <si>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</si>
  <si>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</si>
  <si>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</si>
  <si>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</si>
  <si>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</si>
  <si>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</si>
  <si>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</si>
  <si>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</si>
  <si>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</si>
  <si>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</si>
  <si>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</si>
  <si>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</si>
  <si>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</si>
  <si>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</si>
  <si>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</si>
  <si>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</si>
  <si>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</si>
  <si>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</si>
  <si>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</si>
  <si>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</si>
  <si>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</si>
  <si>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</si>
  <si>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</si>
  <si>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</si>
  <si>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</si>
  <si>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</si>
  <si>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</si>
  <si>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</si>
  <si>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</si>
  <si>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</si>
  <si>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</si>
  <si>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</si>
  <si>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</si>
  <si>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</si>
  <si>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</si>
  <si>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</si>
  <si>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</si>
  <si>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</si>
  <si>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</si>
  <si>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</si>
  <si>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</si>
  <si>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</si>
  <si>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</si>
  <si>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</si>
  <si>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</si>
  <si>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</si>
  <si>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</si>
  <si>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</si>
  <si>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</si>
  <si>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</si>
  <si>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</si>
  <si>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</si>
  <si>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</si>
  <si>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</si>
  <si>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</si>
  <si>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</si>
  <si>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</si>
  <si>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</si>
  <si>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</si>
  <si>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</si>
  <si>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</si>
  <si>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</si>
  <si>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</si>
  <si>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</si>
  <si>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</si>
  <si>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</si>
  <si>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</si>
  <si>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</si>
  <si>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</si>
  <si>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</si>
  <si>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</si>
  <si>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</si>
  <si>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</si>
  <si>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</si>
  <si>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</si>
  <si>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</si>
  <si>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</si>
  <si>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</si>
  <si>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</si>
  <si>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</si>
  <si>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</si>
  <si>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</si>
  <si>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</si>
  <si>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</si>
  <si>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</si>
  <si>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</si>
  <si>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</si>
  <si>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</si>
  <si>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</si>
  <si>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</si>
  <si>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</si>
  <si>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</si>
  <si>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</si>
  <si>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</si>
  <si>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</si>
  <si>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</si>
  <si>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</si>
  <si>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</si>
  <si>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</si>
  <si>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</si>
  <si>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</si>
  <si>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</si>
  <si>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</si>
  <si>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</si>
  <si>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</si>
  <si>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</si>
  <si>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</si>
  <si>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</si>
  <si>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</si>
  <si>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</si>
  <si>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</si>
  <si>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</si>
  <si>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</si>
  <si>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</si>
  <si>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</si>
  <si>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</si>
  <si>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</si>
  <si>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</si>
  <si>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</si>
  <si>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</si>
  <si>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</si>
  <si>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</si>
  <si>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</si>
  <si>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</si>
  <si>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</si>
  <si>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</si>
  <si>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</si>
  <si>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</si>
  <si>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</si>
  <si>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</si>
  <si>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</si>
  <si>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</si>
  <si>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</si>
  <si>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</si>
  <si>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</si>
  <si>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</si>
  <si>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</si>
  <si>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</si>
  <si>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</si>
  <si>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</si>
  <si>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</si>
  <si>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</si>
  <si>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</si>
  <si>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</si>
  <si>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</si>
  <si>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</si>
  <si>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</si>
  <si>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</si>
  <si>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</si>
  <si>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</si>
  <si>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</si>
  <si>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</si>
  <si>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</si>
  <si>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</si>
  <si>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</si>
  <si>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</si>
  <si>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</si>
  <si>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</si>
  <si>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</si>
  <si>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</si>
  <si>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</si>
  <si>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</si>
  <si>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</si>
  <si>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</si>
  <si>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</si>
  <si>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</si>
  <si>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</si>
  <si>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</si>
  <si>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</si>
  <si>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</si>
  <si>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</si>
  <si>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</si>
  <si>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</si>
  <si>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</si>
  <si>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</si>
  <si>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</si>
  <si>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</si>
  <si>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</si>
  <si>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</si>
  <si>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</si>
  <si>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</si>
  <si>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</si>
  <si>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</si>
  <si>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</si>
  <si>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</si>
  <si>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</si>
  <si>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</si>
  <si>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</si>
  <si>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</si>
  <si>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</si>
  <si>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</si>
  <si>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</si>
  <si>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</si>
  <si>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</si>
  <si>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</si>
  <si>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</si>
  <si>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</si>
  <si>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</si>
  <si>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</si>
  <si>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</si>
  <si>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</si>
  <si>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</si>
  <si>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</si>
  <si>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</si>
  <si>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</si>
  <si>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</si>
  <si>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</si>
  <si>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</si>
  <si>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</si>
  <si>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</si>
  <si>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</si>
  <si>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</si>
  <si>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</si>
  <si>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</si>
  <si>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</si>
  <si>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</si>
  <si>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</si>
  <si>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</si>
  <si>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</si>
  <si>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</si>
  <si>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</si>
  <si>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</si>
  <si>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</si>
  <si>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</si>
  <si>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</si>
  <si>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</si>
  <si>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</si>
  <si>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</si>
  <si>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</si>
  <si>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</si>
  <si>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</si>
  <si>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4.74</t>
  </si>
  <si>
    <t xml:space="preserve">   3.82</t>
  </si>
  <si>
    <t xml:space="preserve">   3.13</t>
  </si>
  <si>
    <t>Minor</t>
  </si>
  <si>
    <t>None</t>
  </si>
  <si>
    <t>!</t>
  </si>
  <si>
    <t xml:space="preserve"> 96.0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</si>
  <si>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</si>
  <si>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</si>
  <si>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</si>
  <si>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</si>
  <si>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</si>
  <si>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</si>
  <si>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</si>
  <si>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Piotr Janusz</t>
  </si>
  <si>
    <t>Inter Cars/5cars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</si>
</sst>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2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Janusz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Inter Cars/5cars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20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20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483</v>
      </c>
      <c r="I19" s="48">
        <f>W!B24</f>
        <v>0</v>
      </c>
      <c r="J19" s="63">
        <f>W!A27</f>
        <v>788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294</v>
      </c>
      <c r="G20" s="54">
        <f>W!B22</f>
        <v>0</v>
      </c>
      <c r="H20" s="44">
        <f>W!A25</f>
        <v>491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292</v>
      </c>
      <c r="G21" s="59">
        <f>W!B23</f>
        <v>0</v>
      </c>
      <c r="H21" s="57">
        <f>W!A26</f>
        <v>483</v>
      </c>
      <c r="I21" s="59">
        <f>W!B26</f>
        <v>0</v>
      </c>
      <c r="J21" s="57">
        <f>W!A29</f>
        <v>767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1950</v>
      </c>
      <c r="G24" s="48">
        <f>W!B31</f>
        <v>0</v>
      </c>
      <c r="H24" s="63">
        <f>W!A34</f>
        <v>1109</v>
      </c>
      <c r="I24" s="48">
        <f>W!B34</f>
        <v>0</v>
      </c>
      <c r="J24" s="63">
        <f>W!A37</f>
        <v>457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1183</v>
      </c>
      <c r="G25" s="54">
        <f>W!B32</f>
        <v>0</v>
      </c>
      <c r="H25" s="44">
        <f>W!A35</f>
        <v>650</v>
      </c>
      <c r="I25" s="54">
        <f>W!B35</f>
        <v>0</v>
      </c>
      <c r="J25" s="44">
        <f>W!A38</f>
        <v>253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1957</v>
      </c>
      <c r="G26" s="59">
        <f>W!B33</f>
        <v>0</v>
      </c>
      <c r="H26" s="57">
        <f>W!A36</f>
        <v>1080</v>
      </c>
      <c r="I26" s="59">
        <f>W!B36</f>
        <v>0</v>
      </c>
      <c r="J26" s="41">
        <f>W!A39</f>
        <v>470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23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128</v>
      </c>
      <c r="G31" s="49"/>
      <c r="H31" s="53">
        <f>W!A48</f>
        <v>185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 t="str">
        <f>W!B72</f>
        <v>*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5090</v>
      </c>
      <c r="V6" s="188"/>
      <c r="W6" s="44">
        <f>W!A109</f>
        <v>2839</v>
      </c>
      <c r="X6" s="28"/>
      <c r="Y6" s="53">
        <f>W!A110</f>
        <v>1180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51</v>
      </c>
      <c r="P7" s="24"/>
      <c r="R7" s="129"/>
      <c r="S7" s="19" t="s">
        <v>210</v>
      </c>
      <c r="T7" s="19"/>
      <c r="U7" s="53">
        <f>W!A111</f>
        <v>5235</v>
      </c>
      <c r="V7" s="188"/>
      <c r="W7" s="44">
        <f>W!A112</f>
        <v>2923</v>
      </c>
      <c r="X7" s="28"/>
      <c r="Y7" s="53">
        <f>W!A113</f>
        <v>1219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37</v>
      </c>
      <c r="P8" s="24"/>
      <c r="R8" s="129"/>
      <c r="S8" s="19" t="s">
        <v>213</v>
      </c>
      <c r="T8" s="19"/>
      <c r="U8" s="53">
        <f>W!A114</f>
        <v>145</v>
      </c>
      <c r="V8" s="188"/>
      <c r="W8" s="44">
        <f>W!A115</f>
        <v>84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394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63</v>
      </c>
      <c r="P12" s="24"/>
      <c r="R12" s="129"/>
      <c r="S12" s="28" t="s">
        <v>224</v>
      </c>
      <c r="T12" s="19"/>
      <c r="U12" s="53">
        <f>W!A121</f>
        <v>1950</v>
      </c>
      <c r="V12" s="188"/>
      <c r="W12" s="53">
        <f>W!A124</f>
        <v>1109</v>
      </c>
      <c r="X12" s="28"/>
      <c r="Y12" s="53">
        <f>W!A127</f>
        <v>457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1183</v>
      </c>
      <c r="V13" s="188"/>
      <c r="W13" s="53">
        <f>W!A125</f>
        <v>650</v>
      </c>
      <c r="X13" s="28"/>
      <c r="Y13" s="53">
        <f>W!A128</f>
        <v>253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1957</v>
      </c>
      <c r="V14" s="188"/>
      <c r="W14" s="53">
        <f>W!A126</f>
        <v>1080</v>
      </c>
      <c r="X14" s="28"/>
      <c r="Y14" s="53">
        <f>W!A129</f>
        <v>470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60.5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647</v>
      </c>
      <c r="P17" s="190">
        <f>W!B307</f>
        <v>0</v>
      </c>
      <c r="R17" s="129"/>
      <c r="S17" s="19" t="s">
        <v>235</v>
      </c>
      <c r="T17" s="19"/>
      <c r="U17" s="53">
        <f>W!A131</f>
        <v>2134</v>
      </c>
      <c r="V17" s="188"/>
      <c r="W17" s="53">
        <f>W!A134</f>
        <v>1017</v>
      </c>
      <c r="X17" s="28"/>
      <c r="Y17" s="53">
        <f>W!A137</f>
        <v>442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26884</v>
      </c>
      <c r="P18" s="24"/>
      <c r="R18" s="129"/>
      <c r="S18" s="101" t="s">
        <v>238</v>
      </c>
      <c r="T18" s="19"/>
      <c r="U18" s="53">
        <f>W!A132</f>
        <v>1293</v>
      </c>
      <c r="V18" s="188"/>
      <c r="W18" s="53">
        <f>W!A135</f>
        <v>570</v>
      </c>
      <c r="X18" s="28"/>
      <c r="Y18" s="53">
        <f>W!A138</f>
        <v>247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1924</v>
      </c>
      <c r="V19" s="188"/>
      <c r="W19" s="53">
        <f>W!A136</f>
        <v>938</v>
      </c>
      <c r="X19" s="28"/>
      <c r="Y19" s="53">
        <f>W!A139</f>
        <v>431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1950</v>
      </c>
      <c r="V22" s="188"/>
      <c r="W22" s="53">
        <f>W!A144</f>
        <v>1102</v>
      </c>
      <c r="X22" s="28"/>
      <c r="Y22" s="53">
        <f>W!A147</f>
        <v>453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1183</v>
      </c>
      <c r="V23" s="188"/>
      <c r="W23" s="53">
        <f>W!A145</f>
        <v>620</v>
      </c>
      <c r="X23" s="28"/>
      <c r="Y23" s="53">
        <f>W!A148</f>
        <v>253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63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1924</v>
      </c>
      <c r="V24" s="188"/>
      <c r="W24" s="53">
        <f>W!A146</f>
        <v>938</v>
      </c>
      <c r="X24" s="28"/>
      <c r="Y24" s="53">
        <f>W!A149</f>
        <v>431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11219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399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96.0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124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24599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7</v>
      </c>
      <c r="X31" s="28"/>
      <c r="Y31" s="53">
        <f>W!A167</f>
        <v>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33</v>
      </c>
      <c r="V33" s="188"/>
      <c r="W33" s="53">
        <f>W!A166</f>
        <v>142</v>
      </c>
      <c r="X33" s="28"/>
      <c r="Y33" s="53">
        <f>W!A169</f>
        <v>39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13907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10692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136</v>
      </c>
      <c r="V36" s="190">
        <f>W!B171</f>
        <v>0</v>
      </c>
      <c r="W36" s="44">
        <f>W!A172</f>
        <v>76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277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105586</v>
      </c>
      <c r="H43" s="24"/>
      <c r="I43" s="19"/>
      <c r="J43" s="129"/>
      <c r="K43" s="18" t="s">
        <v>275</v>
      </c>
      <c r="N43" s="201">
        <f>0.00019*50*G10</f>
        <v>11.456999999999999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200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48.982959999999999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125</v>
      </c>
      <c r="H45" s="24"/>
      <c r="I45" s="19"/>
      <c r="J45" s="129"/>
      <c r="K45" s="18" t="s">
        <v>281</v>
      </c>
      <c r="N45" s="201">
        <f>N43+N44</f>
        <v>60.439959999999999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200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225000</v>
      </c>
      <c r="G8" s="171"/>
      <c r="H8" s="112"/>
      <c r="I8" s="112" t="s">
        <v>103</v>
      </c>
      <c r="J8" s="112"/>
      <c r="K8" s="112"/>
      <c r="L8" s="173">
        <f>W!A241</f>
        <v>3669461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154542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3397954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58362</v>
      </c>
      <c r="G10" s="171"/>
      <c r="H10" s="112"/>
      <c r="I10" s="112" t="s">
        <v>110</v>
      </c>
      <c r="J10" s="112"/>
      <c r="K10" s="112"/>
      <c r="L10" s="173">
        <f>W!A242</f>
        <v>1418745</v>
      </c>
      <c r="M10" s="171"/>
      <c r="N10" s="112"/>
      <c r="O10" s="112" t="s">
        <v>111</v>
      </c>
      <c r="P10" s="112"/>
      <c r="Q10" s="174"/>
      <c r="R10" s="174">
        <f>W!A262</f>
        <v>603000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423920</v>
      </c>
      <c r="G11" s="171"/>
      <c r="H11" s="112"/>
      <c r="I11" s="175" t="s">
        <v>114</v>
      </c>
      <c r="L11" s="173">
        <f>W!A243</f>
        <v>41400</v>
      </c>
      <c r="M11" s="171"/>
      <c r="N11" s="112"/>
      <c r="O11" s="112" t="s">
        <v>115</v>
      </c>
      <c r="P11" s="112"/>
      <c r="Q11" s="112"/>
      <c r="R11" s="176">
        <f>W!A263</f>
        <v>2521108</v>
      </c>
      <c r="S11" s="171"/>
      <c r="T11" s="112"/>
      <c r="U11" s="112" t="s">
        <v>116</v>
      </c>
      <c r="V11" s="112"/>
      <c r="W11" s="112"/>
      <c r="X11" s="173">
        <f>W!A223</f>
        <v>2563712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36694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3224108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28310</v>
      </c>
      <c r="G13" s="171"/>
      <c r="H13" s="112"/>
      <c r="I13" s="112" t="s">
        <v>122</v>
      </c>
      <c r="J13" s="112"/>
      <c r="K13" s="112"/>
      <c r="L13" s="173">
        <f>W!A245</f>
        <v>162361</v>
      </c>
      <c r="M13" s="171"/>
      <c r="N13" s="112"/>
      <c r="S13" s="171"/>
      <c r="T13" s="112"/>
      <c r="U13" s="175" t="s">
        <v>123</v>
      </c>
      <c r="X13" s="174">
        <f>X9+X10-X11-X12</f>
        <v>834242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63000</v>
      </c>
      <c r="G14" s="171"/>
      <c r="H14" s="112"/>
      <c r="I14" s="112" t="s">
        <v>125</v>
      </c>
      <c r="J14" s="112"/>
      <c r="K14" s="112"/>
      <c r="L14" s="173">
        <f>W!A246</f>
        <v>552902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19000</v>
      </c>
      <c r="G15" s="171"/>
      <c r="H15" s="112"/>
      <c r="I15" s="112" t="s">
        <v>128</v>
      </c>
      <c r="J15" s="112"/>
      <c r="K15" s="112"/>
      <c r="L15" s="173">
        <f>W!A247</f>
        <v>391740</v>
      </c>
      <c r="M15" s="171"/>
      <c r="N15" s="112"/>
      <c r="O15" s="112" t="s">
        <v>129</v>
      </c>
      <c r="P15" s="112"/>
      <c r="Q15" s="112"/>
      <c r="R15" s="173">
        <f>W!A265</f>
        <v>61952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46000</v>
      </c>
      <c r="G16" s="171"/>
      <c r="H16" s="112"/>
      <c r="I16" s="112" t="s">
        <v>132</v>
      </c>
      <c r="J16" s="112"/>
      <c r="K16" s="112"/>
      <c r="L16" s="173">
        <f>W!A248</f>
        <v>9377</v>
      </c>
      <c r="M16" s="171"/>
      <c r="N16" s="112"/>
      <c r="O16" s="175" t="s">
        <v>133</v>
      </c>
      <c r="R16" s="173">
        <f>W!A266</f>
        <v>41400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39270</v>
      </c>
      <c r="G17" s="171"/>
      <c r="H17" s="112"/>
      <c r="I17" s="112" t="s">
        <v>136</v>
      </c>
      <c r="L17" s="173">
        <f>W!A249</f>
        <v>104100</v>
      </c>
      <c r="M17" s="171"/>
      <c r="N17" s="112"/>
      <c r="O17" s="112" t="s">
        <v>137</v>
      </c>
      <c r="P17" s="112"/>
      <c r="Q17" s="112"/>
      <c r="R17" s="173">
        <f>W!A267</f>
        <v>571488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22627</v>
      </c>
      <c r="G18" s="171"/>
      <c r="H18" s="112"/>
      <c r="I18" s="118" t="s">
        <v>140</v>
      </c>
      <c r="J18" s="112"/>
      <c r="K18" s="112"/>
      <c r="L18" s="177">
        <f>W!A250</f>
        <v>674840</v>
      </c>
      <c r="M18" s="171"/>
      <c r="N18" s="112"/>
      <c r="O18" s="112" t="s">
        <v>141</v>
      </c>
      <c r="P18" s="112"/>
      <c r="Q18" s="112"/>
      <c r="R18" s="173">
        <f>W!A268</f>
        <v>1929390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2005785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8854</v>
      </c>
      <c r="G20" s="171"/>
      <c r="H20" s="112"/>
      <c r="I20" s="112" t="s">
        <v>148</v>
      </c>
      <c r="J20" s="112"/>
      <c r="K20" s="112"/>
      <c r="L20" s="173">
        <f>W!A252</f>
        <v>1663676</v>
      </c>
      <c r="M20" s="171"/>
      <c r="N20" s="112"/>
      <c r="O20" s="175" t="s">
        <v>149</v>
      </c>
      <c r="R20" s="180">
        <f>SUM(R15:R19)</f>
        <v>2604230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9414</v>
      </c>
      <c r="G21" s="171"/>
      <c r="H21" s="112"/>
      <c r="I21" s="112" t="s">
        <v>151</v>
      </c>
      <c r="J21" s="112"/>
      <c r="K21" s="112"/>
      <c r="L21" s="173">
        <f>W!A217</f>
        <v>1276530</v>
      </c>
      <c r="M21" s="171"/>
      <c r="N21" s="112"/>
      <c r="O21" s="112" t="s">
        <v>152</v>
      </c>
      <c r="P21" s="112"/>
      <c r="Q21" s="112"/>
      <c r="R21" s="173">
        <f>R12+R20</f>
        <v>5828338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26537</v>
      </c>
      <c r="G23" s="171"/>
      <c r="H23" s="112"/>
      <c r="I23" s="112" t="s">
        <v>157</v>
      </c>
      <c r="J23" s="112"/>
      <c r="K23" s="112"/>
      <c r="L23" s="176">
        <f>W!A254</f>
        <v>64644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1276530</v>
      </c>
      <c r="G24" s="171"/>
      <c r="H24" s="112"/>
      <c r="I24" s="175" t="s">
        <v>160</v>
      </c>
      <c r="L24" s="173">
        <f>L20-L21+L22-L23</f>
        <v>322502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451507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24968</v>
      </c>
      <c r="M26" s="171"/>
      <c r="N26" s="112"/>
      <c r="O26" s="112" t="s">
        <v>167</v>
      </c>
      <c r="P26" s="112"/>
      <c r="Q26" s="112"/>
      <c r="R26" s="177">
        <f>W!A273</f>
        <v>1264624</v>
      </c>
      <c r="S26" s="171"/>
      <c r="T26" s="112"/>
      <c r="U26" s="112" t="s">
        <v>168</v>
      </c>
      <c r="V26" s="112"/>
      <c r="W26" s="112"/>
      <c r="X26" s="177">
        <f>W!A232</f>
        <v>24968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297534</v>
      </c>
      <c r="G27" s="171"/>
      <c r="H27" s="112"/>
      <c r="I27" s="175" t="s">
        <v>170</v>
      </c>
      <c r="J27" s="112"/>
      <c r="K27" s="112"/>
      <c r="L27" s="174">
        <f>L24+L25-L26</f>
        <v>297534</v>
      </c>
      <c r="M27" s="171"/>
      <c r="N27" s="112"/>
      <c r="O27" s="118" t="s">
        <v>171</v>
      </c>
      <c r="P27" s="112"/>
      <c r="Q27" s="112"/>
      <c r="R27" s="173">
        <f>SUM(R24:R26)</f>
        <v>1716131</v>
      </c>
      <c r="S27" s="171"/>
      <c r="T27" s="112"/>
      <c r="U27" s="175" t="s">
        <v>172</v>
      </c>
      <c r="X27" s="174">
        <f>X22-X23-X24+X25-X26</f>
        <v>-24968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-591247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-293713</v>
      </c>
      <c r="G29" s="171"/>
      <c r="H29" s="112"/>
      <c r="I29" s="112" t="s">
        <v>177</v>
      </c>
      <c r="J29" s="112"/>
      <c r="K29" s="112"/>
      <c r="L29" s="173">
        <f>W!A256</f>
        <v>297534</v>
      </c>
      <c r="M29" s="171"/>
      <c r="N29" s="112"/>
      <c r="S29" s="171"/>
      <c r="U29" s="181" t="s">
        <v>178</v>
      </c>
      <c r="V29" s="112"/>
      <c r="W29" s="112"/>
      <c r="X29" s="174">
        <f>W!A233</f>
        <v>809274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6.7621363636363636</v>
      </c>
      <c r="M30" s="171"/>
      <c r="N30" s="112"/>
      <c r="O30" s="112" t="s">
        <v>180</v>
      </c>
      <c r="P30" s="112"/>
      <c r="Q30" s="112"/>
      <c r="R30" s="173">
        <f>R21-R27-R28</f>
        <v>4112207</v>
      </c>
      <c r="S30" s="171"/>
      <c r="U30" s="181" t="s">
        <v>181</v>
      </c>
      <c r="V30" s="112"/>
      <c r="W30" s="112"/>
      <c r="X30" s="176">
        <f>W!A234</f>
        <v>-2073898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-1264624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4174</v>
      </c>
      <c r="G33" s="171"/>
      <c r="H33" s="112"/>
      <c r="I33" s="112" t="s">
        <v>187</v>
      </c>
      <c r="J33" s="112"/>
      <c r="K33" s="112"/>
      <c r="L33" s="173">
        <f>L29-L32</f>
        <v>297534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14122</v>
      </c>
      <c r="G34" s="171"/>
      <c r="H34" s="112"/>
      <c r="I34" s="91" t="s">
        <v>190</v>
      </c>
      <c r="J34" s="112"/>
      <c r="K34" s="112"/>
      <c r="L34" s="177">
        <f>W!A260</f>
        <v>-591247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1974000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-293713</v>
      </c>
      <c r="M35" s="171"/>
      <c r="O35" s="112" t="s">
        <v>194</v>
      </c>
      <c r="P35" s="112"/>
      <c r="Q35" s="112"/>
      <c r="R35" s="177">
        <f>R36-R33-R34</f>
        <v>-293713</v>
      </c>
      <c r="S35" s="171"/>
      <c r="U35" s="112" t="s">
        <v>195</v>
      </c>
      <c r="V35" s="112"/>
      <c r="W35" s="112"/>
      <c r="X35" s="174">
        <f>W!A239</f>
        <v>110000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4112207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75.56</v>
      </c>
      <c r="G35" s="138">
        <f>W!A542/100</f>
        <v>94.74</v>
      </c>
      <c r="H35" s="138">
        <f>W!A562/100</f>
        <v>71.81</v>
      </c>
      <c r="I35" s="138">
        <f>W!A582/100</f>
        <v>60.67</v>
      </c>
      <c r="J35" s="138">
        <f>W!A602/100</f>
        <v>54.28</v>
      </c>
      <c r="K35" s="138">
        <f>W!A622/100</f>
        <v>101.21</v>
      </c>
      <c r="L35" s="138">
        <f>W!A642/100</f>
        <v>65.91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3022400</v>
      </c>
      <c r="G36" s="138">
        <f>W!A543</f>
        <v>4168560</v>
      </c>
      <c r="H36" s="138">
        <f>W!A563</f>
        <v>2872400</v>
      </c>
      <c r="I36" s="138">
        <f>W!A583</f>
        <v>2669480</v>
      </c>
      <c r="J36" s="138">
        <f>W!A603</f>
        <v>2171200</v>
      </c>
      <c r="K36" s="138">
        <f>W!A623</f>
        <v>4453240</v>
      </c>
      <c r="L36" s="138">
        <f>W!A643</f>
        <v>2636400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3022400</v>
      </c>
      <c r="G39" s="138">
        <f>W!A545</f>
        <v>3755492</v>
      </c>
      <c r="H39" s="138">
        <f>W!A565</f>
        <v>2872400</v>
      </c>
      <c r="I39" s="138">
        <f>W!A585</f>
        <v>2256412</v>
      </c>
      <c r="J39" s="138">
        <f>W!A605</f>
        <v>2171200</v>
      </c>
      <c r="K39" s="138">
        <f>W!A625</f>
        <v>4040172</v>
      </c>
      <c r="L39" s="138">
        <f>W!A645</f>
        <v>2636400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326</v>
      </c>
      <c r="G43" s="138">
        <f>W!A546</f>
        <v>290</v>
      </c>
      <c r="H43" s="138">
        <f>W!A566</f>
        <v>300</v>
      </c>
      <c r="I43" s="138">
        <f>W!A586</f>
        <v>302</v>
      </c>
      <c r="J43" s="138">
        <f>W!A606</f>
        <v>399</v>
      </c>
      <c r="K43" s="138">
        <f>W!A626</f>
        <v>317</v>
      </c>
      <c r="L43" s="138">
        <f>W!A646</f>
        <v>310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294</v>
      </c>
      <c r="H44" s="138">
        <f>W!A567</f>
        <v>300</v>
      </c>
      <c r="I44" s="138">
        <f>W!A587</f>
        <v>292</v>
      </c>
      <c r="J44" s="138">
        <f>W!A607</f>
        <v>399</v>
      </c>
      <c r="K44" s="138">
        <f>W!A627</f>
        <v>322</v>
      </c>
      <c r="L44" s="138">
        <f>W!A647</f>
        <v>320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332</v>
      </c>
      <c r="G45" s="138">
        <f>W!A548</f>
        <v>292</v>
      </c>
      <c r="H45" s="138">
        <f>W!A568</f>
        <v>303</v>
      </c>
      <c r="I45" s="138">
        <f>W!A588</f>
        <v>291</v>
      </c>
      <c r="J45" s="138">
        <f>W!A608</f>
        <v>415</v>
      </c>
      <c r="K45" s="138">
        <f>W!A628</f>
        <v>323</v>
      </c>
      <c r="L45" s="138">
        <f>W!A648</f>
        <v>320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527</v>
      </c>
      <c r="G46" s="138">
        <f>W!A549</f>
        <v>483</v>
      </c>
      <c r="H46" s="138">
        <f>W!A569</f>
        <v>505</v>
      </c>
      <c r="I46" s="138">
        <f>W!A589</f>
        <v>484</v>
      </c>
      <c r="J46" s="138">
        <f>W!A609</f>
        <v>600</v>
      </c>
      <c r="K46" s="138">
        <f>W!A629</f>
        <v>530</v>
      </c>
      <c r="L46" s="138">
        <f>W!A649</f>
        <v>520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537</v>
      </c>
      <c r="G47" s="138">
        <f>W!A550</f>
        <v>491</v>
      </c>
      <c r="H47" s="138">
        <f>W!A570</f>
        <v>503</v>
      </c>
      <c r="I47" s="138">
        <f>W!A590</f>
        <v>492</v>
      </c>
      <c r="J47" s="138">
        <f>W!A610</f>
        <v>505</v>
      </c>
      <c r="K47" s="138">
        <f>W!A630</f>
        <v>540</v>
      </c>
      <c r="L47" s="138">
        <f>W!A650</f>
        <v>525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537</v>
      </c>
      <c r="G48" s="138">
        <f>W!A551</f>
        <v>483</v>
      </c>
      <c r="H48" s="138">
        <f>W!A571</f>
        <v>498</v>
      </c>
      <c r="I48" s="138">
        <f>W!A591</f>
        <v>481</v>
      </c>
      <c r="J48" s="138">
        <f>W!A611</f>
        <v>589</v>
      </c>
      <c r="K48" s="138">
        <f>W!A631</f>
        <v>535</v>
      </c>
      <c r="L48" s="138">
        <f>W!A651</f>
        <v>525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836</v>
      </c>
      <c r="G49" s="138">
        <f>W!A552</f>
        <v>788</v>
      </c>
      <c r="H49" s="138">
        <f>W!A572</f>
        <v>810</v>
      </c>
      <c r="I49" s="138">
        <f>W!A592</f>
        <v>777</v>
      </c>
      <c r="J49" s="138">
        <f>W!A612</f>
        <v>899</v>
      </c>
      <c r="K49" s="138">
        <f>W!A632</f>
        <v>821</v>
      </c>
      <c r="L49" s="138">
        <f>W!A652</f>
        <v>820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853</v>
      </c>
      <c r="G50" s="138">
        <f>W!A553</f>
        <v>790</v>
      </c>
      <c r="H50" s="138">
        <f>W!A573</f>
        <v>808</v>
      </c>
      <c r="I50" s="138">
        <f>W!A593</f>
        <v>789</v>
      </c>
      <c r="J50" s="138">
        <f>W!A613</f>
        <v>821</v>
      </c>
      <c r="K50" s="138">
        <f>W!A633</f>
        <v>840</v>
      </c>
      <c r="L50" s="138">
        <f>W!A653</f>
        <v>840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767</v>
      </c>
      <c r="H51" s="138">
        <f>W!A574</f>
        <v>798</v>
      </c>
      <c r="I51" s="138">
        <f>W!A594</f>
        <v>762</v>
      </c>
      <c r="J51" s="138">
        <f>W!A614</f>
        <v>909</v>
      </c>
      <c r="K51" s="138">
        <f>W!A634</f>
        <v>826</v>
      </c>
      <c r="L51" s="138">
        <f>W!A654</f>
        <v>820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135</v>
      </c>
      <c r="G53" s="138">
        <f>W!A555</f>
        <v>136</v>
      </c>
      <c r="H53" s="138">
        <f>W!A575</f>
        <v>144</v>
      </c>
      <c r="I53" s="138">
        <f>W!A595</f>
        <v>138</v>
      </c>
      <c r="J53" s="138">
        <f>W!A615</f>
        <v>137</v>
      </c>
      <c r="K53" s="138">
        <f>W!A635</f>
        <v>139</v>
      </c>
      <c r="L53" s="138">
        <f>W!A655</f>
        <v>130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1350</v>
      </c>
      <c r="G54" s="138">
        <f>W!A556</f>
        <v>1240</v>
      </c>
      <c r="H54" s="138">
        <f>W!A576</f>
        <v>1200</v>
      </c>
      <c r="I54" s="138">
        <f>W!A596</f>
        <v>1280</v>
      </c>
      <c r="J54" s="138">
        <f>W!A616</f>
        <v>1200</v>
      </c>
      <c r="K54" s="138">
        <f>W!A636</f>
        <v>1213</v>
      </c>
      <c r="L54" s="138">
        <f>W!A656</f>
        <v>1280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13</v>
      </c>
      <c r="G55" s="138">
        <f>W!A557</f>
        <v>11</v>
      </c>
      <c r="H55" s="138">
        <f>W!A577</f>
        <v>12</v>
      </c>
      <c r="I55" s="138">
        <f>W!A597</f>
        <v>20</v>
      </c>
      <c r="J55" s="138">
        <f>W!A617</f>
        <v>13</v>
      </c>
      <c r="K55" s="138">
        <f>W!A637</f>
        <v>13</v>
      </c>
      <c r="L55" s="138">
        <f>W!A657</f>
        <v>11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3139108</v>
      </c>
      <c r="G67" s="138">
        <f>W!A722</f>
        <v>3224108</v>
      </c>
      <c r="H67" s="138">
        <f>W!A742</f>
        <v>3710272</v>
      </c>
      <c r="I67" s="138">
        <f>W!A762</f>
        <v>2993640</v>
      </c>
      <c r="J67" s="138">
        <f>W!A782</f>
        <v>3189608</v>
      </c>
      <c r="K67" s="138">
        <f>W!A802</f>
        <v>3452166</v>
      </c>
      <c r="L67" s="138">
        <f>W!A822</f>
        <v>3417166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845164</v>
      </c>
      <c r="G68" s="138">
        <f>W!A723</f>
        <v>674840</v>
      </c>
      <c r="H68" s="138">
        <f>W!A743</f>
        <v>1581962</v>
      </c>
      <c r="I68" s="138">
        <f>W!A763</f>
        <v>131953</v>
      </c>
      <c r="J68" s="138">
        <f>W!A783</f>
        <v>4416781</v>
      </c>
      <c r="K68" s="138">
        <f>W!A803</f>
        <v>868808</v>
      </c>
      <c r="L68" s="138">
        <f>W!A823</f>
        <v>664255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1754200</v>
      </c>
      <c r="G69" s="138">
        <f>W!A724</f>
        <v>1929390</v>
      </c>
      <c r="H69" s="138">
        <f>W!A744</f>
        <v>1514263</v>
      </c>
      <c r="I69" s="138">
        <f>W!A764</f>
        <v>2095669</v>
      </c>
      <c r="J69" s="138">
        <f>W!A784</f>
        <v>1377206</v>
      </c>
      <c r="K69" s="138">
        <f>W!A804</f>
        <v>1603445</v>
      </c>
      <c r="L69" s="138">
        <f>W!A824</f>
        <v>1126194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0</v>
      </c>
      <c r="I70" s="138">
        <f>W!A765</f>
        <v>450000</v>
      </c>
      <c r="J70" s="138">
        <f>W!A785</f>
        <v>450000</v>
      </c>
      <c r="K70" s="138">
        <f>W!A805</f>
        <v>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587442</v>
      </c>
      <c r="G74" s="138">
        <f>W!A729</f>
        <v>451507</v>
      </c>
      <c r="H74" s="138">
        <f>W!A749</f>
        <v>413733</v>
      </c>
      <c r="I74" s="138">
        <f>W!A769</f>
        <v>1024142</v>
      </c>
      <c r="J74" s="138">
        <f>W!A789</f>
        <v>2189734</v>
      </c>
      <c r="K74" s="138">
        <f>W!A809</f>
        <v>317512</v>
      </c>
      <c r="L74" s="138">
        <f>W!A829</f>
        <v>865478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2362384</v>
      </c>
      <c r="G75" s="138">
        <f>W!A730</f>
        <v>1264624</v>
      </c>
      <c r="H75" s="138">
        <f>W!A750</f>
        <v>3043121</v>
      </c>
      <c r="I75" s="138">
        <f>W!A770</f>
        <v>1862180</v>
      </c>
      <c r="J75" s="138">
        <f>W!A790</f>
        <v>4269965</v>
      </c>
      <c r="K75" s="138">
        <f>W!A810</f>
        <v>1014422</v>
      </c>
      <c r="L75" s="138">
        <f>W!A830</f>
        <v>1361063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300000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0</v>
      </c>
      <c r="K81" s="138">
        <f>W!A815</f>
        <v>5920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-761354</v>
      </c>
      <c r="G82" s="138">
        <f>W!A736</f>
        <v>-293713</v>
      </c>
      <c r="H82" s="138">
        <f>W!A756</f>
        <v>-650357</v>
      </c>
      <c r="I82" s="138">
        <f>W!A776</f>
        <v>-1620980</v>
      </c>
      <c r="J82" s="138">
        <f>W!A796</f>
        <v>-1026104</v>
      </c>
      <c r="K82" s="138">
        <f>W!A816</f>
        <v>186565</v>
      </c>
      <c r="L82" s="138">
        <f>W!A836</f>
        <v>-868926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3238646</v>
      </c>
      <c r="G83" s="138">
        <f t="shared" si="0"/>
        <v>4112207</v>
      </c>
      <c r="H83" s="138">
        <f t="shared" si="0"/>
        <v>3349643</v>
      </c>
      <c r="I83" s="138">
        <f t="shared" si="0"/>
        <v>2784940</v>
      </c>
      <c r="J83" s="138">
        <f t="shared" si="0"/>
        <v>2973896</v>
      </c>
      <c r="K83" s="138">
        <f t="shared" si="0"/>
        <v>4592485</v>
      </c>
      <c r="L83" s="138">
        <f t="shared" si="0"/>
        <v>3131074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20</v>
      </c>
    </row>
    <row r="12" spans="1:1">
      <c r="A12">
        <v>20</v>
      </c>
    </row>
    <row r="13" spans="1:1">
      <c r="A13">
        <v>15</v>
      </c>
    </row>
    <row r="14" spans="1:1">
      <c r="A14">
        <v>20</v>
      </c>
    </row>
    <row r="15" spans="1:1">
      <c r="A15">
        <v>15</v>
      </c>
    </row>
    <row r="16" spans="1:1">
      <c r="A16">
        <v>15</v>
      </c>
    </row>
    <row r="17" spans="1:1">
      <c r="A17">
        <v>20</v>
      </c>
    </row>
    <row r="18" spans="1:1">
      <c r="A18">
        <v>15</v>
      </c>
    </row>
    <row r="19" spans="1:1">
      <c r="A19">
        <v>15</v>
      </c>
    </row>
    <row r="20" spans="1:1">
      <c r="A20">
        <v>0</v>
      </c>
    </row>
    <row r="21" spans="1:1">
      <c r="A21">
        <v>290</v>
      </c>
    </row>
    <row r="22" spans="1:1">
      <c r="A22">
        <v>294</v>
      </c>
    </row>
    <row r="23" spans="1:1">
      <c r="A23">
        <v>292</v>
      </c>
    </row>
    <row r="24" spans="1:1">
      <c r="A24">
        <v>483</v>
      </c>
    </row>
    <row r="25" spans="1:1">
      <c r="A25">
        <v>491</v>
      </c>
    </row>
    <row r="26" spans="1:1">
      <c r="A26">
        <v>483</v>
      </c>
    </row>
    <row r="27" spans="1:1">
      <c r="A27">
        <v>788</v>
      </c>
    </row>
    <row r="28" spans="1:1">
      <c r="A28">
        <v>790</v>
      </c>
    </row>
    <row r="29" spans="1:1">
      <c r="A29">
        <v>767</v>
      </c>
    </row>
    <row r="30" spans="1:1">
      <c r="A30">
        <v>0</v>
      </c>
    </row>
    <row r="31" spans="1:1">
      <c r="A31">
        <v>1950</v>
      </c>
    </row>
    <row r="32" spans="1:1">
      <c r="A32">
        <v>1183</v>
      </c>
    </row>
    <row r="33" spans="1:1">
      <c r="A33">
        <v>1957</v>
      </c>
    </row>
    <row r="34" spans="1:1">
      <c r="A34">
        <v>1109</v>
      </c>
    </row>
    <row r="35" spans="1:1">
      <c r="A35">
        <v>650</v>
      </c>
    </row>
    <row r="36" spans="1:1">
      <c r="A36">
        <v>1080</v>
      </c>
    </row>
    <row r="37" spans="1:1">
      <c r="A37">
        <v>457</v>
      </c>
    </row>
    <row r="38" spans="1:1">
      <c r="A38">
        <v>253</v>
      </c>
    </row>
    <row r="39" spans="1:1">
      <c r="A39">
        <v>470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1</v>
      </c>
    </row>
    <row r="44" spans="1:1">
      <c r="A44">
        <v>23</v>
      </c>
    </row>
    <row r="45" spans="1:1">
      <c r="A45">
        <v>20</v>
      </c>
    </row>
    <row r="46" spans="1:1">
      <c r="A46">
        <v>20</v>
      </c>
    </row>
    <row r="47" spans="1:1">
      <c r="A47">
        <v>128</v>
      </c>
    </row>
    <row r="48" spans="1:1">
      <c r="A48">
        <v>185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200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  <c r="B61" s="133" t="s">
        <v>343</v>
      </c>
    </row>
    <row r="62" spans="1:2">
      <c r="A62">
        <v>10</v>
      </c>
    </row>
    <row r="63" spans="1:2">
      <c r="A63">
        <v>14</v>
      </c>
    </row>
    <row r="64" spans="1:2">
      <c r="A64">
        <v>6</v>
      </c>
    </row>
    <row r="65" spans="1:2">
      <c r="A65">
        <v>10</v>
      </c>
    </row>
    <row r="66" spans="1:2">
      <c r="A66">
        <v>12</v>
      </c>
    </row>
    <row r="67" spans="1:2">
      <c r="A67">
        <v>0</v>
      </c>
    </row>
    <row r="68" spans="1:2">
      <c r="A68">
        <v>20</v>
      </c>
    </row>
    <row r="69" spans="1:2">
      <c r="A69">
        <v>10</v>
      </c>
    </row>
    <row r="70" spans="1:2">
      <c r="A70">
        <v>0</v>
      </c>
    </row>
    <row r="71" spans="1:2">
      <c r="A71">
        <v>0</v>
      </c>
    </row>
    <row r="72" spans="1:2">
      <c r="A72">
        <v>0</v>
      </c>
      <c r="B72" s="133" t="s">
        <v>343</v>
      </c>
    </row>
    <row r="73" spans="1:2">
      <c r="A73">
        <v>0</v>
      </c>
    </row>
    <row r="74" spans="1:2">
      <c r="A74">
        <v>0</v>
      </c>
    </row>
    <row r="75" spans="1:2">
      <c r="A75">
        <v>42</v>
      </c>
    </row>
    <row r="76" spans="1:2">
      <c r="A76">
        <v>2</v>
      </c>
    </row>
    <row r="77" spans="1:2">
      <c r="A77">
        <v>18</v>
      </c>
    </row>
    <row r="78" spans="1:2">
      <c r="A78">
        <v>19</v>
      </c>
    </row>
    <row r="79" spans="1:2">
      <c r="A79">
        <v>0</v>
      </c>
    </row>
    <row r="80" spans="1:2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115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135</v>
      </c>
    </row>
    <row r="104" spans="1:1">
      <c r="A104">
        <v>122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5090</v>
      </c>
    </row>
    <row r="109" spans="1:1">
      <c r="A109">
        <v>2839</v>
      </c>
    </row>
    <row r="110" spans="1:1">
      <c r="A110">
        <v>1180</v>
      </c>
    </row>
    <row r="111" spans="1:1">
      <c r="A111">
        <v>5235</v>
      </c>
    </row>
    <row r="112" spans="1:1">
      <c r="A112">
        <v>2923</v>
      </c>
    </row>
    <row r="113" spans="1:1">
      <c r="A113">
        <v>1219</v>
      </c>
    </row>
    <row r="114" spans="1:1">
      <c r="A114">
        <v>145</v>
      </c>
    </row>
    <row r="115" spans="1:1">
      <c r="A115">
        <v>84</v>
      </c>
    </row>
    <row r="116" spans="1:1">
      <c r="A116">
        <v>39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1950</v>
      </c>
    </row>
    <row r="122" spans="1:1">
      <c r="A122">
        <v>1183</v>
      </c>
    </row>
    <row r="123" spans="1:1">
      <c r="A123">
        <v>1957</v>
      </c>
    </row>
    <row r="124" spans="1:1">
      <c r="A124">
        <v>1109</v>
      </c>
    </row>
    <row r="125" spans="1:1">
      <c r="A125">
        <v>650</v>
      </c>
    </row>
    <row r="126" spans="1:1">
      <c r="A126">
        <v>1080</v>
      </c>
    </row>
    <row r="127" spans="1:1">
      <c r="A127">
        <v>457</v>
      </c>
    </row>
    <row r="128" spans="1:1">
      <c r="A128">
        <v>253</v>
      </c>
    </row>
    <row r="129" spans="1:1">
      <c r="A129">
        <v>470</v>
      </c>
    </row>
    <row r="130" spans="1:1">
      <c r="A130">
        <v>999</v>
      </c>
    </row>
    <row r="131" spans="1:1">
      <c r="A131">
        <v>2134</v>
      </c>
    </row>
    <row r="132" spans="1:1">
      <c r="A132">
        <v>1293</v>
      </c>
    </row>
    <row r="133" spans="1:1">
      <c r="A133">
        <v>1924</v>
      </c>
    </row>
    <row r="134" spans="1:1">
      <c r="A134">
        <v>1017</v>
      </c>
    </row>
    <row r="135" spans="1:1">
      <c r="A135">
        <v>570</v>
      </c>
    </row>
    <row r="136" spans="1:1">
      <c r="A136">
        <v>938</v>
      </c>
    </row>
    <row r="137" spans="1:1">
      <c r="A137">
        <v>442</v>
      </c>
    </row>
    <row r="138" spans="1:1">
      <c r="A138">
        <v>247</v>
      </c>
    </row>
    <row r="139" spans="1:1">
      <c r="A139">
        <v>431</v>
      </c>
    </row>
    <row r="140" spans="1:1">
      <c r="A140">
        <v>999</v>
      </c>
    </row>
    <row r="141" spans="1:1">
      <c r="A141">
        <v>1950</v>
      </c>
    </row>
    <row r="142" spans="1:1">
      <c r="A142">
        <v>1183</v>
      </c>
    </row>
    <row r="143" spans="1:1">
      <c r="A143">
        <v>1924</v>
      </c>
    </row>
    <row r="144" spans="1:1">
      <c r="A144">
        <v>1102</v>
      </c>
    </row>
    <row r="145" spans="1:1">
      <c r="A145">
        <v>620</v>
      </c>
    </row>
    <row r="146" spans="1:1">
      <c r="A146">
        <v>938</v>
      </c>
    </row>
    <row r="147" spans="1:1">
      <c r="A147">
        <v>453</v>
      </c>
    </row>
    <row r="148" spans="1:1">
      <c r="A148">
        <v>253</v>
      </c>
    </row>
    <row r="149" spans="1:1">
      <c r="A149">
        <v>431</v>
      </c>
    </row>
    <row r="150" spans="1:1">
      <c r="A150">
        <v>999</v>
      </c>
    </row>
    <row r="151" spans="1:1">
      <c r="A151">
        <v>124</v>
      </c>
    </row>
    <row r="152" spans="1:1">
      <c r="A152">
        <v>80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33</v>
      </c>
    </row>
    <row r="164" spans="1:1">
      <c r="A164">
        <v>7</v>
      </c>
    </row>
    <row r="165" spans="1:1">
      <c r="A165">
        <v>30</v>
      </c>
    </row>
    <row r="166" spans="1:1">
      <c r="A166">
        <v>142</v>
      </c>
    </row>
    <row r="167" spans="1:1">
      <c r="A167">
        <v>4</v>
      </c>
    </row>
    <row r="168" spans="1:1">
      <c r="A168">
        <v>0</v>
      </c>
    </row>
    <row r="169" spans="1:1">
      <c r="A169">
        <v>39</v>
      </c>
    </row>
    <row r="170" spans="1:1">
      <c r="A170">
        <v>999</v>
      </c>
    </row>
    <row r="171" spans="1:1">
      <c r="A171">
        <v>136</v>
      </c>
    </row>
    <row r="172" spans="1:1">
      <c r="A172">
        <v>76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277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200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51</v>
      </c>
    </row>
    <row r="193" spans="1:1">
      <c r="A193">
        <v>2</v>
      </c>
    </row>
    <row r="194" spans="1:1">
      <c r="A194">
        <v>37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63</v>
      </c>
    </row>
    <row r="199" spans="1:1">
      <c r="A199">
        <v>999</v>
      </c>
    </row>
    <row r="200" spans="1:1">
      <c r="A200">
        <v>999</v>
      </c>
    </row>
    <row r="201" spans="1:1">
      <c r="A201">
        <v>225000</v>
      </c>
    </row>
    <row r="202" spans="1:1">
      <c r="A202">
        <v>154542</v>
      </c>
    </row>
    <row r="203" spans="1:1">
      <c r="A203">
        <v>58362</v>
      </c>
    </row>
    <row r="204" spans="1:1">
      <c r="A204">
        <v>423920</v>
      </c>
    </row>
    <row r="205" spans="1:1">
      <c r="A205">
        <v>36694</v>
      </c>
    </row>
    <row r="206" spans="1:1">
      <c r="A206">
        <v>28310</v>
      </c>
    </row>
    <row r="207" spans="1:1">
      <c r="A207">
        <v>63000</v>
      </c>
    </row>
    <row r="208" spans="1:1">
      <c r="A208">
        <v>19000</v>
      </c>
    </row>
    <row r="209" spans="1:1">
      <c r="A209">
        <v>46000</v>
      </c>
    </row>
    <row r="210" spans="1:1">
      <c r="A210">
        <v>39270</v>
      </c>
    </row>
    <row r="211" spans="1:1">
      <c r="A211">
        <v>22627</v>
      </c>
    </row>
    <row r="212" spans="1:1">
      <c r="A212">
        <v>0</v>
      </c>
    </row>
    <row r="213" spans="1:1">
      <c r="A213">
        <v>8854</v>
      </c>
    </row>
    <row r="214" spans="1:1">
      <c r="A214">
        <v>9414</v>
      </c>
    </row>
    <row r="215" spans="1:1">
      <c r="A215">
        <v>115000</v>
      </c>
    </row>
    <row r="216" spans="1:1">
      <c r="A216">
        <v>26537</v>
      </c>
    </row>
    <row r="217" spans="1:1">
      <c r="A217">
        <v>1276530</v>
      </c>
    </row>
    <row r="218" spans="1:1">
      <c r="A218">
        <v>3397954</v>
      </c>
    </row>
    <row r="219" spans="1:1">
      <c r="A219">
        <v>4174</v>
      </c>
    </row>
    <row r="220" spans="1:1">
      <c r="A220">
        <v>14122</v>
      </c>
    </row>
    <row r="221" spans="1:1">
      <c r="A221">
        <v>3397954</v>
      </c>
    </row>
    <row r="222" spans="1:1">
      <c r="A222">
        <v>0</v>
      </c>
    </row>
    <row r="223" spans="1:1">
      <c r="A223">
        <v>2563712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24968</v>
      </c>
    </row>
    <row r="233" spans="1:1">
      <c r="A233">
        <v>809274</v>
      </c>
    </row>
    <row r="234" spans="1:1">
      <c r="A234">
        <v>-2073898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1974000</v>
      </c>
    </row>
    <row r="239" spans="1:1">
      <c r="A239">
        <v>110000</v>
      </c>
    </row>
    <row r="240" spans="1:1">
      <c r="A240">
        <v>-591247</v>
      </c>
    </row>
    <row r="241" spans="1:1">
      <c r="A241">
        <v>3669461</v>
      </c>
    </row>
    <row r="242" spans="1:1">
      <c r="A242">
        <v>1418745</v>
      </c>
    </row>
    <row r="243" spans="1:1">
      <c r="A243">
        <v>41400</v>
      </c>
    </row>
    <row r="244" spans="1:1">
      <c r="A244">
        <v>0</v>
      </c>
    </row>
    <row r="245" spans="1:1">
      <c r="A245">
        <v>162361</v>
      </c>
    </row>
    <row r="246" spans="1:1">
      <c r="A246">
        <v>552902</v>
      </c>
    </row>
    <row r="247" spans="1:1">
      <c r="A247">
        <v>391740</v>
      </c>
    </row>
    <row r="248" spans="1:1">
      <c r="A248">
        <v>9377</v>
      </c>
    </row>
    <row r="249" spans="1:1">
      <c r="A249">
        <v>104100</v>
      </c>
    </row>
    <row r="250" spans="1:1">
      <c r="A250">
        <v>674840</v>
      </c>
    </row>
    <row r="251" spans="1:1">
      <c r="A251">
        <v>2005785</v>
      </c>
    </row>
    <row r="252" spans="1:1">
      <c r="A252">
        <v>1663676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297534</v>
      </c>
    </row>
    <row r="257" spans="1:1">
      <c r="A257">
        <v>-293713</v>
      </c>
    </row>
    <row r="258" spans="1:1">
      <c r="A258">
        <v>999</v>
      </c>
    </row>
    <row r="259" spans="1:1">
      <c r="A259">
        <v>999</v>
      </c>
    </row>
    <row r="260" spans="1:1">
      <c r="A260">
        <v>-591247</v>
      </c>
    </row>
    <row r="261" spans="1:1">
      <c r="A261">
        <v>100000</v>
      </c>
    </row>
    <row r="262" spans="1:1">
      <c r="A262">
        <v>603000</v>
      </c>
    </row>
    <row r="263" spans="1:1">
      <c r="A263">
        <v>2521108</v>
      </c>
    </row>
    <row r="264" spans="1:1">
      <c r="A264">
        <v>0</v>
      </c>
    </row>
    <row r="265" spans="1:1">
      <c r="A265">
        <v>61952</v>
      </c>
    </row>
    <row r="266" spans="1:1">
      <c r="A266">
        <v>41400</v>
      </c>
    </row>
    <row r="267" spans="1:1">
      <c r="A267">
        <v>571488</v>
      </c>
    </row>
    <row r="268" spans="1:1">
      <c r="A268">
        <v>1929390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451507</v>
      </c>
    </row>
    <row r="273" spans="1:1">
      <c r="A273">
        <v>1264624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4112207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1206</v>
      </c>
    </row>
    <row r="285" spans="1:1">
      <c r="A285">
        <v>275</v>
      </c>
    </row>
    <row r="286" spans="1:1">
      <c r="A286">
        <v>500</v>
      </c>
    </row>
    <row r="287" spans="1:1">
      <c r="A287">
        <v>69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12</v>
      </c>
    </row>
    <row r="301" spans="1:2">
      <c r="A301">
        <v>11748</v>
      </c>
    </row>
    <row r="302" spans="1:2">
      <c r="A302">
        <v>63</v>
      </c>
      <c r="B302" s="133" t="s">
        <v>349</v>
      </c>
    </row>
    <row r="303" spans="1:2">
      <c r="A303">
        <v>11219</v>
      </c>
    </row>
    <row r="304" spans="1:2">
      <c r="A304" t="s">
        <v>350</v>
      </c>
    </row>
    <row r="305" spans="1:2">
      <c r="A305">
        <v>27648</v>
      </c>
    </row>
    <row r="306" spans="1:2">
      <c r="A306">
        <v>647</v>
      </c>
      <c r="B306" s="133" t="s">
        <v>349</v>
      </c>
    </row>
    <row r="307" spans="1:2">
      <c r="A307">
        <v>26884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24599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13907</v>
      </c>
    </row>
    <row r="316" spans="1:2">
      <c r="A316">
        <v>10692</v>
      </c>
    </row>
    <row r="317" spans="1:2">
      <c r="A317">
        <v>0</v>
      </c>
    </row>
    <row r="318" spans="1:2">
      <c r="A318">
        <v>18</v>
      </c>
    </row>
    <row r="319" spans="1:2">
      <c r="A319">
        <v>105586</v>
      </c>
    </row>
    <row r="320" spans="1:2">
      <c r="A320">
        <v>999</v>
      </c>
    </row>
    <row r="321" spans="1:1">
      <c r="A321">
        <v>5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125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7556</v>
      </c>
    </row>
    <row r="523" spans="1:1">
      <c r="A523">
        <v>3022400</v>
      </c>
    </row>
    <row r="524" spans="1:1">
      <c r="A524">
        <v>0</v>
      </c>
    </row>
    <row r="525" spans="1:1">
      <c r="A525">
        <v>3022400</v>
      </c>
    </row>
    <row r="526" spans="1:1">
      <c r="A526">
        <v>326</v>
      </c>
    </row>
    <row r="527" spans="1:1">
      <c r="A527">
        <v>338</v>
      </c>
    </row>
    <row r="528" spans="1:1">
      <c r="A528">
        <v>332</v>
      </c>
    </row>
    <row r="529" spans="1:1">
      <c r="A529">
        <v>527</v>
      </c>
    </row>
    <row r="530" spans="1:1">
      <c r="A530">
        <v>537</v>
      </c>
    </row>
    <row r="531" spans="1:1">
      <c r="A531">
        <v>537</v>
      </c>
    </row>
    <row r="532" spans="1:1">
      <c r="A532">
        <v>836</v>
      </c>
    </row>
    <row r="533" spans="1:1">
      <c r="A533">
        <v>853</v>
      </c>
    </row>
    <row r="534" spans="1:1">
      <c r="A534">
        <v>855</v>
      </c>
    </row>
    <row r="535" spans="1:1">
      <c r="A535">
        <v>135</v>
      </c>
    </row>
    <row r="536" spans="1:1">
      <c r="A536">
        <v>1350</v>
      </c>
    </row>
    <row r="537" spans="1:1">
      <c r="A537">
        <v>13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9474</v>
      </c>
    </row>
    <row r="543" spans="1:1">
      <c r="A543">
        <v>4168560</v>
      </c>
    </row>
    <row r="544" spans="1:1">
      <c r="A544">
        <v>0</v>
      </c>
    </row>
    <row r="545" spans="1:2">
      <c r="A545">
        <v>3755492</v>
      </c>
    </row>
    <row r="546" spans="1:2">
      <c r="A546">
        <v>290</v>
      </c>
    </row>
    <row r="547" spans="1:2">
      <c r="A547">
        <v>294</v>
      </c>
    </row>
    <row r="548" spans="1:2">
      <c r="A548">
        <v>292</v>
      </c>
    </row>
    <row r="549" spans="1:2">
      <c r="A549">
        <v>483</v>
      </c>
    </row>
    <row r="550" spans="1:2">
      <c r="A550">
        <v>491</v>
      </c>
    </row>
    <row r="551" spans="1:2">
      <c r="A551">
        <v>483</v>
      </c>
    </row>
    <row r="552" spans="1:2">
      <c r="A552">
        <v>788</v>
      </c>
    </row>
    <row r="553" spans="1:2">
      <c r="A553">
        <v>790</v>
      </c>
      <c r="B553"/>
    </row>
    <row r="554" spans="1:2">
      <c r="A554">
        <v>767</v>
      </c>
      <c r="B554"/>
    </row>
    <row r="555" spans="1:2">
      <c r="A555">
        <v>136</v>
      </c>
      <c r="B555"/>
    </row>
    <row r="556" spans="1:2">
      <c r="A556">
        <v>1240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7181</v>
      </c>
    </row>
    <row r="563" spans="1:1">
      <c r="A563">
        <v>2872400</v>
      </c>
    </row>
    <row r="564" spans="1:1">
      <c r="A564">
        <v>0</v>
      </c>
    </row>
    <row r="565" spans="1:1">
      <c r="A565">
        <v>2872400</v>
      </c>
    </row>
    <row r="566" spans="1:1">
      <c r="A566">
        <v>300</v>
      </c>
    </row>
    <row r="567" spans="1:1">
      <c r="A567">
        <v>300</v>
      </c>
    </row>
    <row r="568" spans="1:1">
      <c r="A568">
        <v>303</v>
      </c>
    </row>
    <row r="569" spans="1:1">
      <c r="A569">
        <v>505</v>
      </c>
    </row>
    <row r="570" spans="1:1">
      <c r="A570">
        <v>503</v>
      </c>
    </row>
    <row r="571" spans="1:1">
      <c r="A571">
        <v>498</v>
      </c>
    </row>
    <row r="572" spans="1:1">
      <c r="A572">
        <v>810</v>
      </c>
    </row>
    <row r="573" spans="1:1">
      <c r="A573">
        <v>808</v>
      </c>
    </row>
    <row r="574" spans="1:1">
      <c r="A574">
        <v>798</v>
      </c>
    </row>
    <row r="575" spans="1:1">
      <c r="A575">
        <v>144</v>
      </c>
    </row>
    <row r="576" spans="1:1">
      <c r="A576">
        <v>1200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6067</v>
      </c>
    </row>
    <row r="583" spans="1:1">
      <c r="A583">
        <v>2669480</v>
      </c>
    </row>
    <row r="584" spans="1:1">
      <c r="A584">
        <v>0</v>
      </c>
    </row>
    <row r="585" spans="1:1">
      <c r="A585">
        <v>2256412</v>
      </c>
    </row>
    <row r="586" spans="1:1">
      <c r="A586">
        <v>302</v>
      </c>
    </row>
    <row r="587" spans="1:1">
      <c r="A587">
        <v>292</v>
      </c>
    </row>
    <row r="588" spans="1:1">
      <c r="A588">
        <v>291</v>
      </c>
    </row>
    <row r="589" spans="1:1">
      <c r="A589">
        <v>484</v>
      </c>
    </row>
    <row r="590" spans="1:1">
      <c r="A590">
        <v>492</v>
      </c>
    </row>
    <row r="591" spans="1:1">
      <c r="A591">
        <v>481</v>
      </c>
    </row>
    <row r="592" spans="1:1">
      <c r="A592">
        <v>777</v>
      </c>
    </row>
    <row r="593" spans="1:1">
      <c r="A593">
        <v>789</v>
      </c>
    </row>
    <row r="594" spans="1:1">
      <c r="A594">
        <v>762</v>
      </c>
    </row>
    <row r="595" spans="1:1">
      <c r="A595">
        <v>138</v>
      </c>
    </row>
    <row r="596" spans="1:1">
      <c r="A596">
        <v>1280</v>
      </c>
    </row>
    <row r="597" spans="1:1">
      <c r="A597">
        <v>20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5428</v>
      </c>
    </row>
    <row r="603" spans="1:1">
      <c r="A603">
        <v>2171200</v>
      </c>
    </row>
    <row r="604" spans="1:1">
      <c r="A604">
        <v>0</v>
      </c>
    </row>
    <row r="605" spans="1:1">
      <c r="A605">
        <v>2171200</v>
      </c>
    </row>
    <row r="606" spans="1:1">
      <c r="A606">
        <v>399</v>
      </c>
    </row>
    <row r="607" spans="1:1">
      <c r="A607">
        <v>399</v>
      </c>
    </row>
    <row r="608" spans="1:1">
      <c r="A608">
        <v>415</v>
      </c>
    </row>
    <row r="609" spans="1:1">
      <c r="A609">
        <v>600</v>
      </c>
    </row>
    <row r="610" spans="1:1">
      <c r="A610">
        <v>505</v>
      </c>
    </row>
    <row r="611" spans="1:1">
      <c r="A611">
        <v>589</v>
      </c>
    </row>
    <row r="612" spans="1:1">
      <c r="A612">
        <v>899</v>
      </c>
    </row>
    <row r="613" spans="1:1">
      <c r="A613">
        <v>821</v>
      </c>
    </row>
    <row r="614" spans="1:1">
      <c r="A614">
        <v>909</v>
      </c>
    </row>
    <row r="615" spans="1:1">
      <c r="A615">
        <v>137</v>
      </c>
    </row>
    <row r="616" spans="1:1">
      <c r="A616">
        <v>1200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10121</v>
      </c>
    </row>
    <row r="623" spans="1:1">
      <c r="A623">
        <v>4453240</v>
      </c>
    </row>
    <row r="624" spans="1:1">
      <c r="A624">
        <v>0</v>
      </c>
    </row>
    <row r="625" spans="1:1">
      <c r="A625">
        <v>4040172</v>
      </c>
    </row>
    <row r="626" spans="1:1">
      <c r="A626">
        <v>317</v>
      </c>
    </row>
    <row r="627" spans="1:1">
      <c r="A627">
        <v>322</v>
      </c>
    </row>
    <row r="628" spans="1:1">
      <c r="A628">
        <v>323</v>
      </c>
    </row>
    <row r="629" spans="1:1">
      <c r="A629">
        <v>530</v>
      </c>
    </row>
    <row r="630" spans="1:1">
      <c r="A630">
        <v>540</v>
      </c>
    </row>
    <row r="631" spans="1:1">
      <c r="A631">
        <v>535</v>
      </c>
    </row>
    <row r="632" spans="1:1">
      <c r="A632">
        <v>821</v>
      </c>
    </row>
    <row r="633" spans="1:1">
      <c r="A633">
        <v>840</v>
      </c>
    </row>
    <row r="634" spans="1:1">
      <c r="A634">
        <v>826</v>
      </c>
    </row>
    <row r="635" spans="1:1">
      <c r="A635">
        <v>139</v>
      </c>
    </row>
    <row r="636" spans="1:1">
      <c r="A636">
        <v>1213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6591</v>
      </c>
    </row>
    <row r="643" spans="1:1">
      <c r="A643">
        <v>2636400</v>
      </c>
    </row>
    <row r="644" spans="1:1">
      <c r="A644">
        <v>0</v>
      </c>
    </row>
    <row r="645" spans="1:1">
      <c r="A645">
        <v>2636400</v>
      </c>
    </row>
    <row r="646" spans="1:1">
      <c r="A646">
        <v>310</v>
      </c>
    </row>
    <row r="647" spans="1:1">
      <c r="A647">
        <v>320</v>
      </c>
    </row>
    <row r="648" spans="1:1">
      <c r="A648">
        <v>320</v>
      </c>
    </row>
    <row r="649" spans="1:1">
      <c r="A649">
        <v>520</v>
      </c>
    </row>
    <row r="650" spans="1:1">
      <c r="A650">
        <v>525</v>
      </c>
    </row>
    <row r="651" spans="1:1">
      <c r="A651">
        <v>525</v>
      </c>
    </row>
    <row r="652" spans="1:1">
      <c r="A652">
        <v>820</v>
      </c>
    </row>
    <row r="653" spans="1:1">
      <c r="A653">
        <v>840</v>
      </c>
    </row>
    <row r="654" spans="1:1">
      <c r="A654">
        <v>820</v>
      </c>
    </row>
    <row r="655" spans="1:1">
      <c r="A655">
        <v>130</v>
      </c>
    </row>
    <row r="656" spans="1:1">
      <c r="A656">
        <v>1280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3139108</v>
      </c>
    </row>
    <row r="703" spans="1:1">
      <c r="A703">
        <v>845164</v>
      </c>
    </row>
    <row r="704" spans="1:1">
      <c r="A704">
        <v>1754200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587442</v>
      </c>
    </row>
    <row r="710" spans="1:1">
      <c r="A710">
        <v>2362384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-761354</v>
      </c>
    </row>
    <row r="717" spans="1:1">
      <c r="A717">
        <v>3238646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3224108</v>
      </c>
    </row>
    <row r="723" spans="1:1">
      <c r="A723">
        <v>674840</v>
      </c>
    </row>
    <row r="724" spans="1:1">
      <c r="A724">
        <v>1929390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451507</v>
      </c>
    </row>
    <row r="730" spans="1:1">
      <c r="A730">
        <v>1264624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-293713</v>
      </c>
    </row>
    <row r="737" spans="1:1">
      <c r="A737">
        <v>4112207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3710272</v>
      </c>
    </row>
    <row r="743" spans="1:1">
      <c r="A743">
        <v>1581962</v>
      </c>
    </row>
    <row r="744" spans="1:1">
      <c r="A744">
        <v>1514263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413733</v>
      </c>
    </row>
    <row r="750" spans="1:1">
      <c r="A750">
        <v>3043121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-650357</v>
      </c>
    </row>
    <row r="757" spans="1:1">
      <c r="A757">
        <v>3349643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2993640</v>
      </c>
    </row>
    <row r="763" spans="1:1">
      <c r="A763">
        <v>131953</v>
      </c>
    </row>
    <row r="764" spans="1:1">
      <c r="A764">
        <v>2095669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1024142</v>
      </c>
    </row>
    <row r="770" spans="1:1">
      <c r="A770">
        <v>1862180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-1620980</v>
      </c>
    </row>
    <row r="777" spans="1:1">
      <c r="A777">
        <v>2784940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3189608</v>
      </c>
    </row>
    <row r="783" spans="1:1">
      <c r="A783">
        <v>4416781</v>
      </c>
    </row>
    <row r="784" spans="1:1">
      <c r="A784">
        <v>1377206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2189734</v>
      </c>
    </row>
    <row r="790" spans="1:1">
      <c r="A790">
        <v>4269965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-1026104</v>
      </c>
    </row>
    <row r="797" spans="1:1">
      <c r="A797">
        <v>2973896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3452166</v>
      </c>
    </row>
    <row r="803" spans="1:1">
      <c r="A803">
        <v>868808</v>
      </c>
    </row>
    <row r="804" spans="1:1">
      <c r="A804">
        <v>1603445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317512</v>
      </c>
    </row>
    <row r="810" spans="1:1">
      <c r="A810">
        <v>1014422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186565</v>
      </c>
    </row>
    <row r="817" spans="1:1">
      <c r="A817">
        <v>4592485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3417166</v>
      </c>
    </row>
    <row r="823" spans="1:1">
      <c r="A823">
        <v>664255</v>
      </c>
    </row>
    <row r="824" spans="1:1">
      <c r="A824">
        <v>1126194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865478</v>
      </c>
    </row>
    <row r="830" spans="1:1">
      <c r="A830">
        <v>1361063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-868926</v>
      </c>
    </row>
    <row r="837" spans="1:1">
      <c r="A837">
        <v>3131074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'W'!W042193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2020-03-21T17:43:01Z</dcterms:modified>
</cp:coreProperties>
</file>