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GK PGE HEAT TEAM\"/>
    </mc:Choice>
  </mc:AlternateContent>
  <xr:revisionPtr revIDLastSave="0" documentId="8_{DAD1D339-07C8-47D8-A0F4-AC2E6C2E656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2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F83" i="4" s="1"/>
  <c r="M80" i="4"/>
  <c r="M83" i="4" s="1"/>
  <c r="L80" i="4"/>
  <c r="K80" i="4"/>
  <c r="J80" i="4"/>
  <c r="J83" i="4" s="1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H16" i="4"/>
  <c r="G16" i="4" l="1"/>
  <c r="G17" i="4"/>
  <c r="G15" i="2"/>
  <c r="I16" i="4"/>
  <c r="I17" i="4"/>
</calcChain>
</file>

<file path=xl/connections.xml><?xml version="1.0" encoding="utf-8"?>
<connections xmlns="http://schemas.openxmlformats.org/spreadsheetml/2006/main">
  <connection id="1" name="W262194" type="6" refreshedVersion="4" background="1" saveData="1">
    <textPr prompt="0" codePage="850" sourceFile="C:\2019_GMC\1ETAP_18C1\RUN_18C1\Wfiles\194\W262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<sst xmlns="http://schemas.openxmlformats.org/spreadsheetml/2006/main" count="625" uniqueCount="359">
  <si>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</si>
  <si>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</si>
  <si>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</si>
  <si>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</si>
  <si>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</si>
  <si>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</si>
  <si>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</si>
  <si>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</si>
  <si>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</si>
  <si>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</si>
  <si>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</si>
  <si>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</si>
  <si>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</si>
  <si>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</si>
  <si>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</si>
  <si>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</si>
  <si>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</si>
  <si>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</si>
  <si>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</si>
  <si>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</si>
  <si>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</si>
  <si>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</si>
  <si>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</si>
  <si>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</si>
  <si>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</si>
  <si>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</si>
  <si>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</si>
  <si>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</si>
  <si>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</si>
  <si>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</si>
  <si>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</si>
  <si>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</si>
  <si>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</si>
  <si>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</si>
  <si>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</si>
  <si>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</si>
  <si>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</si>
  <si>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</si>
  <si>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</si>
  <si>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</si>
  <si>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</si>
  <si>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</si>
  <si>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</si>
  <si>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</si>
  <si>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</si>
  <si>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</si>
  <si>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</si>
  <si>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</si>
  <si>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</si>
  <si>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</si>
  <si>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</si>
  <si>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</si>
  <si>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</si>
  <si>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</si>
  <si>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</si>
  <si>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</si>
  <si>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</si>
  <si>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</si>
  <si>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</si>
  <si>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</si>
  <si>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</si>
  <si>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</si>
  <si>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</si>
  <si>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</si>
  <si>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</si>
  <si>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</si>
  <si>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</si>
  <si>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</si>
  <si>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</si>
  <si>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</si>
  <si>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</si>
  <si>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</si>
  <si>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</si>
  <si>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</si>
  <si>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</si>
  <si>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</si>
  <si>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</si>
  <si>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</si>
  <si>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</si>
  <si>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</si>
  <si>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</si>
  <si>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</si>
  <si>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</si>
  <si>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</si>
  <si>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</si>
  <si>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</si>
  <si>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</si>
  <si>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</si>
  <si>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</si>
  <si>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</si>
  <si>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</si>
  <si>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</si>
  <si>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</si>
  <si>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</si>
  <si>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</si>
  <si>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</si>
  <si>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</si>
  <si>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</si>
  <si>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</si>
  <si>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</si>
  <si>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</si>
  <si>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</si>
  <si>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</si>
  <si>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</si>
  <si>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</si>
  <si>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</si>
  <si>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</si>
  <si>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</si>
  <si>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</si>
  <si>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</si>
  <si>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</si>
  <si>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</si>
  <si>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</si>
  <si>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</si>
  <si>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</si>
  <si>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</si>
  <si>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</si>
  <si>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</si>
  <si>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</si>
  <si>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</si>
  <si>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</si>
  <si>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</si>
  <si>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</si>
  <si>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</si>
  <si>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</si>
  <si>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</si>
  <si>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</si>
  <si>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</si>
  <si>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</si>
  <si>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</si>
  <si>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</si>
  <si>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</si>
  <si>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</si>
  <si>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</si>
  <si>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</si>
  <si>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</si>
  <si>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</si>
  <si>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</si>
  <si>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</si>
  <si>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</si>
  <si>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</si>
  <si>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</si>
  <si>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</si>
  <si>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</si>
  <si>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</si>
  <si>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</si>
  <si>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</si>
  <si>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</si>
  <si>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</si>
  <si>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</si>
  <si>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</si>
  <si>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</si>
  <si>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</si>
  <si>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</si>
  <si>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</si>
  <si>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</si>
  <si>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</si>
  <si>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</si>
  <si>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</si>
  <si>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</si>
  <si>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</si>
  <si>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</si>
  <si>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</si>
  <si>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</si>
  <si>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</si>
  <si>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</si>
  <si>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</si>
  <si>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</si>
  <si>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</si>
  <si>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</si>
  <si>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</si>
  <si>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</si>
  <si>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</si>
  <si>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</si>
  <si>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</si>
  <si>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</si>
  <si>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</si>
  <si>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</si>
  <si>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</si>
  <si>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</si>
  <si>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</si>
  <si>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</si>
  <si>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</si>
  <si>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</si>
  <si>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</si>
  <si>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</si>
  <si>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</si>
  <si>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</si>
  <si>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</si>
  <si>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</si>
  <si>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</si>
  <si>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</si>
  <si>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</si>
  <si>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</si>
  <si>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</si>
  <si>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</si>
  <si>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</si>
  <si>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</si>
  <si>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</si>
  <si>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</si>
  <si>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</si>
  <si>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</si>
  <si>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</si>
  <si>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</si>
  <si>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</si>
  <si>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</si>
  <si>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</si>
  <si>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</si>
  <si>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</si>
  <si>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</si>
  <si>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</si>
  <si>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</si>
  <si>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</si>
  <si>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</si>
  <si>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</si>
  <si>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</si>
  <si>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</si>
  <si>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</si>
  <si>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</si>
  <si>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</si>
  <si>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</si>
  <si>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</si>
  <si>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</si>
  <si>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</si>
  <si>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</si>
  <si>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</si>
  <si>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</si>
  <si>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</si>
  <si>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</si>
  <si>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</si>
  <si>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</si>
  <si>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</si>
  <si>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</si>
  <si>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</si>
  <si>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</si>
  <si>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</si>
  <si>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</si>
  <si>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</si>
  <si>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</si>
  <si>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</si>
  <si>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</si>
  <si>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</si>
  <si>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</si>
  <si>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</si>
  <si>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</si>
  <si>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</si>
  <si>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</si>
  <si>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</si>
  <si>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</si>
  <si>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</si>
  <si>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</si>
  <si>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</si>
  <si>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</si>
  <si>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</si>
  <si>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</si>
  <si>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</si>
  <si>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</si>
  <si>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</si>
  <si>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</si>
  <si>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</si>
  <si>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</si>
  <si>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</si>
  <si>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</si>
  <si>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</si>
  <si>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</si>
  <si>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</si>
  <si>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</si>
  <si>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</si>
  <si>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</si>
  <si>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</si>
  <si>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</si>
  <si>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</si>
  <si>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</si>
  <si>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</si>
  <si>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</si>
  <si>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</si>
  <si>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</si>
  <si>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</si>
  <si>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</si>
  <si>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</si>
  <si>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</si>
  <si>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</si>
  <si>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</si>
  <si>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</si>
  <si>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</si>
  <si>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</si>
  <si>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</si>
  <si>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</si>
  <si>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</si>
  <si>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</si>
  <si>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</si>
  <si>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</si>
  <si>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</si>
  <si>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</si>
  <si>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</si>
  <si>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</si>
  <si>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</si>
  <si>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</si>
  <si>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</si>
  <si>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</si>
  <si>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</si>
  <si>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</si>
  <si>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</si>
  <si>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</si>
  <si>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</si>
  <si>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</si>
  <si>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</si>
  <si>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</si>
  <si>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</si>
  <si>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</si>
  <si>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</si>
  <si>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</si>
  <si>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</si>
  <si>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</si>
  <si>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</si>
  <si>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</si>
  <si>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</si>
  <si>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</si>
  <si>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</si>
  <si>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</si>
  <si>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</si>
  <si>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</si>
  <si>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</si>
  <si>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</si>
  <si>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</si>
  <si>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</si>
  <si>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</si>
  <si>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</si>
  <si>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</si>
  <si>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</si>
  <si>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</si>
  <si>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</si>
  <si>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</si>
  <si>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</si>
  <si>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</si>
  <si>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</si>
  <si>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</si>
  <si>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</si>
  <si>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</si>
  <si>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</si>
  <si>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</si>
  <si>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</si>
  <si>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</si>
  <si>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</si>
  <si>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4.04</t>
  </si>
  <si>
    <t xml:space="preserve">   3.39</t>
  </si>
  <si>
    <t xml:space="preserve">   0.98</t>
  </si>
  <si>
    <t>None</t>
  </si>
  <si>
    <t xml:space="preserve"> 94.3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</si>
  <si>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</si>
  <si>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</si>
  <si>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</si>
  <si>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</si>
  <si>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</si>
  <si>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</si>
  <si>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</si>
  <si>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</si>
  <si>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Micha│ Sandecki</t>
  </si>
  <si>
    <t>GK PGE HEAT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</si>
</sst>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2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Micha│ Sandecki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HEAT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64</v>
      </c>
      <c r="G14" s="45"/>
      <c r="H14" s="44">
        <f>W!A14</f>
        <v>43</v>
      </c>
      <c r="I14" s="46"/>
      <c r="J14" s="44">
        <f>W!A17</f>
        <v>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51</v>
      </c>
      <c r="G15" s="51"/>
      <c r="H15" s="44">
        <f>W!A15</f>
        <v>35</v>
      </c>
      <c r="I15" s="52"/>
      <c r="J15" s="44">
        <f>W!A18</f>
        <v>3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57</v>
      </c>
      <c r="G16" s="58"/>
      <c r="H16" s="57">
        <f>W!A16</f>
        <v>40</v>
      </c>
      <c r="I16" s="38"/>
      <c r="J16" s="57">
        <f>W!A19</f>
        <v>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280</v>
      </c>
      <c r="G19" s="54">
        <f>W!B21</f>
        <v>0</v>
      </c>
      <c r="H19" s="63">
        <f>W!A24</f>
        <v>479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285</v>
      </c>
      <c r="G20" s="54">
        <f>W!B22</f>
        <v>0</v>
      </c>
      <c r="H20" s="44">
        <f>W!A25</f>
        <v>284</v>
      </c>
      <c r="I20" s="54">
        <f>W!B25</f>
        <v>0</v>
      </c>
      <c r="J20" s="44">
        <f>W!A28</f>
        <v>780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290</v>
      </c>
      <c r="G21" s="59">
        <f>W!B23</f>
        <v>0</v>
      </c>
      <c r="H21" s="57">
        <f>W!A26</f>
        <v>294</v>
      </c>
      <c r="I21" s="59">
        <f>W!B26</f>
        <v>0</v>
      </c>
      <c r="J21" s="57">
        <f>W!A29</f>
        <v>790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2742</v>
      </c>
      <c r="G24" s="48">
        <f>W!B31</f>
        <v>0</v>
      </c>
      <c r="H24" s="63">
        <f>W!A34</f>
        <v>1126</v>
      </c>
      <c r="I24" s="48">
        <f>W!B34</f>
        <v>0</v>
      </c>
      <c r="J24" s="63">
        <f>W!A37</f>
        <v>251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1666</v>
      </c>
      <c r="G25" s="54">
        <f>W!B32</f>
        <v>0</v>
      </c>
      <c r="H25" s="44">
        <f>W!A35</f>
        <v>646</v>
      </c>
      <c r="I25" s="54">
        <f>W!B35</f>
        <v>0</v>
      </c>
      <c r="J25" s="44">
        <f>W!A38</f>
        <v>134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12.48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2336</v>
      </c>
      <c r="G26" s="59">
        <f>W!B33</f>
        <v>0</v>
      </c>
      <c r="H26" s="57">
        <f>W!A36</f>
        <v>899</v>
      </c>
      <c r="I26" s="59">
        <f>W!B36</f>
        <v>0</v>
      </c>
      <c r="J26" s="41">
        <f>W!A39</f>
        <v>216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132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6744</v>
      </c>
      <c r="V6" s="188"/>
      <c r="W6" s="44">
        <f>W!A109</f>
        <v>2671</v>
      </c>
      <c r="X6" s="28"/>
      <c r="Y6" s="53">
        <f>W!A110</f>
        <v>601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51</v>
      </c>
      <c r="O7" s="189">
        <f>W!A192</f>
        <v>83</v>
      </c>
      <c r="P7" s="24"/>
      <c r="R7" s="129"/>
      <c r="S7" s="19" t="s">
        <v>210</v>
      </c>
      <c r="T7" s="19"/>
      <c r="U7" s="53">
        <f>W!A111</f>
        <v>6931</v>
      </c>
      <c r="V7" s="188"/>
      <c r="W7" s="44">
        <f>W!A112</f>
        <v>2757</v>
      </c>
      <c r="X7" s="28"/>
      <c r="Y7" s="53">
        <f>W!A113</f>
        <v>621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13</v>
      </c>
      <c r="P8" s="24"/>
      <c r="R8" s="129"/>
      <c r="S8" s="19" t="s">
        <v>213</v>
      </c>
      <c r="T8" s="19"/>
      <c r="U8" s="53">
        <f>W!A114</f>
        <v>187</v>
      </c>
      <c r="V8" s="188"/>
      <c r="W8" s="44">
        <f>W!A115</f>
        <v>86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83</v>
      </c>
      <c r="P12" s="24"/>
      <c r="R12" s="129"/>
      <c r="S12" s="28" t="s">
        <v>224</v>
      </c>
      <c r="T12" s="19"/>
      <c r="U12" s="53">
        <f>W!A121</f>
        <v>2742</v>
      </c>
      <c r="V12" s="188"/>
      <c r="W12" s="53">
        <f>W!A124</f>
        <v>1126</v>
      </c>
      <c r="X12" s="28"/>
      <c r="Y12" s="53">
        <f>W!A127</f>
        <v>251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1666</v>
      </c>
      <c r="V13" s="188"/>
      <c r="W13" s="53">
        <f>W!A125</f>
        <v>646</v>
      </c>
      <c r="X13" s="28"/>
      <c r="Y13" s="53">
        <f>W!A128</f>
        <v>134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2336</v>
      </c>
      <c r="V14" s="188"/>
      <c r="W14" s="53">
        <f>W!A126</f>
        <v>899</v>
      </c>
      <c r="X14" s="28"/>
      <c r="Y14" s="53">
        <f>W!A129</f>
        <v>216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29376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410</v>
      </c>
      <c r="P17" s="190">
        <f>W!B307</f>
        <v>0</v>
      </c>
      <c r="R17" s="129"/>
      <c r="S17" s="19" t="s">
        <v>235</v>
      </c>
      <c r="T17" s="19"/>
      <c r="U17" s="53">
        <f>W!A131</f>
        <v>2695</v>
      </c>
      <c r="V17" s="188"/>
      <c r="W17" s="53">
        <f>W!A134</f>
        <v>1144</v>
      </c>
      <c r="X17" s="28"/>
      <c r="Y17" s="53">
        <f>W!A137</f>
        <v>291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26191</v>
      </c>
      <c r="P18" s="24"/>
      <c r="R18" s="129"/>
      <c r="S18" s="101" t="s">
        <v>238</v>
      </c>
      <c r="T18" s="19"/>
      <c r="U18" s="53">
        <f>W!A132</f>
        <v>1613</v>
      </c>
      <c r="V18" s="188"/>
      <c r="W18" s="53">
        <f>W!A135</f>
        <v>1761</v>
      </c>
      <c r="X18" s="28"/>
      <c r="Y18" s="53">
        <f>W!A138</f>
        <v>155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2226</v>
      </c>
      <c r="V19" s="188"/>
      <c r="W19" s="53">
        <f>W!A136</f>
        <v>1949</v>
      </c>
      <c r="X19" s="28"/>
      <c r="Y19" s="53">
        <f>W!A139</f>
        <v>265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2695</v>
      </c>
      <c r="V22" s="188"/>
      <c r="W22" s="53">
        <f>W!A144</f>
        <v>1139</v>
      </c>
      <c r="X22" s="28"/>
      <c r="Y22" s="53">
        <f>W!A147</f>
        <v>284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1613</v>
      </c>
      <c r="V23" s="188"/>
      <c r="W23" s="53">
        <f>W!A145</f>
        <v>663</v>
      </c>
      <c r="X23" s="28"/>
      <c r="Y23" s="53">
        <f>W!A148</f>
        <v>155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2226</v>
      </c>
      <c r="V24" s="188"/>
      <c r="W24" s="53">
        <f>W!A146</f>
        <v>988</v>
      </c>
      <c r="X24" s="28"/>
      <c r="Y24" s="53">
        <f>W!A149</f>
        <v>256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12319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281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7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94.3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</v>
      </c>
      <c r="X27" s="28"/>
      <c r="Y27" s="53">
        <f>W!A157</f>
        <v>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549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14203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1055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426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253</v>
      </c>
      <c r="V32" s="188"/>
      <c r="W32" s="53">
        <f>W!A165</f>
        <v>0</v>
      </c>
      <c r="X32" s="28"/>
      <c r="Y32" s="53">
        <f>W!A168</f>
        <v>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424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14308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948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164</v>
      </c>
      <c r="V36" s="190">
        <f>W!B171</f>
        <v>0</v>
      </c>
      <c r="W36" s="44">
        <f>W!A172</f>
        <v>77</v>
      </c>
      <c r="X36" s="190">
        <f>W!B172</f>
        <v>0</v>
      </c>
      <c r="Y36" s="44">
        <f>W!A173</f>
        <v>27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89448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0.29999999999999716</v>
      </c>
      <c r="H44" s="24"/>
      <c r="I44" s="19"/>
      <c r="J44" s="129"/>
      <c r="K44" s="18" t="s">
        <v>278</v>
      </c>
      <c r="N44" s="202">
        <f>0.00052*(6*G25+O18)</f>
        <v>52.054599999999994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214</v>
      </c>
      <c r="H45" s="24"/>
      <c r="I45" s="19"/>
      <c r="J45" s="129"/>
      <c r="K45" s="18" t="s">
        <v>281</v>
      </c>
      <c r="N45" s="201">
        <f>N43+N44</f>
        <v>62.846599999999995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399000</v>
      </c>
      <c r="G8" s="171"/>
      <c r="H8" s="112"/>
      <c r="I8" s="112" t="s">
        <v>103</v>
      </c>
      <c r="J8" s="112"/>
      <c r="K8" s="112"/>
      <c r="L8" s="173">
        <f>W!A241</f>
        <v>3442770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89676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3292128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51147</v>
      </c>
      <c r="G10" s="171"/>
      <c r="H10" s="112"/>
      <c r="I10" s="112" t="s">
        <v>110</v>
      </c>
      <c r="J10" s="112"/>
      <c r="K10" s="112"/>
      <c r="L10" s="173">
        <f>W!A242</f>
        <v>948829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441275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2795260</v>
      </c>
      <c r="S11" s="171"/>
      <c r="T11" s="112"/>
      <c r="U11" s="112" t="s">
        <v>116</v>
      </c>
      <c r="V11" s="112"/>
      <c r="W11" s="112"/>
      <c r="X11" s="173">
        <f>W!A223</f>
        <v>2672901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40352</v>
      </c>
      <c r="G12" s="171"/>
      <c r="H12" s="112"/>
      <c r="I12" s="112" t="s">
        <v>118</v>
      </c>
      <c r="J12" s="112"/>
      <c r="K12" s="112"/>
      <c r="L12" s="173">
        <f>W!A244</f>
        <v>70870</v>
      </c>
      <c r="M12" s="171"/>
      <c r="N12" s="112"/>
      <c r="O12" s="112" t="s">
        <v>119</v>
      </c>
      <c r="P12" s="112"/>
      <c r="Q12" s="112"/>
      <c r="R12" s="173">
        <f>SUM(R9:R11)</f>
        <v>3463260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28140</v>
      </c>
      <c r="G13" s="171"/>
      <c r="H13" s="112"/>
      <c r="I13" s="112" t="s">
        <v>122</v>
      </c>
      <c r="J13" s="112"/>
      <c r="K13" s="112"/>
      <c r="L13" s="173">
        <f>W!A245</f>
        <v>175568</v>
      </c>
      <c r="M13" s="171"/>
      <c r="N13" s="112"/>
      <c r="S13" s="171"/>
      <c r="T13" s="112"/>
      <c r="U13" s="175" t="s">
        <v>123</v>
      </c>
      <c r="X13" s="174">
        <f>X9+X10-X11-X12</f>
        <v>619227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0</v>
      </c>
      <c r="G14" s="171"/>
      <c r="H14" s="112"/>
      <c r="I14" s="112" t="s">
        <v>125</v>
      </c>
      <c r="J14" s="112"/>
      <c r="K14" s="112"/>
      <c r="L14" s="173">
        <f>W!A246</f>
        <v>614882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359673</v>
      </c>
      <c r="M15" s="171"/>
      <c r="N15" s="112"/>
      <c r="O15" s="112" t="s">
        <v>129</v>
      </c>
      <c r="P15" s="112"/>
      <c r="Q15" s="112"/>
      <c r="R15" s="173">
        <f>W!A265</f>
        <v>157718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13000</v>
      </c>
      <c r="G16" s="171"/>
      <c r="H16" s="112"/>
      <c r="I16" s="112" t="s">
        <v>132</v>
      </c>
      <c r="J16" s="112"/>
      <c r="K16" s="112"/>
      <c r="L16" s="173">
        <f>W!A248</f>
        <v>10309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30600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50297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11318</v>
      </c>
      <c r="G18" s="171"/>
      <c r="H18" s="112"/>
      <c r="I18" s="118" t="s">
        <v>140</v>
      </c>
      <c r="J18" s="112"/>
      <c r="K18" s="112"/>
      <c r="L18" s="177">
        <f>W!A250</f>
        <v>208015</v>
      </c>
      <c r="M18" s="171"/>
      <c r="N18" s="112"/>
      <c r="O18" s="112" t="s">
        <v>141</v>
      </c>
      <c r="P18" s="112"/>
      <c r="Q18" s="112"/>
      <c r="R18" s="173">
        <f>W!A268</f>
        <v>1895821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2074916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10019</v>
      </c>
      <c r="G20" s="171"/>
      <c r="H20" s="112"/>
      <c r="I20" s="112" t="s">
        <v>148</v>
      </c>
      <c r="J20" s="112"/>
      <c r="K20" s="112"/>
      <c r="L20" s="173">
        <f>W!A252</f>
        <v>1367854</v>
      </c>
      <c r="M20" s="171"/>
      <c r="N20" s="112"/>
      <c r="O20" s="175" t="s">
        <v>149</v>
      </c>
      <c r="R20" s="180">
        <f>SUM(R15:R19)</f>
        <v>2103836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15693</v>
      </c>
      <c r="G21" s="171"/>
      <c r="H21" s="112"/>
      <c r="I21" s="112" t="s">
        <v>151</v>
      </c>
      <c r="J21" s="112"/>
      <c r="K21" s="112"/>
      <c r="L21" s="173">
        <f>W!A217</f>
        <v>1302453</v>
      </c>
      <c r="M21" s="171"/>
      <c r="N21" s="112"/>
      <c r="O21" s="112" t="s">
        <v>152</v>
      </c>
      <c r="P21" s="112"/>
      <c r="Q21" s="112"/>
      <c r="R21" s="173">
        <f>R12+R20</f>
        <v>5567096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132000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25233</v>
      </c>
      <c r="G23" s="171"/>
      <c r="H23" s="112"/>
      <c r="I23" s="112" t="s">
        <v>157</v>
      </c>
      <c r="J23" s="112"/>
      <c r="K23" s="112"/>
      <c r="L23" s="176">
        <f>W!A254</f>
        <v>71674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1302453</v>
      </c>
      <c r="G24" s="171"/>
      <c r="H24" s="112"/>
      <c r="I24" s="175" t="s">
        <v>160</v>
      </c>
      <c r="L24" s="173">
        <f>L20-L21+L22-L23</f>
        <v>-6273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614793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20202</v>
      </c>
      <c r="M26" s="171"/>
      <c r="N26" s="112"/>
      <c r="O26" s="112" t="s">
        <v>167</v>
      </c>
      <c r="P26" s="112"/>
      <c r="Q26" s="112"/>
      <c r="R26" s="177">
        <f>W!A273</f>
        <v>947562</v>
      </c>
      <c r="S26" s="171"/>
      <c r="T26" s="112"/>
      <c r="U26" s="112" t="s">
        <v>168</v>
      </c>
      <c r="V26" s="112"/>
      <c r="W26" s="112"/>
      <c r="X26" s="177">
        <f>W!A232</f>
        <v>20202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-26475</v>
      </c>
      <c r="G27" s="171"/>
      <c r="H27" s="112"/>
      <c r="I27" s="175" t="s">
        <v>170</v>
      </c>
      <c r="J27" s="112"/>
      <c r="K27" s="112"/>
      <c r="L27" s="174">
        <f>L24+L25-L26</f>
        <v>-26475</v>
      </c>
      <c r="M27" s="171"/>
      <c r="N27" s="112"/>
      <c r="O27" s="118" t="s">
        <v>171</v>
      </c>
      <c r="P27" s="112"/>
      <c r="Q27" s="112"/>
      <c r="R27" s="173">
        <f>SUM(R24:R26)</f>
        <v>1562355</v>
      </c>
      <c r="S27" s="171"/>
      <c r="T27" s="112"/>
      <c r="U27" s="175" t="s">
        <v>172</v>
      </c>
      <c r="X27" s="174">
        <f>X22-X23-X24+X25-X26</f>
        <v>-20202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-374704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-401179</v>
      </c>
      <c r="G29" s="171"/>
      <c r="H29" s="112"/>
      <c r="I29" s="112" t="s">
        <v>177</v>
      </c>
      <c r="J29" s="112"/>
      <c r="K29" s="112"/>
      <c r="L29" s="173">
        <f>W!A256</f>
        <v>-26475</v>
      </c>
      <c r="M29" s="171"/>
      <c r="N29" s="112"/>
      <c r="S29" s="171"/>
      <c r="U29" s="181" t="s">
        <v>178</v>
      </c>
      <c r="V29" s="112"/>
      <c r="W29" s="112"/>
      <c r="X29" s="174">
        <f>W!A233</f>
        <v>599025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-0.60170454545454544</v>
      </c>
      <c r="M30" s="171"/>
      <c r="N30" s="112"/>
      <c r="O30" s="112" t="s">
        <v>180</v>
      </c>
      <c r="P30" s="112"/>
      <c r="Q30" s="112"/>
      <c r="R30" s="173">
        <f>R21-R27-R28</f>
        <v>4004741</v>
      </c>
      <c r="S30" s="171"/>
      <c r="U30" s="181" t="s">
        <v>181</v>
      </c>
      <c r="V30" s="112"/>
      <c r="W30" s="112"/>
      <c r="X30" s="176">
        <f>W!A234</f>
        <v>-1546587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-947562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-26475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8967</v>
      </c>
      <c r="G34" s="171"/>
      <c r="H34" s="112"/>
      <c r="I34" s="91" t="s">
        <v>190</v>
      </c>
      <c r="J34" s="112"/>
      <c r="K34" s="112"/>
      <c r="L34" s="177">
        <f>W!A260</f>
        <v>-374704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1529000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-401179</v>
      </c>
      <c r="M35" s="171"/>
      <c r="O35" s="112" t="s">
        <v>194</v>
      </c>
      <c r="P35" s="112"/>
      <c r="Q35" s="112"/>
      <c r="R35" s="177">
        <f>R36-R33-R34</f>
        <v>-401179</v>
      </c>
      <c r="S35" s="171"/>
      <c r="U35" s="112" t="s">
        <v>195</v>
      </c>
      <c r="V35" s="112"/>
      <c r="W35" s="112"/>
      <c r="X35" s="174">
        <f>W!A239</f>
        <v>360000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4004741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96.86</v>
      </c>
      <c r="G35" s="138">
        <f>W!A542/100</f>
        <v>85.88</v>
      </c>
      <c r="H35" s="138">
        <f>W!A562/100</f>
        <v>105.29</v>
      </c>
      <c r="I35" s="138">
        <f>W!A582/100</f>
        <v>107</v>
      </c>
      <c r="J35" s="138">
        <f>W!A602/100</f>
        <v>104.9</v>
      </c>
      <c r="K35" s="138">
        <f>W!A622/100</f>
        <v>46.58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4068120</v>
      </c>
      <c r="G36" s="138">
        <f>W!A543</f>
        <v>3778720</v>
      </c>
      <c r="H36" s="138">
        <f>W!A563</f>
        <v>4211600</v>
      </c>
      <c r="I36" s="138">
        <f>W!A583</f>
        <v>4708000</v>
      </c>
      <c r="J36" s="138">
        <f>W!A603</f>
        <v>4615600</v>
      </c>
      <c r="K36" s="138">
        <f>W!A623</f>
        <v>1863200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3860297</v>
      </c>
      <c r="G39" s="138">
        <f>W!A545</f>
        <v>3363071</v>
      </c>
      <c r="H39" s="138">
        <f>W!A565</f>
        <v>4211600</v>
      </c>
      <c r="I39" s="138">
        <f>W!A585</f>
        <v>4292351</v>
      </c>
      <c r="J39" s="138">
        <f>W!A605</f>
        <v>4199951</v>
      </c>
      <c r="K39" s="138">
        <f>W!A625</f>
        <v>1863200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289</v>
      </c>
      <c r="G43" s="138">
        <f>W!A546</f>
        <v>280</v>
      </c>
      <c r="H43" s="138">
        <f>W!A566</f>
        <v>291</v>
      </c>
      <c r="I43" s="138">
        <f>W!A586</f>
        <v>273</v>
      </c>
      <c r="J43" s="138">
        <f>W!A606</f>
        <v>313</v>
      </c>
      <c r="K43" s="138">
        <f>W!A626</f>
        <v>295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285</v>
      </c>
      <c r="H44" s="138">
        <f>W!A567</f>
        <v>296</v>
      </c>
      <c r="I44" s="138">
        <f>W!A587</f>
        <v>259</v>
      </c>
      <c r="J44" s="138">
        <f>W!A607</f>
        <v>291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290</v>
      </c>
      <c r="H45" s="138">
        <f>W!A568</f>
        <v>296</v>
      </c>
      <c r="I45" s="138">
        <f>W!A588</f>
        <v>270</v>
      </c>
      <c r="J45" s="138">
        <f>W!A608</f>
        <v>324</v>
      </c>
      <c r="K45" s="138">
        <f>W!A628</f>
        <v>295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479</v>
      </c>
      <c r="H46" s="138">
        <f>W!A569</f>
        <v>490</v>
      </c>
      <c r="I46" s="138">
        <f>W!A589</f>
        <v>467</v>
      </c>
      <c r="J46" s="138">
        <f>W!A609</f>
        <v>508</v>
      </c>
      <c r="K46" s="138">
        <f>W!A629</f>
        <v>490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495</v>
      </c>
      <c r="G47" s="138">
        <f>W!A550</f>
        <v>284</v>
      </c>
      <c r="H47" s="138">
        <f>W!A570</f>
        <v>495</v>
      </c>
      <c r="I47" s="138">
        <f>W!A590</f>
        <v>454</v>
      </c>
      <c r="J47" s="138">
        <f>W!A610</f>
        <v>486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493</v>
      </c>
      <c r="G48" s="138">
        <f>W!A551</f>
        <v>294</v>
      </c>
      <c r="H48" s="138">
        <f>W!A571</f>
        <v>493</v>
      </c>
      <c r="I48" s="138">
        <f>W!A591</f>
        <v>462</v>
      </c>
      <c r="J48" s="138">
        <f>W!A611</f>
        <v>517</v>
      </c>
      <c r="K48" s="138">
        <f>W!A631</f>
        <v>492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784</v>
      </c>
      <c r="G49" s="138">
        <f>W!A552</f>
        <v>770</v>
      </c>
      <c r="H49" s="138">
        <f>W!A572</f>
        <v>795</v>
      </c>
      <c r="I49" s="138">
        <f>W!A592</f>
        <v>722</v>
      </c>
      <c r="J49" s="138">
        <f>W!A612</f>
        <v>810</v>
      </c>
      <c r="K49" s="138">
        <f>W!A632</f>
        <v>785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789</v>
      </c>
      <c r="G50" s="138">
        <f>W!A553</f>
        <v>780</v>
      </c>
      <c r="H50" s="138">
        <f>W!A573</f>
        <v>800</v>
      </c>
      <c r="I50" s="138">
        <f>W!A593</f>
        <v>791</v>
      </c>
      <c r="J50" s="138">
        <f>W!A613</f>
        <v>795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790</v>
      </c>
      <c r="G51" s="138">
        <f>W!A554</f>
        <v>790</v>
      </c>
      <c r="H51" s="138">
        <f>W!A574</f>
        <v>798</v>
      </c>
      <c r="I51" s="138">
        <f>W!A594</f>
        <v>730</v>
      </c>
      <c r="J51" s="138">
        <f>W!A614</f>
        <v>816</v>
      </c>
      <c r="K51" s="138">
        <f>W!A634</f>
        <v>795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134</v>
      </c>
      <c r="G53" s="138">
        <f>W!A555</f>
        <v>147</v>
      </c>
      <c r="H53" s="138">
        <f>W!A575</f>
        <v>100</v>
      </c>
      <c r="I53" s="138">
        <f>W!A595</f>
        <v>115</v>
      </c>
      <c r="J53" s="138">
        <f>W!A615</f>
        <v>84</v>
      </c>
      <c r="K53" s="138">
        <f>W!A635</f>
        <v>132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1230</v>
      </c>
      <c r="G54" s="138">
        <f>W!A556</f>
        <v>1248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15</v>
      </c>
      <c r="H55" s="138">
        <f>W!A577</f>
        <v>15</v>
      </c>
      <c r="I55" s="138">
        <f>W!A597</f>
        <v>11</v>
      </c>
      <c r="J55" s="138">
        <f>W!A617</f>
        <v>12</v>
      </c>
      <c r="K55" s="138">
        <f>W!A637</f>
        <v>12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3076079</v>
      </c>
      <c r="G67" s="138">
        <f>W!A722</f>
        <v>3463260</v>
      </c>
      <c r="H67" s="138">
        <f>W!A742</f>
        <v>3221079</v>
      </c>
      <c r="I67" s="138">
        <f>W!A762</f>
        <v>3358079</v>
      </c>
      <c r="J67" s="138">
        <f>W!A782</f>
        <v>3126079</v>
      </c>
      <c r="K67" s="138">
        <f>W!A802</f>
        <v>3135202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1018661</v>
      </c>
      <c r="G68" s="138">
        <f>W!A723</f>
        <v>208015</v>
      </c>
      <c r="H68" s="138">
        <f>W!A743</f>
        <v>309454</v>
      </c>
      <c r="I68" s="138">
        <f>W!A763</f>
        <v>84885</v>
      </c>
      <c r="J68" s="138">
        <f>W!A783</f>
        <v>299291</v>
      </c>
      <c r="K68" s="138">
        <f>W!A803</f>
        <v>623983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2037041</v>
      </c>
      <c r="G69" s="138">
        <f>W!A724</f>
        <v>1895821</v>
      </c>
      <c r="H69" s="138">
        <f>W!A744</f>
        <v>2090809</v>
      </c>
      <c r="I69" s="138">
        <f>W!A764</f>
        <v>2632692</v>
      </c>
      <c r="J69" s="138">
        <f>W!A784</f>
        <v>1645276</v>
      </c>
      <c r="K69" s="138">
        <f>W!A804</f>
        <v>1267619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19487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18247</v>
      </c>
      <c r="I73" s="138">
        <f>W!A768</f>
        <v>0</v>
      </c>
      <c r="J73" s="138">
        <f>W!A788</f>
        <v>73258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858276</v>
      </c>
      <c r="G74" s="138">
        <f>W!A729</f>
        <v>614793</v>
      </c>
      <c r="H74" s="138">
        <f>W!A749</f>
        <v>557520</v>
      </c>
      <c r="I74" s="138">
        <f>W!A769</f>
        <v>428320</v>
      </c>
      <c r="J74" s="138">
        <f>W!A789</f>
        <v>440018</v>
      </c>
      <c r="K74" s="138">
        <f>W!A809</f>
        <v>573398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1152982</v>
      </c>
      <c r="G75" s="138">
        <f>W!A730</f>
        <v>947562</v>
      </c>
      <c r="H75" s="138">
        <f>W!A750</f>
        <v>1002998</v>
      </c>
      <c r="I75" s="138">
        <f>W!A770</f>
        <v>554609</v>
      </c>
      <c r="J75" s="138">
        <f>W!A790</f>
        <v>0</v>
      </c>
      <c r="K75" s="138">
        <f>W!A810</f>
        <v>2659563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-82437</v>
      </c>
      <c r="G82" s="138">
        <f>W!A736</f>
        <v>-401179</v>
      </c>
      <c r="H82" s="138">
        <f>W!A756</f>
        <v>42577</v>
      </c>
      <c r="I82" s="138">
        <f>W!A776</f>
        <v>-13193</v>
      </c>
      <c r="J82" s="138">
        <f>W!A796</f>
        <v>170937</v>
      </c>
      <c r="K82" s="138">
        <f>W!A816</f>
        <v>-1756157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4120523</v>
      </c>
      <c r="G83" s="138">
        <f t="shared" si="0"/>
        <v>4004741</v>
      </c>
      <c r="H83" s="138">
        <f t="shared" si="0"/>
        <v>4042577</v>
      </c>
      <c r="I83" s="138">
        <f t="shared" si="0"/>
        <v>4392727</v>
      </c>
      <c r="J83" s="138">
        <f t="shared" si="0"/>
        <v>4576857</v>
      </c>
      <c r="K83" s="138">
        <f t="shared" si="0"/>
        <v>2243843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35</v>
      </c>
    </row>
    <row r="8" spans="1:1">
      <c r="A8">
        <v>30</v>
      </c>
    </row>
    <row r="9" spans="1:1">
      <c r="A9">
        <v>35</v>
      </c>
    </row>
    <row r="10" spans="1:1">
      <c r="A10">
        <v>0</v>
      </c>
    </row>
    <row r="11" spans="1:1">
      <c r="A11">
        <v>64</v>
      </c>
    </row>
    <row r="12" spans="1:1">
      <c r="A12">
        <v>51</v>
      </c>
    </row>
    <row r="13" spans="1:1">
      <c r="A13">
        <v>57</v>
      </c>
    </row>
    <row r="14" spans="1:1">
      <c r="A14">
        <v>43</v>
      </c>
    </row>
    <row r="15" spans="1:1">
      <c r="A15">
        <v>35</v>
      </c>
    </row>
    <row r="16" spans="1:1">
      <c r="A16">
        <v>40</v>
      </c>
    </row>
    <row r="17" spans="1:1">
      <c r="A17">
        <v>3</v>
      </c>
    </row>
    <row r="18" spans="1:1">
      <c r="A18">
        <v>3</v>
      </c>
    </row>
    <row r="19" spans="1:1">
      <c r="A19">
        <v>3</v>
      </c>
    </row>
    <row r="20" spans="1:1">
      <c r="A20">
        <v>0</v>
      </c>
    </row>
    <row r="21" spans="1:1">
      <c r="A21">
        <v>280</v>
      </c>
    </row>
    <row r="22" spans="1:1">
      <c r="A22">
        <v>285</v>
      </c>
    </row>
    <row r="23" spans="1:1">
      <c r="A23">
        <v>290</v>
      </c>
    </row>
    <row r="24" spans="1:1">
      <c r="A24">
        <v>479</v>
      </c>
    </row>
    <row r="25" spans="1:1">
      <c r="A25">
        <v>284</v>
      </c>
    </row>
    <row r="26" spans="1:1">
      <c r="A26">
        <v>294</v>
      </c>
    </row>
    <row r="27" spans="1:1">
      <c r="A27">
        <v>770</v>
      </c>
    </row>
    <row r="28" spans="1:1">
      <c r="A28">
        <v>780</v>
      </c>
    </row>
    <row r="29" spans="1:1">
      <c r="A29">
        <v>790</v>
      </c>
    </row>
    <row r="30" spans="1:1">
      <c r="A30">
        <v>0</v>
      </c>
    </row>
    <row r="31" spans="1:1">
      <c r="A31">
        <v>2742</v>
      </c>
    </row>
    <row r="32" spans="1:1">
      <c r="A32">
        <v>1666</v>
      </c>
    </row>
    <row r="33" spans="1:1">
      <c r="A33">
        <v>2336</v>
      </c>
    </row>
    <row r="34" spans="1:1">
      <c r="A34">
        <v>1126</v>
      </c>
    </row>
    <row r="35" spans="1:1">
      <c r="A35">
        <v>646</v>
      </c>
    </row>
    <row r="36" spans="1:1">
      <c r="A36">
        <v>899</v>
      </c>
    </row>
    <row r="37" spans="1:1">
      <c r="A37">
        <v>251</v>
      </c>
    </row>
    <row r="38" spans="1:1">
      <c r="A38">
        <v>134</v>
      </c>
    </row>
    <row r="39" spans="1:1">
      <c r="A39">
        <v>216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130</v>
      </c>
    </row>
    <row r="48" spans="1:1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1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11</v>
      </c>
    </row>
    <row r="63" spans="1:2">
      <c r="A63">
        <v>11</v>
      </c>
    </row>
    <row r="64" spans="1:2">
      <c r="A64">
        <v>7</v>
      </c>
      <c r="B64" s="133" t="s">
        <v>343</v>
      </c>
    </row>
    <row r="65" spans="1:1">
      <c r="A65">
        <v>9</v>
      </c>
    </row>
    <row r="66" spans="1:1">
      <c r="A66">
        <v>10</v>
      </c>
    </row>
    <row r="67" spans="1:1">
      <c r="A67">
        <v>0</v>
      </c>
    </row>
    <row r="68" spans="1:1">
      <c r="A68">
        <v>10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15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1248</v>
      </c>
    </row>
    <row r="84" spans="1:2">
      <c r="A84">
        <v>0</v>
      </c>
    </row>
    <row r="85" spans="1:2">
      <c r="A85">
        <v>132</v>
      </c>
      <c r="B85" s="133" t="s">
        <v>343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139</v>
      </c>
    </row>
    <row r="103" spans="1:1">
      <c r="A103">
        <v>127</v>
      </c>
    </row>
    <row r="104" spans="1:1">
      <c r="A104">
        <v>79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6744</v>
      </c>
    </row>
    <row r="109" spans="1:1">
      <c r="A109">
        <v>2671</v>
      </c>
    </row>
    <row r="110" spans="1:1">
      <c r="A110">
        <v>601</v>
      </c>
    </row>
    <row r="111" spans="1:1">
      <c r="A111">
        <v>6931</v>
      </c>
    </row>
    <row r="112" spans="1:1">
      <c r="A112">
        <v>2757</v>
      </c>
    </row>
    <row r="113" spans="1:1">
      <c r="A113">
        <v>621</v>
      </c>
    </row>
    <row r="114" spans="1:1">
      <c r="A114">
        <v>187</v>
      </c>
    </row>
    <row r="115" spans="1:1">
      <c r="A115">
        <v>86</v>
      </c>
    </row>
    <row r="116" spans="1:1">
      <c r="A116">
        <v>20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2742</v>
      </c>
    </row>
    <row r="122" spans="1:1">
      <c r="A122">
        <v>1666</v>
      </c>
    </row>
    <row r="123" spans="1:1">
      <c r="A123">
        <v>2336</v>
      </c>
    </row>
    <row r="124" spans="1:1">
      <c r="A124">
        <v>1126</v>
      </c>
    </row>
    <row r="125" spans="1:1">
      <c r="A125">
        <v>646</v>
      </c>
    </row>
    <row r="126" spans="1:1">
      <c r="A126">
        <v>899</v>
      </c>
    </row>
    <row r="127" spans="1:1">
      <c r="A127">
        <v>251</v>
      </c>
    </row>
    <row r="128" spans="1:1">
      <c r="A128">
        <v>134</v>
      </c>
    </row>
    <row r="129" spans="1:1">
      <c r="A129">
        <v>216</v>
      </c>
    </row>
    <row r="130" spans="1:1">
      <c r="A130">
        <v>999</v>
      </c>
    </row>
    <row r="131" spans="1:1">
      <c r="A131">
        <v>2695</v>
      </c>
    </row>
    <row r="132" spans="1:1">
      <c r="A132">
        <v>1613</v>
      </c>
    </row>
    <row r="133" spans="1:1">
      <c r="A133">
        <v>2226</v>
      </c>
    </row>
    <row r="134" spans="1:1">
      <c r="A134">
        <v>1144</v>
      </c>
    </row>
    <row r="135" spans="1:1">
      <c r="A135">
        <v>1761</v>
      </c>
    </row>
    <row r="136" spans="1:1">
      <c r="A136">
        <v>1949</v>
      </c>
    </row>
    <row r="137" spans="1:1">
      <c r="A137">
        <v>291</v>
      </c>
    </row>
    <row r="138" spans="1:1">
      <c r="A138">
        <v>155</v>
      </c>
    </row>
    <row r="139" spans="1:1">
      <c r="A139">
        <v>265</v>
      </c>
    </row>
    <row r="140" spans="1:1">
      <c r="A140">
        <v>999</v>
      </c>
    </row>
    <row r="141" spans="1:1">
      <c r="A141">
        <v>2695</v>
      </c>
    </row>
    <row r="142" spans="1:1">
      <c r="A142">
        <v>1613</v>
      </c>
    </row>
    <row r="143" spans="1:1">
      <c r="A143">
        <v>2226</v>
      </c>
    </row>
    <row r="144" spans="1:1">
      <c r="A144">
        <v>1139</v>
      </c>
    </row>
    <row r="145" spans="1:1">
      <c r="A145">
        <v>663</v>
      </c>
    </row>
    <row r="146" spans="1:1">
      <c r="A146">
        <v>988</v>
      </c>
    </row>
    <row r="147" spans="1:1">
      <c r="A147">
        <v>284</v>
      </c>
    </row>
    <row r="148" spans="1:1">
      <c r="A148">
        <v>155</v>
      </c>
    </row>
    <row r="149" spans="1:1">
      <c r="A149">
        <v>256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</v>
      </c>
    </row>
    <row r="155" spans="1:1">
      <c r="A155">
        <v>549</v>
      </c>
    </row>
    <row r="156" spans="1:1">
      <c r="A156">
        <v>0</v>
      </c>
    </row>
    <row r="157" spans="1:1">
      <c r="A157">
        <v>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426</v>
      </c>
    </row>
    <row r="162" spans="1:1">
      <c r="A162">
        <v>253</v>
      </c>
    </row>
    <row r="163" spans="1:1">
      <c r="A163">
        <v>424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3</v>
      </c>
    </row>
    <row r="169" spans="1:1">
      <c r="A169">
        <v>0</v>
      </c>
    </row>
    <row r="170" spans="1:1">
      <c r="A170">
        <v>999</v>
      </c>
    </row>
    <row r="171" spans="1:1">
      <c r="A171">
        <v>164</v>
      </c>
    </row>
    <row r="172" spans="1:1">
      <c r="A172">
        <v>77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51</v>
      </c>
    </row>
    <row r="192" spans="1:1">
      <c r="A192">
        <v>83</v>
      </c>
    </row>
    <row r="193" spans="1:1">
      <c r="A193">
        <v>0</v>
      </c>
    </row>
    <row r="194" spans="1:1">
      <c r="A194">
        <v>13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83</v>
      </c>
    </row>
    <row r="199" spans="1:1">
      <c r="A199">
        <v>999</v>
      </c>
    </row>
    <row r="200" spans="1:1">
      <c r="A200">
        <v>999</v>
      </c>
    </row>
    <row r="201" spans="1:1">
      <c r="A201">
        <v>399000</v>
      </c>
    </row>
    <row r="202" spans="1:1">
      <c r="A202">
        <v>89676</v>
      </c>
    </row>
    <row r="203" spans="1:1">
      <c r="A203">
        <v>51147</v>
      </c>
    </row>
    <row r="204" spans="1:1">
      <c r="A204">
        <v>441275</v>
      </c>
    </row>
    <row r="205" spans="1:1">
      <c r="A205">
        <v>40352</v>
      </c>
    </row>
    <row r="206" spans="1:1">
      <c r="A206">
        <v>28140</v>
      </c>
    </row>
    <row r="207" spans="1:1">
      <c r="A207">
        <v>0</v>
      </c>
    </row>
    <row r="208" spans="1:1">
      <c r="A208">
        <v>15000</v>
      </c>
    </row>
    <row r="209" spans="1:1">
      <c r="A209">
        <v>13000</v>
      </c>
    </row>
    <row r="210" spans="1:1">
      <c r="A210">
        <v>30600</v>
      </c>
    </row>
    <row r="211" spans="1:1">
      <c r="A211">
        <v>11318</v>
      </c>
    </row>
    <row r="212" spans="1:1">
      <c r="A212">
        <v>0</v>
      </c>
    </row>
    <row r="213" spans="1:1">
      <c r="A213">
        <v>10019</v>
      </c>
    </row>
    <row r="214" spans="1:1">
      <c r="A214">
        <v>15693</v>
      </c>
    </row>
    <row r="215" spans="1:1">
      <c r="A215">
        <v>132000</v>
      </c>
    </row>
    <row r="216" spans="1:1">
      <c r="A216">
        <v>25233</v>
      </c>
    </row>
    <row r="217" spans="1:1">
      <c r="A217">
        <v>1302453</v>
      </c>
    </row>
    <row r="218" spans="1:1">
      <c r="A218">
        <v>3292128</v>
      </c>
    </row>
    <row r="219" spans="1:1">
      <c r="A219">
        <v>118</v>
      </c>
    </row>
    <row r="220" spans="1:1">
      <c r="A220">
        <v>8967</v>
      </c>
    </row>
    <row r="221" spans="1:1">
      <c r="A221">
        <v>3292128</v>
      </c>
    </row>
    <row r="222" spans="1:1">
      <c r="A222">
        <v>0</v>
      </c>
    </row>
    <row r="223" spans="1:1">
      <c r="A223">
        <v>2672901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20202</v>
      </c>
    </row>
    <row r="233" spans="1:1">
      <c r="A233">
        <v>599025</v>
      </c>
    </row>
    <row r="234" spans="1:1">
      <c r="A234">
        <v>-1546587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1529000</v>
      </c>
    </row>
    <row r="239" spans="1:1">
      <c r="A239">
        <v>360000</v>
      </c>
    </row>
    <row r="240" spans="1:1">
      <c r="A240">
        <v>-374704</v>
      </c>
    </row>
    <row r="241" spans="1:1">
      <c r="A241">
        <v>3442770</v>
      </c>
    </row>
    <row r="242" spans="1:1">
      <c r="A242">
        <v>948829</v>
      </c>
    </row>
    <row r="243" spans="1:1">
      <c r="A243">
        <v>0</v>
      </c>
    </row>
    <row r="244" spans="1:1">
      <c r="A244">
        <v>70870</v>
      </c>
    </row>
    <row r="245" spans="1:1">
      <c r="A245">
        <v>175568</v>
      </c>
    </row>
    <row r="246" spans="1:1">
      <c r="A246">
        <v>614882</v>
      </c>
    </row>
    <row r="247" spans="1:1">
      <c r="A247">
        <v>359673</v>
      </c>
    </row>
    <row r="248" spans="1:1">
      <c r="A248">
        <v>10309</v>
      </c>
    </row>
    <row r="249" spans="1:1">
      <c r="A249">
        <v>102800</v>
      </c>
    </row>
    <row r="250" spans="1:1">
      <c r="A250">
        <v>208015</v>
      </c>
    </row>
    <row r="251" spans="1:1">
      <c r="A251">
        <v>2074916</v>
      </c>
    </row>
    <row r="252" spans="1:1">
      <c r="A252">
        <v>1367854</v>
      </c>
    </row>
    <row r="253" spans="1:1">
      <c r="A253">
        <v>0</v>
      </c>
    </row>
    <row r="254" spans="1:1">
      <c r="A254">
        <v>71674</v>
      </c>
    </row>
    <row r="255" spans="1:1">
      <c r="A255">
        <v>0</v>
      </c>
    </row>
    <row r="256" spans="1:1">
      <c r="A256">
        <v>-26475</v>
      </c>
    </row>
    <row r="257" spans="1:1">
      <c r="A257">
        <v>-401179</v>
      </c>
    </row>
    <row r="258" spans="1:1">
      <c r="A258">
        <v>999</v>
      </c>
    </row>
    <row r="259" spans="1:1">
      <c r="A259">
        <v>999</v>
      </c>
    </row>
    <row r="260" spans="1:1">
      <c r="A260">
        <v>-374704</v>
      </c>
    </row>
    <row r="261" spans="1:1">
      <c r="A261">
        <v>100000</v>
      </c>
    </row>
    <row r="262" spans="1:1">
      <c r="A262">
        <v>568000</v>
      </c>
    </row>
    <row r="263" spans="1:1">
      <c r="A263">
        <v>2795260</v>
      </c>
    </row>
    <row r="264" spans="1:1">
      <c r="A264">
        <v>0</v>
      </c>
    </row>
    <row r="265" spans="1:1">
      <c r="A265">
        <v>157718</v>
      </c>
    </row>
    <row r="266" spans="1:1">
      <c r="A266">
        <v>0</v>
      </c>
    </row>
    <row r="267" spans="1:1">
      <c r="A267">
        <v>50297</v>
      </c>
    </row>
    <row r="268" spans="1:1">
      <c r="A268">
        <v>1895821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614793</v>
      </c>
    </row>
    <row r="273" spans="1:1">
      <c r="A273">
        <v>947562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4004741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300</v>
      </c>
    </row>
    <row r="286" spans="1:1">
      <c r="A286">
        <v>500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1315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12816</v>
      </c>
    </row>
    <row r="302" spans="1:1">
      <c r="A302">
        <v>79</v>
      </c>
    </row>
    <row r="303" spans="1:1">
      <c r="A303">
        <v>12319</v>
      </c>
    </row>
    <row r="304" spans="1:1">
      <c r="A304" t="s">
        <v>348</v>
      </c>
    </row>
    <row r="305" spans="1:2">
      <c r="A305">
        <v>29376</v>
      </c>
    </row>
    <row r="306" spans="1:2">
      <c r="A306">
        <v>410</v>
      </c>
    </row>
    <row r="307" spans="1:2">
      <c r="A307">
        <v>26191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14203</v>
      </c>
    </row>
    <row r="312" spans="1:2">
      <c r="A312">
        <v>55</v>
      </c>
    </row>
    <row r="313" spans="1:2">
      <c r="A313">
        <v>0</v>
      </c>
    </row>
    <row r="314" spans="1:2">
      <c r="A314">
        <v>2</v>
      </c>
      <c r="B314" s="133" t="s">
        <v>349</v>
      </c>
    </row>
    <row r="315" spans="1:2">
      <c r="A315">
        <v>14308</v>
      </c>
    </row>
    <row r="316" spans="1:2">
      <c r="A316">
        <v>948</v>
      </c>
    </row>
    <row r="317" spans="1:2">
      <c r="A317">
        <v>0</v>
      </c>
    </row>
    <row r="318" spans="1:2">
      <c r="A318">
        <v>17</v>
      </c>
    </row>
    <row r="319" spans="1:2">
      <c r="A319">
        <v>89448</v>
      </c>
    </row>
    <row r="320" spans="1:2">
      <c r="A320">
        <v>997</v>
      </c>
    </row>
    <row r="321" spans="1:1">
      <c r="A321">
        <v>8</v>
      </c>
    </row>
    <row r="322" spans="1:1">
      <c r="A322">
        <v>7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6</v>
      </c>
    </row>
    <row r="327" spans="1:1">
      <c r="A327">
        <v>17</v>
      </c>
    </row>
    <row r="328" spans="1:1">
      <c r="A328">
        <v>15</v>
      </c>
    </row>
    <row r="329" spans="1:1">
      <c r="A329">
        <v>214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9686</v>
      </c>
    </row>
    <row r="523" spans="1:1">
      <c r="A523">
        <v>4068120</v>
      </c>
    </row>
    <row r="524" spans="1:1">
      <c r="A524">
        <v>0</v>
      </c>
    </row>
    <row r="525" spans="1:1">
      <c r="A525">
        <v>3860297</v>
      </c>
    </row>
    <row r="526" spans="1:1">
      <c r="A526">
        <v>289</v>
      </c>
    </row>
    <row r="527" spans="1:1">
      <c r="A527">
        <v>296</v>
      </c>
    </row>
    <row r="528" spans="1:1">
      <c r="A528">
        <v>296</v>
      </c>
    </row>
    <row r="529" spans="1:1">
      <c r="A529">
        <v>490</v>
      </c>
    </row>
    <row r="530" spans="1:1">
      <c r="A530">
        <v>495</v>
      </c>
    </row>
    <row r="531" spans="1:1">
      <c r="A531">
        <v>493</v>
      </c>
    </row>
    <row r="532" spans="1:1">
      <c r="A532">
        <v>784</v>
      </c>
    </row>
    <row r="533" spans="1:1">
      <c r="A533">
        <v>789</v>
      </c>
    </row>
    <row r="534" spans="1:1">
      <c r="A534">
        <v>790</v>
      </c>
    </row>
    <row r="535" spans="1:1">
      <c r="A535">
        <v>134</v>
      </c>
    </row>
    <row r="536" spans="1:1">
      <c r="A536">
        <v>1230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8588</v>
      </c>
    </row>
    <row r="543" spans="1:1">
      <c r="A543">
        <v>3778720</v>
      </c>
    </row>
    <row r="544" spans="1:1">
      <c r="A544">
        <v>0</v>
      </c>
    </row>
    <row r="545" spans="1:2">
      <c r="A545">
        <v>3363071</v>
      </c>
    </row>
    <row r="546" spans="1:2">
      <c r="A546">
        <v>280</v>
      </c>
    </row>
    <row r="547" spans="1:2">
      <c r="A547">
        <v>285</v>
      </c>
    </row>
    <row r="548" spans="1:2">
      <c r="A548">
        <v>290</v>
      </c>
    </row>
    <row r="549" spans="1:2">
      <c r="A549">
        <v>479</v>
      </c>
    </row>
    <row r="550" spans="1:2">
      <c r="A550">
        <v>284</v>
      </c>
    </row>
    <row r="551" spans="1:2">
      <c r="A551">
        <v>294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147</v>
      </c>
      <c r="B555"/>
    </row>
    <row r="556" spans="1:2">
      <c r="A556">
        <v>1248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10529</v>
      </c>
    </row>
    <row r="563" spans="1:1">
      <c r="A563">
        <v>4211600</v>
      </c>
    </row>
    <row r="564" spans="1:1">
      <c r="A564">
        <v>0</v>
      </c>
    </row>
    <row r="565" spans="1:1">
      <c r="A565">
        <v>4211600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490</v>
      </c>
    </row>
    <row r="570" spans="1:1">
      <c r="A570">
        <v>495</v>
      </c>
    </row>
    <row r="571" spans="1:1">
      <c r="A571">
        <v>493</v>
      </c>
    </row>
    <row r="572" spans="1:1">
      <c r="A572">
        <v>795</v>
      </c>
    </row>
    <row r="573" spans="1:1">
      <c r="A573">
        <v>800</v>
      </c>
    </row>
    <row r="574" spans="1:1">
      <c r="A574">
        <v>798</v>
      </c>
    </row>
    <row r="575" spans="1:1">
      <c r="A575">
        <v>100</v>
      </c>
    </row>
    <row r="576" spans="1:1">
      <c r="A576">
        <v>1200</v>
      </c>
    </row>
    <row r="577" spans="1:1">
      <c r="A577">
        <v>15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10700</v>
      </c>
    </row>
    <row r="583" spans="1:1">
      <c r="A583">
        <v>4708000</v>
      </c>
    </row>
    <row r="584" spans="1:1">
      <c r="A584">
        <v>0</v>
      </c>
    </row>
    <row r="585" spans="1:1">
      <c r="A585">
        <v>4292351</v>
      </c>
    </row>
    <row r="586" spans="1:1">
      <c r="A586">
        <v>273</v>
      </c>
    </row>
    <row r="587" spans="1:1">
      <c r="A587">
        <v>259</v>
      </c>
    </row>
    <row r="588" spans="1:1">
      <c r="A588">
        <v>270</v>
      </c>
    </row>
    <row r="589" spans="1:1">
      <c r="A589">
        <v>467</v>
      </c>
    </row>
    <row r="590" spans="1:1">
      <c r="A590">
        <v>454</v>
      </c>
    </row>
    <row r="591" spans="1:1">
      <c r="A591">
        <v>462</v>
      </c>
    </row>
    <row r="592" spans="1:1">
      <c r="A592">
        <v>722</v>
      </c>
    </row>
    <row r="593" spans="1:1">
      <c r="A593">
        <v>791</v>
      </c>
    </row>
    <row r="594" spans="1:1">
      <c r="A594">
        <v>730</v>
      </c>
    </row>
    <row r="595" spans="1:1">
      <c r="A595">
        <v>115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10490</v>
      </c>
    </row>
    <row r="603" spans="1:1">
      <c r="A603">
        <v>4615600</v>
      </c>
    </row>
    <row r="604" spans="1:1">
      <c r="A604">
        <v>0</v>
      </c>
    </row>
    <row r="605" spans="1:1">
      <c r="A605">
        <v>4199951</v>
      </c>
    </row>
    <row r="606" spans="1:1">
      <c r="A606">
        <v>313</v>
      </c>
    </row>
    <row r="607" spans="1:1">
      <c r="A607">
        <v>291</v>
      </c>
    </row>
    <row r="608" spans="1:1">
      <c r="A608">
        <v>324</v>
      </c>
    </row>
    <row r="609" spans="1:1">
      <c r="A609">
        <v>508</v>
      </c>
    </row>
    <row r="610" spans="1:1">
      <c r="A610">
        <v>486</v>
      </c>
    </row>
    <row r="611" spans="1:1">
      <c r="A611">
        <v>517</v>
      </c>
    </row>
    <row r="612" spans="1:1">
      <c r="A612">
        <v>810</v>
      </c>
    </row>
    <row r="613" spans="1:1">
      <c r="A613">
        <v>795</v>
      </c>
    </row>
    <row r="614" spans="1:1">
      <c r="A614">
        <v>816</v>
      </c>
    </row>
    <row r="615" spans="1:1">
      <c r="A615">
        <v>84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4658</v>
      </c>
    </row>
    <row r="623" spans="1:1">
      <c r="A623">
        <v>1863200</v>
      </c>
    </row>
    <row r="624" spans="1:1">
      <c r="A624">
        <v>0</v>
      </c>
    </row>
    <row r="625" spans="1:1">
      <c r="A625">
        <v>1863200</v>
      </c>
    </row>
    <row r="626" spans="1:1">
      <c r="A626">
        <v>295</v>
      </c>
    </row>
    <row r="627" spans="1:1">
      <c r="A627">
        <v>0</v>
      </c>
    </row>
    <row r="628" spans="1:1">
      <c r="A628">
        <v>295</v>
      </c>
    </row>
    <row r="629" spans="1:1">
      <c r="A629">
        <v>490</v>
      </c>
    </row>
    <row r="630" spans="1:1">
      <c r="A630">
        <v>0</v>
      </c>
    </row>
    <row r="631" spans="1:1">
      <c r="A631">
        <v>492</v>
      </c>
    </row>
    <row r="632" spans="1:1">
      <c r="A632">
        <v>785</v>
      </c>
    </row>
    <row r="633" spans="1:1">
      <c r="A633">
        <v>0</v>
      </c>
    </row>
    <row r="634" spans="1:1">
      <c r="A634">
        <v>795</v>
      </c>
    </row>
    <row r="635" spans="1:1">
      <c r="A635">
        <v>132</v>
      </c>
    </row>
    <row r="636" spans="1:1">
      <c r="A636">
        <v>1250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3076079</v>
      </c>
    </row>
    <row r="703" spans="1:1">
      <c r="A703">
        <v>1018661</v>
      </c>
    </row>
    <row r="704" spans="1:1">
      <c r="A704">
        <v>2037041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858276</v>
      </c>
    </row>
    <row r="710" spans="1:1">
      <c r="A710">
        <v>1152982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-82437</v>
      </c>
    </row>
    <row r="717" spans="1:1">
      <c r="A717">
        <v>4120523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3463260</v>
      </c>
    </row>
    <row r="723" spans="1:1">
      <c r="A723">
        <v>208015</v>
      </c>
    </row>
    <row r="724" spans="1:1">
      <c r="A724">
        <v>1895821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614793</v>
      </c>
    </row>
    <row r="730" spans="1:1">
      <c r="A730">
        <v>947562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-401179</v>
      </c>
    </row>
    <row r="737" spans="1:1">
      <c r="A737">
        <v>4004741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3221079</v>
      </c>
    </row>
    <row r="743" spans="1:1">
      <c r="A743">
        <v>309454</v>
      </c>
    </row>
    <row r="744" spans="1:1">
      <c r="A744">
        <v>2090809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18247</v>
      </c>
    </row>
    <row r="749" spans="1:1">
      <c r="A749">
        <v>557520</v>
      </c>
    </row>
    <row r="750" spans="1:1">
      <c r="A750">
        <v>1002998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42577</v>
      </c>
    </row>
    <row r="757" spans="1:1">
      <c r="A757">
        <v>4042577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3358079</v>
      </c>
    </row>
    <row r="763" spans="1:1">
      <c r="A763">
        <v>84885</v>
      </c>
    </row>
    <row r="764" spans="1:1">
      <c r="A764">
        <v>2632692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428320</v>
      </c>
    </row>
    <row r="770" spans="1:1">
      <c r="A770">
        <v>554609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-13193</v>
      </c>
    </row>
    <row r="777" spans="1:1">
      <c r="A777">
        <v>4392727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3126079</v>
      </c>
    </row>
    <row r="783" spans="1:1">
      <c r="A783">
        <v>299291</v>
      </c>
    </row>
    <row r="784" spans="1:1">
      <c r="A784">
        <v>1645276</v>
      </c>
    </row>
    <row r="785" spans="1:1">
      <c r="A785">
        <v>19487</v>
      </c>
    </row>
    <row r="786" spans="1:1">
      <c r="A786">
        <v>999</v>
      </c>
    </row>
    <row r="787" spans="1:1">
      <c r="A787">
        <v>999</v>
      </c>
    </row>
    <row r="788" spans="1:1">
      <c r="A788">
        <v>73258</v>
      </c>
    </row>
    <row r="789" spans="1:1">
      <c r="A789">
        <v>440018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170937</v>
      </c>
    </row>
    <row r="797" spans="1:1">
      <c r="A797">
        <v>4576857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3135202</v>
      </c>
    </row>
    <row r="803" spans="1:1">
      <c r="A803">
        <v>623983</v>
      </c>
    </row>
    <row r="804" spans="1:1">
      <c r="A804">
        <v>1267619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573398</v>
      </c>
    </row>
    <row r="810" spans="1:1">
      <c r="A810">
        <v>2659563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-1756157</v>
      </c>
    </row>
    <row r="817" spans="1:1">
      <c r="A817">
        <v>2243843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'W'!W262194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2020-02-03T18:10:06Z</dcterms:modified>
</cp:coreProperties>
</file>