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Historia\"/>
    </mc:Choice>
  </mc:AlternateContent>
  <xr:revisionPtr revIDLastSave="0" documentId="8_{B6E67A2B-3907-484D-85C3-35E00186F08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24" i="3"/>
  <c r="L27" i="3" s="1"/>
  <c r="F27" i="3" s="1"/>
  <c r="L33" i="3"/>
  <c r="L35" i="3" s="1"/>
  <c r="N43" i="2"/>
  <c r="H16" i="4"/>
  <c r="I17" i="4"/>
  <c r="R21" i="3" l="1"/>
  <c r="R30" i="3" s="1"/>
  <c r="G16" i="4"/>
  <c r="G17" i="4"/>
  <c r="M28" i="2"/>
  <c r="I16" i="4"/>
</calcChain>
</file>

<file path=xl/sharedStrings.xml><?xml version="1.0" encoding="utf-8"?>
<sst xmlns="http://schemas.openxmlformats.org/spreadsheetml/2006/main" count="558" uniqueCount="361">
  <si>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</si>
  <si>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</si>
  <si>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</si>
  <si>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</si>
  <si>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</si>
  <si>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</si>
  <si>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</si>
  <si>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</si>
  <si>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</si>
  <si>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</si>
  <si>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</si>
  <si>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</si>
  <si>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</si>
  <si>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</si>
  <si>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</si>
  <si>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</si>
  <si>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</si>
  <si>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</si>
  <si>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</si>
  <si>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</si>
  <si>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</si>
  <si>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</si>
  <si>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</si>
  <si>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</si>
  <si>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</si>
  <si>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</si>
  <si>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</si>
  <si>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</si>
  <si>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</si>
  <si>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</si>
  <si>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</si>
  <si>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</si>
  <si>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</si>
  <si>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</si>
  <si>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</si>
  <si>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</si>
  <si>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</si>
  <si>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</si>
  <si>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</si>
  <si>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</si>
  <si>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</si>
  <si>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</si>
  <si>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</si>
  <si>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</si>
  <si>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</si>
  <si>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</si>
  <si>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</si>
  <si>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</si>
  <si>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</si>
  <si>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</si>
  <si>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</si>
  <si>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</si>
  <si>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</si>
  <si>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</si>
  <si>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</si>
  <si>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</si>
  <si>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</si>
  <si>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</si>
  <si>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</si>
  <si>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</si>
  <si>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</si>
  <si>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</si>
  <si>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</si>
  <si>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</si>
  <si>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</si>
  <si>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</si>
  <si>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</si>
  <si>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</si>
  <si>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</si>
  <si>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</si>
  <si>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</si>
  <si>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</si>
  <si>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</si>
  <si>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</si>
  <si>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</si>
  <si>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</si>
  <si>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</si>
  <si>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</si>
  <si>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</si>
  <si>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</si>
  <si>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</si>
  <si>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</si>
  <si>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</si>
  <si>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</si>
  <si>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</si>
  <si>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</si>
  <si>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</si>
  <si>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</si>
  <si>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</si>
  <si>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</si>
  <si>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</si>
  <si>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</si>
  <si>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</si>
  <si>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</si>
  <si>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</si>
  <si>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</si>
  <si>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</si>
  <si>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</si>
  <si>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</si>
  <si>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</si>
  <si>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</si>
  <si>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</si>
  <si>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</si>
  <si>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</si>
  <si>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</si>
  <si>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</si>
  <si>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</si>
  <si>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</si>
  <si>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</si>
  <si>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</si>
  <si>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</si>
  <si>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</si>
  <si>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</si>
  <si>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</si>
  <si>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</si>
  <si>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</si>
  <si>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</si>
  <si>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</si>
  <si>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</si>
  <si>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</si>
  <si>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</si>
  <si>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</si>
  <si>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</si>
  <si>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</si>
  <si>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</si>
  <si>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</si>
  <si>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</si>
  <si>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</si>
  <si>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</si>
  <si>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</si>
  <si>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</si>
  <si>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</si>
  <si>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</si>
  <si>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</si>
  <si>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</si>
  <si>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</si>
  <si>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</si>
  <si>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</si>
  <si>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</si>
  <si>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</si>
  <si>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</si>
  <si>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</si>
  <si>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</si>
  <si>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</si>
  <si>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</si>
  <si>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</si>
  <si>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</si>
  <si>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</si>
  <si>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</si>
  <si>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</si>
  <si>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</si>
  <si>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</si>
  <si>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</si>
  <si>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</si>
  <si>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</si>
  <si>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</si>
  <si>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</si>
  <si>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</si>
  <si>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</si>
  <si>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</si>
  <si>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</si>
  <si>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</si>
  <si>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</si>
  <si>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</si>
  <si>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</si>
  <si>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</si>
  <si>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</si>
  <si>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</si>
  <si>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</si>
  <si>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</si>
  <si>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</si>
  <si>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</si>
  <si>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</si>
  <si>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</si>
  <si>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</si>
  <si>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</si>
  <si>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</si>
  <si>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</si>
  <si>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</si>
  <si>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</si>
  <si>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</si>
  <si>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</si>
  <si>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</si>
  <si>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</si>
  <si>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</si>
  <si>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</si>
  <si>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</si>
  <si>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</si>
  <si>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</si>
  <si>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</si>
  <si>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</si>
  <si>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</si>
  <si>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</si>
  <si>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</si>
  <si>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</si>
  <si>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</si>
  <si>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</si>
  <si>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</si>
  <si>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</si>
  <si>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</si>
  <si>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</si>
  <si>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</si>
  <si>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</si>
  <si>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</si>
  <si>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</si>
  <si>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</si>
  <si>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</si>
  <si>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</si>
  <si>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</si>
  <si>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</si>
  <si>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</si>
  <si>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</si>
  <si>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</si>
  <si>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</si>
  <si>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</si>
  <si>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</si>
  <si>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</si>
  <si>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</si>
  <si>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</si>
  <si>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</si>
  <si>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</si>
  <si>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</si>
  <si>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</si>
  <si>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</si>
  <si>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</si>
  <si>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</si>
  <si>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</si>
  <si>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</si>
  <si>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</si>
  <si>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</si>
  <si>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</si>
  <si>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</si>
  <si>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</si>
  <si>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</si>
  <si>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</si>
  <si>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</si>
  <si>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</si>
  <si>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</si>
  <si>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</si>
  <si>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</si>
  <si>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</si>
  <si>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</si>
  <si>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</si>
  <si>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</si>
  <si>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</si>
  <si>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</si>
  <si>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</si>
  <si>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</si>
  <si>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</si>
  <si>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</si>
  <si>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</si>
  <si>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</si>
  <si>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</si>
  <si>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</si>
  <si>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</si>
  <si>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</si>
  <si>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</si>
  <si>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</si>
  <si>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</si>
  <si>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</si>
  <si>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</si>
  <si>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</si>
  <si>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</si>
  <si>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</si>
  <si>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</si>
  <si>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</si>
  <si>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</si>
  <si>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</si>
  <si>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</si>
  <si>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</si>
  <si>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</si>
  <si>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</si>
  <si>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</si>
  <si>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</si>
  <si>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</si>
  <si>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</si>
  <si>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</si>
  <si>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</si>
  <si>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</si>
  <si>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</si>
  <si>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</si>
  <si>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</si>
  <si>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</si>
  <si>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</si>
  <si>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</si>
  <si>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</si>
  <si>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</si>
  <si>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</si>
  <si>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</si>
  <si>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</si>
  <si>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</si>
  <si>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</si>
  <si>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</si>
  <si>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</si>
  <si>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</si>
  <si>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</si>
  <si>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</si>
  <si>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</si>
  <si>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</si>
  <si>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</si>
  <si>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</si>
  <si>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</si>
  <si>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</si>
  <si>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</si>
  <si>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</si>
  <si>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</si>
  <si>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</si>
  <si>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</si>
  <si>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</si>
  <si>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</si>
  <si>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</si>
  <si>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</si>
  <si>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</si>
  <si>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</si>
  <si>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</si>
  <si>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</si>
  <si>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</si>
  <si>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</si>
  <si>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</si>
  <si>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</si>
  <si>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</si>
  <si>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</si>
  <si>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</si>
  <si>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</si>
  <si>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</si>
  <si>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</si>
  <si>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</si>
  <si>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</si>
  <si>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</si>
  <si>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</si>
  <si>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</si>
  <si>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</si>
  <si>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</si>
  <si>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</si>
  <si>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</si>
  <si>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</si>
  <si>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</si>
  <si>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</si>
  <si>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</si>
  <si>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</si>
  <si>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</si>
  <si>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</si>
  <si>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</si>
  <si>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</si>
  <si>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2.80</t>
  </si>
  <si>
    <t xml:space="preserve">   2.30</t>
  </si>
  <si>
    <t xml:space="preserve">   1.65</t>
  </si>
  <si>
    <t>!</t>
  </si>
  <si>
    <t>Major</t>
  </si>
  <si>
    <t>Minor</t>
  </si>
  <si>
    <t xml:space="preserve"> 90.8</t>
  </si>
  <si>
    <t>Not requested</t>
  </si>
  <si>
    <t xml:space="preserve">  ***</t>
  </si>
  <si>
    <t xml:space="preserve">   **</t>
  </si>
  <si>
    <t xml:space="preserve"> ****</t>
  </si>
  <si>
    <t xml:space="preserve"> Free info</t>
  </si>
  <si>
    <t>Most of the succesful businesses at the moment are run by young</t>
  </si>
  <si>
    <t>entrepreneurs. Some are being hindered by beaurocratic regulations.</t>
  </si>
  <si>
    <t>When will governments reduce this burden?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</si>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</sst>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21</v>
      </c>
      <c r="G16" s="58"/>
      <c r="H16" s="57">
        <f>W!A16</f>
        <v>16</v>
      </c>
      <c r="I16" s="38"/>
      <c r="J16" s="57">
        <f>W!A19</f>
        <v>16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18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1700</v>
      </c>
      <c r="G24" s="48">
        <f>W!B31</f>
        <v>0</v>
      </c>
      <c r="H24" s="63">
        <f>W!A34</f>
        <v>800</v>
      </c>
      <c r="I24" s="48" t="str">
        <f>W!B34</f>
        <v>*</v>
      </c>
      <c r="J24" s="63">
        <f>W!A37</f>
        <v>365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920</v>
      </c>
      <c r="G25" s="54">
        <f>W!B32</f>
        <v>0</v>
      </c>
      <c r="H25" s="44">
        <f>W!A35</f>
        <v>440</v>
      </c>
      <c r="I25" s="54">
        <f>W!B35</f>
        <v>0</v>
      </c>
      <c r="J25" s="44">
        <f>W!A38</f>
        <v>170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1460</v>
      </c>
      <c r="G26" s="59">
        <f>W!B33</f>
        <v>0</v>
      </c>
      <c r="H26" s="57">
        <f>W!A36</f>
        <v>720</v>
      </c>
      <c r="I26" s="59">
        <f>W!B36</f>
        <v>0</v>
      </c>
      <c r="J26" s="41">
        <f>W!A39</f>
        <v>337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4080</v>
      </c>
      <c r="V6" s="188"/>
      <c r="W6" s="44">
        <f>W!A109</f>
        <v>1959</v>
      </c>
      <c r="X6" s="28"/>
      <c r="Y6" s="53">
        <f>W!A110</f>
        <v>872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38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4208</v>
      </c>
      <c r="V7" s="188"/>
      <c r="W7" s="44">
        <f>W!A112</f>
        <v>2022</v>
      </c>
      <c r="X7" s="28"/>
      <c r="Y7" s="53">
        <f>W!A113</f>
        <v>899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11</v>
      </c>
      <c r="P8" s="24"/>
      <c r="R8" s="129"/>
      <c r="S8" s="19" t="s">
        <v>213</v>
      </c>
      <c r="T8" s="19"/>
      <c r="U8" s="53">
        <f>W!A114</f>
        <v>128</v>
      </c>
      <c r="V8" s="188"/>
      <c r="W8" s="44">
        <f>W!A115</f>
        <v>62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42</v>
      </c>
      <c r="O12" s="191">
        <f>W!A198</f>
        <v>69</v>
      </c>
      <c r="P12" s="24"/>
      <c r="R12" s="129"/>
      <c r="S12" s="28" t="s">
        <v>224</v>
      </c>
      <c r="T12" s="19"/>
      <c r="U12" s="53">
        <f>W!A121</f>
        <v>1700</v>
      </c>
      <c r="V12" s="188"/>
      <c r="W12" s="53">
        <f>W!A124</f>
        <v>799</v>
      </c>
      <c r="X12" s="28"/>
      <c r="Y12" s="53">
        <f>W!A127</f>
        <v>365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920</v>
      </c>
      <c r="V13" s="188"/>
      <c r="W13" s="53">
        <f>W!A125</f>
        <v>440</v>
      </c>
      <c r="X13" s="28"/>
      <c r="Y13" s="53">
        <f>W!A128</f>
        <v>170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1460</v>
      </c>
      <c r="V14" s="188"/>
      <c r="W14" s="53">
        <f>W!A126</f>
        <v>720</v>
      </c>
      <c r="X14" s="28"/>
      <c r="Y14" s="53">
        <f>W!A129</f>
        <v>337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77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21888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339</v>
      </c>
      <c r="P17" s="190">
        <f>W!B307</f>
        <v>0</v>
      </c>
      <c r="R17" s="129"/>
      <c r="S17" s="19" t="s">
        <v>235</v>
      </c>
      <c r="T17" s="19"/>
      <c r="U17" s="53">
        <f>W!A131</f>
        <v>1658</v>
      </c>
      <c r="V17" s="188"/>
      <c r="W17" s="53">
        <f>W!A134</f>
        <v>779</v>
      </c>
      <c r="X17" s="28"/>
      <c r="Y17" s="53">
        <f>W!A137</f>
        <v>363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19346</v>
      </c>
      <c r="P18" s="24"/>
      <c r="R18" s="129"/>
      <c r="S18" s="101" t="s">
        <v>238</v>
      </c>
      <c r="T18" s="19"/>
      <c r="U18" s="53">
        <f>W!A132</f>
        <v>897</v>
      </c>
      <c r="V18" s="188"/>
      <c r="W18" s="53">
        <f>W!A135</f>
        <v>416</v>
      </c>
      <c r="X18" s="28"/>
      <c r="Y18" s="53">
        <f>W!A138</f>
        <v>186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1452</v>
      </c>
      <c r="V19" s="188"/>
      <c r="W19" s="53">
        <f>W!A136</f>
        <v>704</v>
      </c>
      <c r="X19" s="28"/>
      <c r="Y19" s="53">
        <f>W!A139</f>
        <v>336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1669</v>
      </c>
      <c r="V22" s="188"/>
      <c r="W22" s="53">
        <f>W!A144</f>
        <v>786</v>
      </c>
      <c r="X22" s="28"/>
      <c r="Y22" s="53">
        <f>W!A147</f>
        <v>363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10680</v>
      </c>
      <c r="H23" s="52"/>
      <c r="I23" s="19"/>
      <c r="R23" s="129"/>
      <c r="S23" s="101" t="s">
        <v>238</v>
      </c>
      <c r="T23" s="19"/>
      <c r="U23" s="53">
        <f>W!A142</f>
        <v>897</v>
      </c>
      <c r="V23" s="188"/>
      <c r="W23" s="53">
        <f>W!A145</f>
        <v>416</v>
      </c>
      <c r="X23" s="28"/>
      <c r="Y23" s="53">
        <f>W!A148</f>
        <v>170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146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1452</v>
      </c>
      <c r="V24" s="188"/>
      <c r="W24" s="53">
        <f>W!A146</f>
        <v>704</v>
      </c>
      <c r="X24" s="28"/>
      <c r="Y24" s="53">
        <f>W!A149</f>
        <v>336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9398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31</v>
      </c>
      <c r="V31" s="188"/>
      <c r="W31" s="53">
        <f>W!A164</f>
        <v>13</v>
      </c>
      <c r="X31" s="28"/>
      <c r="Y31" s="53">
        <f>W!A167</f>
        <v>49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59</v>
      </c>
      <c r="V32" s="188"/>
      <c r="W32" s="53">
        <f>W!A165</f>
        <v>24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250</v>
      </c>
      <c r="V33" s="188"/>
      <c r="W33" s="53">
        <f>W!A166</f>
        <v>229</v>
      </c>
      <c r="X33" s="28"/>
      <c r="Y33" s="53">
        <f>W!A169</f>
        <v>89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10949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1051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132</v>
      </c>
      <c r="V36" s="190">
        <f>W!B171</f>
        <v>0</v>
      </c>
      <c r="W36" s="44">
        <f>W!A172</f>
        <v>64</v>
      </c>
      <c r="X36" s="190">
        <f>W!B172</f>
        <v>0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60946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39.381679999999996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123</v>
      </c>
      <c r="H45" s="24"/>
      <c r="I45" s="19"/>
      <c r="J45" s="129"/>
      <c r="K45" s="18" t="s">
        <v>281</v>
      </c>
      <c r="N45" s="201">
        <f>N43+N44</f>
        <v>49.223679999999995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241000</v>
      </c>
      <c r="G8" s="171"/>
      <c r="H8" s="112"/>
      <c r="I8" s="112" t="s">
        <v>103</v>
      </c>
      <c r="J8" s="112"/>
      <c r="K8" s="112"/>
      <c r="L8" s="173">
        <f>W!A241</f>
        <v>2799562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124484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2854307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48043</v>
      </c>
      <c r="G10" s="171"/>
      <c r="H10" s="112"/>
      <c r="I10" s="112" t="s">
        <v>110</v>
      </c>
      <c r="J10" s="112"/>
      <c r="K10" s="112"/>
      <c r="L10" s="173">
        <f>W!A242</f>
        <v>136608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315768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2789799</v>
      </c>
      <c r="S11" s="171"/>
      <c r="T11" s="112"/>
      <c r="U11" s="112" t="s">
        <v>116</v>
      </c>
      <c r="V11" s="112"/>
      <c r="W11" s="112"/>
      <c r="X11" s="173">
        <f>W!A223</f>
        <v>2849725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27995</v>
      </c>
      <c r="G12" s="171"/>
      <c r="H12" s="112"/>
      <c r="I12" s="112" t="s">
        <v>118</v>
      </c>
      <c r="J12" s="112"/>
      <c r="K12" s="112"/>
      <c r="L12" s="173">
        <f>W!A244</f>
        <v>785208</v>
      </c>
      <c r="M12" s="171"/>
      <c r="N12" s="112"/>
      <c r="O12" s="112" t="s">
        <v>119</v>
      </c>
      <c r="P12" s="112"/>
      <c r="Q12" s="112"/>
      <c r="R12" s="173">
        <f>SUM(R9:R11)</f>
        <v>3407799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24520</v>
      </c>
      <c r="G13" s="171"/>
      <c r="H13" s="112"/>
      <c r="I13" s="112" t="s">
        <v>122</v>
      </c>
      <c r="J13" s="112"/>
      <c r="K13" s="112"/>
      <c r="L13" s="173">
        <f>W!A245</f>
        <v>142096</v>
      </c>
      <c r="M13" s="171"/>
      <c r="N13" s="112"/>
      <c r="S13" s="171"/>
      <c r="T13" s="112"/>
      <c r="U13" s="175" t="s">
        <v>123</v>
      </c>
      <c r="X13" s="174">
        <f>X9+X10-X11-X12</f>
        <v>4582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427153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253631</v>
      </c>
      <c r="M15" s="171"/>
      <c r="N15" s="112"/>
      <c r="O15" s="112" t="s">
        <v>129</v>
      </c>
      <c r="P15" s="112"/>
      <c r="Q15" s="112"/>
      <c r="R15" s="173">
        <f>W!A265</f>
        <v>156928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65000</v>
      </c>
      <c r="G16" s="171"/>
      <c r="H16" s="112"/>
      <c r="I16" s="112" t="s">
        <v>132</v>
      </c>
      <c r="J16" s="112"/>
      <c r="K16" s="112"/>
      <c r="L16" s="173">
        <f>W!A248</f>
        <v>7129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78350</v>
      </c>
      <c r="M17" s="171"/>
      <c r="N17" s="112"/>
      <c r="O17" s="112" t="s">
        <v>137</v>
      </c>
      <c r="P17" s="112"/>
      <c r="Q17" s="112"/>
      <c r="R17" s="173">
        <f>W!A267</f>
        <v>56006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9882</v>
      </c>
      <c r="G18" s="171"/>
      <c r="H18" s="112"/>
      <c r="I18" s="118" t="s">
        <v>140</v>
      </c>
      <c r="J18" s="112"/>
      <c r="K18" s="112"/>
      <c r="L18" s="177">
        <f>W!A250</f>
        <v>212934</v>
      </c>
      <c r="M18" s="171"/>
      <c r="N18" s="112"/>
      <c r="O18" s="112" t="s">
        <v>141</v>
      </c>
      <c r="P18" s="112"/>
      <c r="Q18" s="112"/>
      <c r="R18" s="173">
        <f>W!A268</f>
        <v>1477965</v>
      </c>
      <c r="S18" s="171"/>
      <c r="T18" s="112"/>
      <c r="U18" s="112" t="s">
        <v>142</v>
      </c>
      <c r="V18" s="112"/>
      <c r="W18" s="112"/>
      <c r="X18" s="177">
        <f>W!A227</f>
        <v>300000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1617241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-298313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6793</v>
      </c>
      <c r="G20" s="171"/>
      <c r="H20" s="112"/>
      <c r="I20" s="112" t="s">
        <v>148</v>
      </c>
      <c r="J20" s="112"/>
      <c r="K20" s="112"/>
      <c r="L20" s="173">
        <f>W!A252</f>
        <v>1182321</v>
      </c>
      <c r="M20" s="171"/>
      <c r="N20" s="112"/>
      <c r="O20" s="175" t="s">
        <v>149</v>
      </c>
      <c r="R20" s="180">
        <f>SUM(R15:R19)</f>
        <v>2140899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19895</v>
      </c>
      <c r="G21" s="171"/>
      <c r="H21" s="112"/>
      <c r="I21" s="112" t="s">
        <v>151</v>
      </c>
      <c r="J21" s="112"/>
      <c r="K21" s="112"/>
      <c r="L21" s="173">
        <f>W!A217</f>
        <v>1123868</v>
      </c>
      <c r="M21" s="171"/>
      <c r="N21" s="112"/>
      <c r="O21" s="112" t="s">
        <v>152</v>
      </c>
      <c r="P21" s="112"/>
      <c r="Q21" s="112"/>
      <c r="R21" s="173">
        <f>R12+R20</f>
        <v>5548698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22688</v>
      </c>
      <c r="G23" s="171"/>
      <c r="H23" s="112"/>
      <c r="I23" s="112" t="s">
        <v>157</v>
      </c>
      <c r="J23" s="112"/>
      <c r="K23" s="112"/>
      <c r="L23" s="176">
        <f>W!A254</f>
        <v>71533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1123868</v>
      </c>
      <c r="G24" s="171"/>
      <c r="H24" s="112"/>
      <c r="I24" s="175" t="s">
        <v>160</v>
      </c>
      <c r="L24" s="173">
        <f>L20-L21+L22-L23</f>
        <v>-13080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776656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10913</v>
      </c>
      <c r="M26" s="171"/>
      <c r="N26" s="112"/>
      <c r="O26" s="112" t="s">
        <v>167</v>
      </c>
      <c r="P26" s="112"/>
      <c r="Q26" s="112"/>
      <c r="R26" s="177">
        <f>W!A273</f>
        <v>948453</v>
      </c>
      <c r="S26" s="171"/>
      <c r="T26" s="112"/>
      <c r="U26" s="112" t="s">
        <v>168</v>
      </c>
      <c r="V26" s="112"/>
      <c r="W26" s="112"/>
      <c r="X26" s="177">
        <f>W!A232</f>
        <v>10913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-22306</v>
      </c>
      <c r="G27" s="171"/>
      <c r="H27" s="112"/>
      <c r="I27" s="175" t="s">
        <v>170</v>
      </c>
      <c r="J27" s="112"/>
      <c r="K27" s="112"/>
      <c r="L27" s="174">
        <f>L24+L25-L26</f>
        <v>-22306</v>
      </c>
      <c r="M27" s="171"/>
      <c r="N27" s="112"/>
      <c r="O27" s="118" t="s">
        <v>171</v>
      </c>
      <c r="P27" s="112"/>
      <c r="Q27" s="112"/>
      <c r="R27" s="173">
        <f>SUM(R24:R26)</f>
        <v>1725109</v>
      </c>
      <c r="S27" s="171"/>
      <c r="T27" s="112"/>
      <c r="U27" s="175" t="s">
        <v>172</v>
      </c>
      <c r="X27" s="174">
        <f>X22-X23-X24+X25-X26</f>
        <v>-10913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-154105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-176411</v>
      </c>
      <c r="G29" s="171"/>
      <c r="H29" s="112"/>
      <c r="I29" s="112" t="s">
        <v>177</v>
      </c>
      <c r="J29" s="112"/>
      <c r="K29" s="112"/>
      <c r="L29" s="173">
        <f>W!A256</f>
        <v>-22306</v>
      </c>
      <c r="M29" s="171"/>
      <c r="N29" s="112"/>
      <c r="S29" s="171"/>
      <c r="U29" s="181" t="s">
        <v>178</v>
      </c>
      <c r="V29" s="112"/>
      <c r="W29" s="112"/>
      <c r="X29" s="174">
        <f>W!A233</f>
        <v>-304644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-0.55764999999999998</v>
      </c>
      <c r="M30" s="171"/>
      <c r="N30" s="112"/>
      <c r="O30" s="112" t="s">
        <v>180</v>
      </c>
      <c r="P30" s="112"/>
      <c r="Q30" s="112"/>
      <c r="R30" s="173">
        <f>R21-R27-R28</f>
        <v>3823589</v>
      </c>
      <c r="S30" s="171"/>
      <c r="U30" s="181" t="s">
        <v>181</v>
      </c>
      <c r="V30" s="112"/>
      <c r="W30" s="112"/>
      <c r="X30" s="176">
        <f>W!A234</f>
        <v>-193809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-498453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226</v>
      </c>
      <c r="G33" s="171"/>
      <c r="H33" s="112"/>
      <c r="I33" s="112" t="s">
        <v>187</v>
      </c>
      <c r="J33" s="112"/>
      <c r="K33" s="112"/>
      <c r="L33" s="173">
        <f>L29-L32</f>
        <v>-22306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3315</v>
      </c>
      <c r="G34" s="171"/>
      <c r="H34" s="112"/>
      <c r="I34" s="91" t="s">
        <v>190</v>
      </c>
      <c r="J34" s="112"/>
      <c r="K34" s="112"/>
      <c r="L34" s="177">
        <f>W!A260</f>
        <v>-154105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-176411</v>
      </c>
      <c r="M35" s="171"/>
      <c r="O35" s="112" t="s">
        <v>194</v>
      </c>
      <c r="P35" s="112"/>
      <c r="Q35" s="112"/>
      <c r="R35" s="177">
        <f>R36-R33-R34</f>
        <v>-176411</v>
      </c>
      <c r="S35" s="171"/>
      <c r="U35" s="112" t="s">
        <v>195</v>
      </c>
      <c r="V35" s="112"/>
      <c r="W35" s="112"/>
      <c r="X35" s="174">
        <f>W!A239</f>
        <v>1061000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3823589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2184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76951</v>
      </c>
      <c r="H20" s="135">
        <f>W!A516</f>
        <v>75618</v>
      </c>
      <c r="I20" s="135">
        <f>W!A517</f>
        <v>69658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Most of the succesful businesses at the moment are run by young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entrepreneurs. Some are being hindered by beaurocratic regulations.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When will governments reduce this burden?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101.48</v>
      </c>
      <c r="G35" s="138">
        <f>W!A542/100</f>
        <v>101.48</v>
      </c>
      <c r="H35" s="138">
        <f>W!A562/100</f>
        <v>101.48</v>
      </c>
      <c r="I35" s="138">
        <f>W!A582/100</f>
        <v>101.48</v>
      </c>
      <c r="J35" s="138">
        <f>W!A602/100</f>
        <v>101.48</v>
      </c>
      <c r="K35" s="138">
        <f>W!A622/100</f>
        <v>101.48</v>
      </c>
      <c r="L35" s="138">
        <f>W!A642/100</f>
        <v>101.48</v>
      </c>
      <c r="M35" s="138">
        <f>W!A662/100</f>
        <v>101.48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4059200</v>
      </c>
      <c r="G36" s="138">
        <f>W!A543</f>
        <v>4059200</v>
      </c>
      <c r="H36" s="138">
        <f>W!A563</f>
        <v>4059200</v>
      </c>
      <c r="I36" s="138">
        <f>W!A583</f>
        <v>4059200</v>
      </c>
      <c r="J36" s="138">
        <f>W!A603</f>
        <v>4059200</v>
      </c>
      <c r="K36" s="138">
        <f>W!A623</f>
        <v>4059200</v>
      </c>
      <c r="L36" s="138">
        <f>W!A643</f>
        <v>4059200</v>
      </c>
      <c r="M36" s="138">
        <f>W!A663</f>
        <v>4059200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4059200</v>
      </c>
      <c r="G39" s="138">
        <f>W!A545</f>
        <v>4059200</v>
      </c>
      <c r="H39" s="138">
        <f>W!A565</f>
        <v>4059200</v>
      </c>
      <c r="I39" s="138">
        <f>W!A585</f>
        <v>4059200</v>
      </c>
      <c r="J39" s="138">
        <f>W!A605</f>
        <v>4059200</v>
      </c>
      <c r="K39" s="138">
        <f>W!A625</f>
        <v>4059200</v>
      </c>
      <c r="L39" s="138">
        <f>W!A645</f>
        <v>4059200</v>
      </c>
      <c r="M39" s="138">
        <f>W!A665</f>
        <v>4059200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291</v>
      </c>
      <c r="H43" s="138">
        <f>W!A566</f>
        <v>291</v>
      </c>
      <c r="I43" s="138">
        <f>W!A586</f>
        <v>291</v>
      </c>
      <c r="J43" s="138">
        <f>W!A606</f>
        <v>291</v>
      </c>
      <c r="K43" s="138">
        <f>W!A626</f>
        <v>291</v>
      </c>
      <c r="L43" s="138">
        <f>W!A646</f>
        <v>291</v>
      </c>
      <c r="M43" s="138">
        <f>W!A666</f>
        <v>291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296</v>
      </c>
      <c r="H44" s="138">
        <f>W!A567</f>
        <v>296</v>
      </c>
      <c r="I44" s="138">
        <f>W!A587</f>
        <v>296</v>
      </c>
      <c r="J44" s="138">
        <f>W!A607</f>
        <v>296</v>
      </c>
      <c r="K44" s="138">
        <f>W!A627</f>
        <v>296</v>
      </c>
      <c r="L44" s="138">
        <f>W!A647</f>
        <v>296</v>
      </c>
      <c r="M44" s="138">
        <f>W!A667</f>
        <v>296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296</v>
      </c>
      <c r="H45" s="138">
        <f>W!A568</f>
        <v>296</v>
      </c>
      <c r="I45" s="138">
        <f>W!A588</f>
        <v>296</v>
      </c>
      <c r="J45" s="138">
        <f>W!A608</f>
        <v>296</v>
      </c>
      <c r="K45" s="138">
        <f>W!A628</f>
        <v>296</v>
      </c>
      <c r="L45" s="138">
        <f>W!A648</f>
        <v>296</v>
      </c>
      <c r="M45" s="138">
        <f>W!A668</f>
        <v>296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486</v>
      </c>
      <c r="H46" s="138">
        <f>W!A569</f>
        <v>486</v>
      </c>
      <c r="I46" s="138">
        <f>W!A589</f>
        <v>486</v>
      </c>
      <c r="J46" s="138">
        <f>W!A609</f>
        <v>486</v>
      </c>
      <c r="K46" s="138">
        <f>W!A629</f>
        <v>486</v>
      </c>
      <c r="L46" s="138">
        <f>W!A649</f>
        <v>486</v>
      </c>
      <c r="M46" s="138">
        <f>W!A669</f>
        <v>486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496</v>
      </c>
      <c r="H47" s="138">
        <f>W!A570</f>
        <v>496</v>
      </c>
      <c r="I47" s="138">
        <f>W!A590</f>
        <v>496</v>
      </c>
      <c r="J47" s="138">
        <f>W!A610</f>
        <v>496</v>
      </c>
      <c r="K47" s="138">
        <f>W!A630</f>
        <v>496</v>
      </c>
      <c r="L47" s="138">
        <f>W!A650</f>
        <v>496</v>
      </c>
      <c r="M47" s="138">
        <f>W!A670</f>
        <v>496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491</v>
      </c>
      <c r="G48" s="138">
        <f>W!A551</f>
        <v>491</v>
      </c>
      <c r="H48" s="138">
        <f>W!A571</f>
        <v>491</v>
      </c>
      <c r="I48" s="138">
        <f>W!A591</f>
        <v>491</v>
      </c>
      <c r="J48" s="138">
        <f>W!A611</f>
        <v>491</v>
      </c>
      <c r="K48" s="138">
        <f>W!A631</f>
        <v>491</v>
      </c>
      <c r="L48" s="138">
        <f>W!A651</f>
        <v>491</v>
      </c>
      <c r="M48" s="138">
        <f>W!A671</f>
        <v>491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767</v>
      </c>
      <c r="G49" s="138">
        <f>W!A552</f>
        <v>767</v>
      </c>
      <c r="H49" s="138">
        <f>W!A572</f>
        <v>767</v>
      </c>
      <c r="I49" s="138">
        <f>W!A592</f>
        <v>767</v>
      </c>
      <c r="J49" s="138">
        <f>W!A612</f>
        <v>767</v>
      </c>
      <c r="K49" s="138">
        <f>W!A632</f>
        <v>767</v>
      </c>
      <c r="L49" s="138">
        <f>W!A652</f>
        <v>767</v>
      </c>
      <c r="M49" s="138">
        <f>W!A672</f>
        <v>767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785</v>
      </c>
      <c r="G50" s="138">
        <f>W!A553</f>
        <v>785</v>
      </c>
      <c r="H50" s="138">
        <f>W!A573</f>
        <v>785</v>
      </c>
      <c r="I50" s="138">
        <f>W!A593</f>
        <v>785</v>
      </c>
      <c r="J50" s="138">
        <f>W!A613</f>
        <v>785</v>
      </c>
      <c r="K50" s="138">
        <f>W!A633</f>
        <v>785</v>
      </c>
      <c r="L50" s="138">
        <f>W!A653</f>
        <v>785</v>
      </c>
      <c r="M50" s="138">
        <f>W!A673</f>
        <v>785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772</v>
      </c>
      <c r="G51" s="138">
        <f>W!A554</f>
        <v>772</v>
      </c>
      <c r="H51" s="138">
        <f>W!A574</f>
        <v>772</v>
      </c>
      <c r="I51" s="138">
        <f>W!A594</f>
        <v>772</v>
      </c>
      <c r="J51" s="138">
        <f>W!A614</f>
        <v>772</v>
      </c>
      <c r="K51" s="138">
        <f>W!A634</f>
        <v>772</v>
      </c>
      <c r="L51" s="138">
        <f>W!A654</f>
        <v>772</v>
      </c>
      <c r="M51" s="138">
        <f>W!A674</f>
        <v>772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118</v>
      </c>
      <c r="G53" s="138">
        <f>W!A555</f>
        <v>118</v>
      </c>
      <c r="H53" s="138">
        <f>W!A575</f>
        <v>118</v>
      </c>
      <c r="I53" s="138">
        <f>W!A595</f>
        <v>118</v>
      </c>
      <c r="J53" s="138">
        <f>W!A615</f>
        <v>118</v>
      </c>
      <c r="K53" s="138">
        <f>W!A635</f>
        <v>118</v>
      </c>
      <c r="L53" s="138">
        <f>W!A655</f>
        <v>118</v>
      </c>
      <c r="M53" s="138">
        <f>W!A675</f>
        <v>118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8</v>
      </c>
      <c r="H55" s="138">
        <f>W!A577</f>
        <v>8</v>
      </c>
      <c r="I55" s="138">
        <f>W!A597</f>
        <v>8</v>
      </c>
      <c r="J55" s="138">
        <f>W!A617</f>
        <v>8</v>
      </c>
      <c r="K55" s="138">
        <f>W!A637</f>
        <v>8</v>
      </c>
      <c r="L55" s="138">
        <f>W!A657</f>
        <v>8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3407799</v>
      </c>
      <c r="G67" s="138">
        <f>W!A722</f>
        <v>3407799</v>
      </c>
      <c r="H67" s="138">
        <f>W!A742</f>
        <v>3407799</v>
      </c>
      <c r="I67" s="138">
        <f>W!A762</f>
        <v>3407799</v>
      </c>
      <c r="J67" s="138">
        <f>W!A782</f>
        <v>3407799</v>
      </c>
      <c r="K67" s="138">
        <f>W!A802</f>
        <v>3407799</v>
      </c>
      <c r="L67" s="138">
        <f>W!A822</f>
        <v>3407799</v>
      </c>
      <c r="M67" s="138">
        <f>W!A842</f>
        <v>3407799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212934</v>
      </c>
      <c r="G68" s="138">
        <f>W!A723</f>
        <v>212934</v>
      </c>
      <c r="H68" s="138">
        <f>W!A743</f>
        <v>212934</v>
      </c>
      <c r="I68" s="138">
        <f>W!A763</f>
        <v>212934</v>
      </c>
      <c r="J68" s="138">
        <f>W!A783</f>
        <v>212934</v>
      </c>
      <c r="K68" s="138">
        <f>W!A803</f>
        <v>212934</v>
      </c>
      <c r="L68" s="138">
        <f>W!A823</f>
        <v>212934</v>
      </c>
      <c r="M68" s="138">
        <f>W!A843</f>
        <v>212934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1477965</v>
      </c>
      <c r="G69" s="138">
        <f>W!A724</f>
        <v>1477965</v>
      </c>
      <c r="H69" s="138">
        <f>W!A744</f>
        <v>1477965</v>
      </c>
      <c r="I69" s="138">
        <f>W!A764</f>
        <v>1477965</v>
      </c>
      <c r="J69" s="138">
        <f>W!A784</f>
        <v>1477965</v>
      </c>
      <c r="K69" s="138">
        <f>W!A804</f>
        <v>1477965</v>
      </c>
      <c r="L69" s="138">
        <f>W!A824</f>
        <v>1477965</v>
      </c>
      <c r="M69" s="138">
        <f>W!A844</f>
        <v>1477965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>
        <f>W!A825</f>
        <v>450000</v>
      </c>
      <c r="M70" s="138">
        <f>W!A845</f>
        <v>450000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776656</v>
      </c>
      <c r="G74" s="138">
        <f>W!A729</f>
        <v>776656</v>
      </c>
      <c r="H74" s="138">
        <f>W!A749</f>
        <v>776656</v>
      </c>
      <c r="I74" s="138">
        <f>W!A769</f>
        <v>776656</v>
      </c>
      <c r="J74" s="138">
        <f>W!A789</f>
        <v>776656</v>
      </c>
      <c r="K74" s="138">
        <f>W!A809</f>
        <v>776656</v>
      </c>
      <c r="L74" s="138">
        <f>W!A829</f>
        <v>776656</v>
      </c>
      <c r="M74" s="138">
        <f>W!A849</f>
        <v>776656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948453</v>
      </c>
      <c r="G75" s="138">
        <f>W!A730</f>
        <v>948453</v>
      </c>
      <c r="H75" s="138">
        <f>W!A750</f>
        <v>948453</v>
      </c>
      <c r="I75" s="138">
        <f>W!A770</f>
        <v>948453</v>
      </c>
      <c r="J75" s="138">
        <f>W!A790</f>
        <v>948453</v>
      </c>
      <c r="K75" s="138">
        <f>W!A810</f>
        <v>948453</v>
      </c>
      <c r="L75" s="138">
        <f>W!A830</f>
        <v>948453</v>
      </c>
      <c r="M75" s="138">
        <f>W!A850</f>
        <v>948453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-176411</v>
      </c>
      <c r="G82" s="138">
        <f>W!A736</f>
        <v>-176411</v>
      </c>
      <c r="H82" s="138">
        <f>W!A756</f>
        <v>-176411</v>
      </c>
      <c r="I82" s="138">
        <f>W!A776</f>
        <v>-176411</v>
      </c>
      <c r="J82" s="138">
        <f>W!A796</f>
        <v>-176411</v>
      </c>
      <c r="K82" s="138">
        <f>W!A816</f>
        <v>-176411</v>
      </c>
      <c r="L82" s="138">
        <f>W!A836</f>
        <v>-176411</v>
      </c>
      <c r="M82" s="138">
        <f>W!A856</f>
        <v>-176411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3823589</v>
      </c>
      <c r="G83" s="138">
        <f t="shared" si="0"/>
        <v>3823589</v>
      </c>
      <c r="H83" s="138">
        <f t="shared" si="0"/>
        <v>3823589</v>
      </c>
      <c r="I83" s="138">
        <f t="shared" si="0"/>
        <v>3823589</v>
      </c>
      <c r="J83" s="138">
        <f t="shared" si="0"/>
        <v>3823589</v>
      </c>
      <c r="K83" s="138">
        <f t="shared" si="0"/>
        <v>3823589</v>
      </c>
      <c r="L83" s="138">
        <f t="shared" si="0"/>
        <v>3823589</v>
      </c>
      <c r="M83" s="138">
        <f t="shared" si="0"/>
        <v>3823589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241000</v>
      </c>
      <c r="G104" s="138">
        <f>W!A429</f>
        <v>241000</v>
      </c>
      <c r="H104" s="138">
        <f>W!A436</f>
        <v>241000</v>
      </c>
      <c r="I104" s="138">
        <f>W!A443</f>
        <v>241000</v>
      </c>
      <c r="J104" s="138">
        <f>W!A450</f>
        <v>241000</v>
      </c>
      <c r="K104" s="138">
        <f>W!A457</f>
        <v>241000</v>
      </c>
      <c r="L104" s="138">
        <f>W!A464</f>
        <v>241000</v>
      </c>
      <c r="M104" s="138">
        <f>W!A471</f>
        <v>241000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80000</v>
      </c>
      <c r="H105" s="138">
        <f>W!A437</f>
        <v>80000</v>
      </c>
      <c r="I105" s="138">
        <f>W!A444</f>
        <v>80000</v>
      </c>
      <c r="J105" s="138">
        <f>W!A451</f>
        <v>80000</v>
      </c>
      <c r="K105" s="138">
        <f>W!A458</f>
        <v>80000</v>
      </c>
      <c r="L105" s="138">
        <f>W!A465</f>
        <v>80000</v>
      </c>
      <c r="M105" s="138">
        <f>W!A472</f>
        <v>80000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861"/>
    </sheetView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21</v>
      </c>
    </row>
    <row r="14" spans="1:1">
      <c r="A14">
        <v>21</v>
      </c>
    </row>
    <row r="15" spans="1:1">
      <c r="A15">
        <v>15</v>
      </c>
    </row>
    <row r="16" spans="1:1">
      <c r="A16">
        <v>16</v>
      </c>
    </row>
    <row r="17" spans="1:1">
      <c r="A17">
        <v>16</v>
      </c>
    </row>
    <row r="18" spans="1:1">
      <c r="A18">
        <v>10</v>
      </c>
    </row>
    <row r="19" spans="1:1">
      <c r="A19">
        <v>16</v>
      </c>
    </row>
    <row r="20" spans="1:1">
      <c r="A20">
        <v>0</v>
      </c>
    </row>
    <row r="21" spans="1:1">
      <c r="A21">
        <v>291</v>
      </c>
    </row>
    <row r="22" spans="1:1">
      <c r="A22">
        <v>296</v>
      </c>
    </row>
    <row r="23" spans="1:1">
      <c r="A23">
        <v>296</v>
      </c>
    </row>
    <row r="24" spans="1:1">
      <c r="A24">
        <v>486</v>
      </c>
    </row>
    <row r="25" spans="1:1">
      <c r="A25">
        <v>496</v>
      </c>
    </row>
    <row r="26" spans="1:1">
      <c r="A26">
        <v>491</v>
      </c>
    </row>
    <row r="27" spans="1:1">
      <c r="A27">
        <v>767</v>
      </c>
    </row>
    <row r="28" spans="1:1">
      <c r="A28">
        <v>785</v>
      </c>
    </row>
    <row r="29" spans="1:1">
      <c r="A29">
        <v>772</v>
      </c>
    </row>
    <row r="30" spans="1:1">
      <c r="A30">
        <v>0</v>
      </c>
    </row>
    <row r="31" spans="1:1">
      <c r="A31">
        <v>1700</v>
      </c>
    </row>
    <row r="32" spans="1:1">
      <c r="A32">
        <v>920</v>
      </c>
    </row>
    <row r="33" spans="1:2">
      <c r="A33">
        <v>1460</v>
      </c>
    </row>
    <row r="34" spans="1:2">
      <c r="A34">
        <v>800</v>
      </c>
      <c r="B34" s="133" t="s">
        <v>343</v>
      </c>
    </row>
    <row r="35" spans="1:2">
      <c r="A35">
        <v>440</v>
      </c>
    </row>
    <row r="36" spans="1:2">
      <c r="A36">
        <v>720</v>
      </c>
    </row>
    <row r="37" spans="1:2">
      <c r="A37">
        <v>365</v>
      </c>
    </row>
    <row r="38" spans="1:2">
      <c r="A38">
        <v>170</v>
      </c>
    </row>
    <row r="39" spans="1:2">
      <c r="A39">
        <v>337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18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4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4080</v>
      </c>
    </row>
    <row r="109" spans="1:1">
      <c r="A109">
        <v>1959</v>
      </c>
    </row>
    <row r="110" spans="1:1">
      <c r="A110">
        <v>872</v>
      </c>
    </row>
    <row r="111" spans="1:1">
      <c r="A111">
        <v>4208</v>
      </c>
    </row>
    <row r="112" spans="1:1">
      <c r="A112">
        <v>2022</v>
      </c>
    </row>
    <row r="113" spans="1:2">
      <c r="A113">
        <v>899</v>
      </c>
    </row>
    <row r="114" spans="1:2">
      <c r="A114">
        <v>128</v>
      </c>
    </row>
    <row r="115" spans="1:2">
      <c r="A115">
        <v>62</v>
      </c>
    </row>
    <row r="116" spans="1:2">
      <c r="A116">
        <v>27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1700</v>
      </c>
    </row>
    <row r="122" spans="1:2">
      <c r="A122">
        <v>920</v>
      </c>
    </row>
    <row r="123" spans="1:2">
      <c r="A123">
        <v>1460</v>
      </c>
    </row>
    <row r="124" spans="1:2">
      <c r="A124">
        <v>799</v>
      </c>
    </row>
    <row r="125" spans="1:2">
      <c r="A125">
        <v>440</v>
      </c>
    </row>
    <row r="126" spans="1:2">
      <c r="A126">
        <v>720</v>
      </c>
    </row>
    <row r="127" spans="1:2">
      <c r="A127">
        <v>365</v>
      </c>
    </row>
    <row r="128" spans="1:2">
      <c r="A128">
        <v>170</v>
      </c>
    </row>
    <row r="129" spans="1:1">
      <c r="A129">
        <v>337</v>
      </c>
    </row>
    <row r="130" spans="1:1">
      <c r="A130">
        <v>999</v>
      </c>
    </row>
    <row r="131" spans="1:1">
      <c r="A131">
        <v>1658</v>
      </c>
    </row>
    <row r="132" spans="1:1">
      <c r="A132">
        <v>897</v>
      </c>
    </row>
    <row r="133" spans="1:1">
      <c r="A133">
        <v>1452</v>
      </c>
    </row>
    <row r="134" spans="1:1">
      <c r="A134">
        <v>779</v>
      </c>
    </row>
    <row r="135" spans="1:1">
      <c r="A135">
        <v>416</v>
      </c>
    </row>
    <row r="136" spans="1:1">
      <c r="A136">
        <v>704</v>
      </c>
    </row>
    <row r="137" spans="1:1">
      <c r="A137">
        <v>363</v>
      </c>
    </row>
    <row r="138" spans="1:1">
      <c r="A138">
        <v>186</v>
      </c>
    </row>
    <row r="139" spans="1:1">
      <c r="A139">
        <v>336</v>
      </c>
    </row>
    <row r="140" spans="1:1">
      <c r="A140">
        <v>999</v>
      </c>
    </row>
    <row r="141" spans="1:1">
      <c r="A141">
        <v>1669</v>
      </c>
    </row>
    <row r="142" spans="1:1">
      <c r="A142">
        <v>897</v>
      </c>
    </row>
    <row r="143" spans="1:1">
      <c r="A143">
        <v>1452</v>
      </c>
    </row>
    <row r="144" spans="1:1">
      <c r="A144">
        <v>786</v>
      </c>
    </row>
    <row r="145" spans="1:1">
      <c r="A145">
        <v>416</v>
      </c>
    </row>
    <row r="146" spans="1:1">
      <c r="A146">
        <v>704</v>
      </c>
    </row>
    <row r="147" spans="1:1">
      <c r="A147">
        <v>363</v>
      </c>
    </row>
    <row r="148" spans="1:1">
      <c r="A148">
        <v>170</v>
      </c>
    </row>
    <row r="149" spans="1:1">
      <c r="A149">
        <v>336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11</v>
      </c>
    </row>
    <row r="159" spans="1:1">
      <c r="A159">
        <v>0</v>
      </c>
    </row>
    <row r="160" spans="1:1">
      <c r="A160">
        <v>999</v>
      </c>
    </row>
    <row r="161" spans="1:1">
      <c r="A161">
        <v>31</v>
      </c>
    </row>
    <row r="162" spans="1:1">
      <c r="A162">
        <v>59</v>
      </c>
    </row>
    <row r="163" spans="1:1">
      <c r="A163">
        <v>250</v>
      </c>
    </row>
    <row r="164" spans="1:1">
      <c r="A164">
        <v>13</v>
      </c>
    </row>
    <row r="165" spans="1:1">
      <c r="A165">
        <v>24</v>
      </c>
    </row>
    <row r="166" spans="1:1">
      <c r="A166">
        <v>229</v>
      </c>
    </row>
    <row r="167" spans="1:1">
      <c r="A167">
        <v>49</v>
      </c>
    </row>
    <row r="168" spans="1:1">
      <c r="A168">
        <v>0</v>
      </c>
    </row>
    <row r="169" spans="1:1">
      <c r="A169">
        <v>89</v>
      </c>
    </row>
    <row r="170" spans="1:1">
      <c r="A170">
        <v>999</v>
      </c>
    </row>
    <row r="171" spans="1:1">
      <c r="A171">
        <v>132</v>
      </c>
    </row>
    <row r="172" spans="1:1">
      <c r="A172">
        <v>64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38</v>
      </c>
    </row>
    <row r="192" spans="1:1">
      <c r="A192">
        <v>69</v>
      </c>
    </row>
    <row r="193" spans="1:1">
      <c r="A193">
        <v>0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241000</v>
      </c>
    </row>
    <row r="202" spans="1:1">
      <c r="A202">
        <v>124484</v>
      </c>
    </row>
    <row r="203" spans="1:1">
      <c r="A203">
        <v>48043</v>
      </c>
    </row>
    <row r="204" spans="1:1">
      <c r="A204">
        <v>315768</v>
      </c>
    </row>
    <row r="205" spans="1:1">
      <c r="A205">
        <v>27995</v>
      </c>
    </row>
    <row r="206" spans="1:1">
      <c r="A206">
        <v>24520</v>
      </c>
    </row>
    <row r="207" spans="1:1">
      <c r="A207">
        <v>80000</v>
      </c>
    </row>
    <row r="208" spans="1:1">
      <c r="A208">
        <v>15000</v>
      </c>
    </row>
    <row r="209" spans="1:1">
      <c r="A209">
        <v>65000</v>
      </c>
    </row>
    <row r="210" spans="1:1">
      <c r="A210">
        <v>15300</v>
      </c>
    </row>
    <row r="211" spans="1:1">
      <c r="A211">
        <v>9882</v>
      </c>
    </row>
    <row r="212" spans="1:1">
      <c r="A212">
        <v>7500</v>
      </c>
    </row>
    <row r="213" spans="1:1">
      <c r="A213">
        <v>6793</v>
      </c>
    </row>
    <row r="214" spans="1:1">
      <c r="A214">
        <v>19895</v>
      </c>
    </row>
    <row r="215" spans="1:1">
      <c r="A215">
        <v>100000</v>
      </c>
    </row>
    <row r="216" spans="1:1">
      <c r="A216">
        <v>22688</v>
      </c>
    </row>
    <row r="217" spans="1:1">
      <c r="A217">
        <v>1123868</v>
      </c>
    </row>
    <row r="218" spans="1:1">
      <c r="A218">
        <v>2854307</v>
      </c>
    </row>
    <row r="219" spans="1:1">
      <c r="A219">
        <v>226</v>
      </c>
    </row>
    <row r="220" spans="1:1">
      <c r="A220">
        <v>3315</v>
      </c>
    </row>
    <row r="221" spans="1:1">
      <c r="A221">
        <v>2854307</v>
      </c>
    </row>
    <row r="222" spans="1:1">
      <c r="A222">
        <v>0</v>
      </c>
    </row>
    <row r="223" spans="1:1">
      <c r="A223">
        <v>2849725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300000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10913</v>
      </c>
    </row>
    <row r="233" spans="1:1">
      <c r="A233">
        <v>-304644</v>
      </c>
    </row>
    <row r="234" spans="1:1">
      <c r="A234">
        <v>-193809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969000</v>
      </c>
    </row>
    <row r="239" spans="1:1">
      <c r="A239">
        <v>1061000</v>
      </c>
    </row>
    <row r="240" spans="1:1">
      <c r="A240">
        <v>-154105</v>
      </c>
    </row>
    <row r="241" spans="1:1">
      <c r="A241">
        <v>2799562</v>
      </c>
    </row>
    <row r="242" spans="1:1">
      <c r="A242">
        <v>136608</v>
      </c>
    </row>
    <row r="243" spans="1:1">
      <c r="A243">
        <v>0</v>
      </c>
    </row>
    <row r="244" spans="1:1">
      <c r="A244">
        <v>785208</v>
      </c>
    </row>
    <row r="245" spans="1:1">
      <c r="A245">
        <v>142096</v>
      </c>
    </row>
    <row r="246" spans="1:1">
      <c r="A246">
        <v>427153</v>
      </c>
    </row>
    <row r="247" spans="1:1">
      <c r="A247">
        <v>253631</v>
      </c>
    </row>
    <row r="248" spans="1:1">
      <c r="A248">
        <v>7129</v>
      </c>
    </row>
    <row r="249" spans="1:1">
      <c r="A249">
        <v>78350</v>
      </c>
    </row>
    <row r="250" spans="1:1">
      <c r="A250">
        <v>212934</v>
      </c>
    </row>
    <row r="251" spans="1:1">
      <c r="A251">
        <v>1617241</v>
      </c>
    </row>
    <row r="252" spans="1:1">
      <c r="A252">
        <v>1182321</v>
      </c>
    </row>
    <row r="253" spans="1:1">
      <c r="A253">
        <v>0</v>
      </c>
    </row>
    <row r="254" spans="1:1">
      <c r="A254">
        <v>71533</v>
      </c>
    </row>
    <row r="255" spans="1:1">
      <c r="A255">
        <v>0</v>
      </c>
    </row>
    <row r="256" spans="1:1">
      <c r="A256">
        <v>-22306</v>
      </c>
    </row>
    <row r="257" spans="1:1">
      <c r="A257">
        <v>-176411</v>
      </c>
    </row>
    <row r="258" spans="1:1">
      <c r="A258">
        <v>999</v>
      </c>
    </row>
    <row r="259" spans="1:1">
      <c r="A259">
        <v>999</v>
      </c>
    </row>
    <row r="260" spans="1:1">
      <c r="A260">
        <v>-154105</v>
      </c>
    </row>
    <row r="261" spans="1:1">
      <c r="A261">
        <v>100000</v>
      </c>
    </row>
    <row r="262" spans="1:1">
      <c r="A262">
        <v>518000</v>
      </c>
    </row>
    <row r="263" spans="1:1">
      <c r="A263">
        <v>2789799</v>
      </c>
    </row>
    <row r="264" spans="1:1">
      <c r="A264">
        <v>0</v>
      </c>
    </row>
    <row r="265" spans="1:1">
      <c r="A265">
        <v>156928</v>
      </c>
    </row>
    <row r="266" spans="1:1">
      <c r="A266">
        <v>0</v>
      </c>
    </row>
    <row r="267" spans="1:1">
      <c r="A267">
        <v>56006</v>
      </c>
    </row>
    <row r="268" spans="1:1">
      <c r="A268">
        <v>1477965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776656</v>
      </c>
    </row>
    <row r="273" spans="1:1">
      <c r="A273">
        <v>948453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3823589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420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10</v>
      </c>
    </row>
    <row r="293" spans="1:1">
      <c r="A293">
        <v>1</v>
      </c>
    </row>
    <row r="294" spans="1:1">
      <c r="A294">
        <v>11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10680</v>
      </c>
    </row>
    <row r="302" spans="1:1">
      <c r="A302">
        <v>146</v>
      </c>
    </row>
    <row r="303" spans="1:1">
      <c r="A303">
        <v>9398</v>
      </c>
    </row>
    <row r="304" spans="1:1">
      <c r="A304" t="s">
        <v>350</v>
      </c>
    </row>
    <row r="305" spans="1:1">
      <c r="A305">
        <v>21888</v>
      </c>
    </row>
    <row r="306" spans="1:1">
      <c r="A306">
        <v>339</v>
      </c>
    </row>
    <row r="307" spans="1:1">
      <c r="A307">
        <v>19346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10949</v>
      </c>
    </row>
    <row r="316" spans="1:1">
      <c r="A316">
        <v>1051</v>
      </c>
    </row>
    <row r="317" spans="1:1">
      <c r="A317">
        <v>0</v>
      </c>
    </row>
    <row r="318" spans="1:1">
      <c r="A318">
        <v>18</v>
      </c>
    </row>
    <row r="319" spans="1:1">
      <c r="A319">
        <v>60946</v>
      </c>
    </row>
    <row r="320" spans="1:1">
      <c r="A320">
        <v>999</v>
      </c>
    </row>
    <row r="321" spans="1:1">
      <c r="A321">
        <v>4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17</v>
      </c>
    </row>
    <row r="328" spans="1:1">
      <c r="A328">
        <v>18</v>
      </c>
    </row>
    <row r="329" spans="1:1">
      <c r="A329">
        <v>123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241000</v>
      </c>
    </row>
    <row r="423" spans="1:1">
      <c r="A423">
        <v>80000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353</v>
      </c>
    </row>
    <row r="427" spans="1:1">
      <c r="A427" s="134" t="s">
        <v>354</v>
      </c>
    </row>
    <row r="428" spans="1:1">
      <c r="A428">
        <v>2</v>
      </c>
    </row>
    <row r="429" spans="1:1">
      <c r="A429">
        <v>241000</v>
      </c>
    </row>
    <row r="430" spans="1:1">
      <c r="A430">
        <v>80000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354</v>
      </c>
    </row>
    <row r="435" spans="1:1">
      <c r="A435">
        <v>3</v>
      </c>
    </row>
    <row r="436" spans="1:1">
      <c r="A436">
        <v>241000</v>
      </c>
    </row>
    <row r="437" spans="1:1">
      <c r="A437">
        <v>80000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353</v>
      </c>
    </row>
    <row r="441" spans="1:1">
      <c r="A441" s="134" t="s">
        <v>354</v>
      </c>
    </row>
    <row r="442" spans="1:1">
      <c r="A442">
        <v>4</v>
      </c>
    </row>
    <row r="443" spans="1:1">
      <c r="A443">
        <v>241000</v>
      </c>
    </row>
    <row r="444" spans="1:1">
      <c r="A444">
        <v>80000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353</v>
      </c>
    </row>
    <row r="448" spans="1:1">
      <c r="A448" s="134" t="s">
        <v>354</v>
      </c>
    </row>
    <row r="449" spans="1:1">
      <c r="A449">
        <v>5</v>
      </c>
    </row>
    <row r="450" spans="1:1">
      <c r="A450">
        <v>241000</v>
      </c>
    </row>
    <row r="451" spans="1:1">
      <c r="A451">
        <v>80000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353</v>
      </c>
    </row>
    <row r="455" spans="1:1">
      <c r="A455" s="134" t="s">
        <v>354</v>
      </c>
    </row>
    <row r="456" spans="1:1">
      <c r="A456">
        <v>6</v>
      </c>
    </row>
    <row r="457" spans="1:1">
      <c r="A457">
        <v>241000</v>
      </c>
    </row>
    <row r="458" spans="1:1">
      <c r="A458">
        <v>80000</v>
      </c>
    </row>
    <row r="459" spans="1:1">
      <c r="A459" s="134" t="s">
        <v>352</v>
      </c>
    </row>
    <row r="460" spans="1:1">
      <c r="A460" s="134" t="s">
        <v>353</v>
      </c>
    </row>
    <row r="461" spans="1:1">
      <c r="A461" s="134" t="s">
        <v>353</v>
      </c>
    </row>
    <row r="462" spans="1:1">
      <c r="A462" s="134" t="s">
        <v>354</v>
      </c>
    </row>
    <row r="463" spans="1:1">
      <c r="A463">
        <v>7</v>
      </c>
    </row>
    <row r="464" spans="1:1">
      <c r="A464">
        <v>241000</v>
      </c>
    </row>
    <row r="465" spans="1:1">
      <c r="A465">
        <v>80000</v>
      </c>
    </row>
    <row r="466" spans="1:1">
      <c r="A466" s="134" t="s">
        <v>352</v>
      </c>
    </row>
    <row r="467" spans="1:1">
      <c r="A467" s="134" t="s">
        <v>353</v>
      </c>
    </row>
    <row r="468" spans="1:1">
      <c r="A468" s="134" t="s">
        <v>353</v>
      </c>
    </row>
    <row r="469" spans="1:1">
      <c r="A469" s="134" t="s">
        <v>354</v>
      </c>
    </row>
    <row r="470" spans="1:1">
      <c r="A470">
        <v>8</v>
      </c>
    </row>
    <row r="471" spans="1:1">
      <c r="A471">
        <v>241000</v>
      </c>
    </row>
    <row r="472" spans="1:1">
      <c r="A472">
        <v>80000</v>
      </c>
    </row>
    <row r="473" spans="1:1">
      <c r="A473" s="134" t="s">
        <v>352</v>
      </c>
    </row>
    <row r="474" spans="1:1">
      <c r="A474" s="134" t="s">
        <v>353</v>
      </c>
    </row>
    <row r="475" spans="1:1">
      <c r="A475" s="134" t="s">
        <v>353</v>
      </c>
    </row>
    <row r="476" spans="1:1">
      <c r="A476" s="134" t="s">
        <v>354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95</v>
      </c>
    </row>
    <row r="508" spans="1:1">
      <c r="A508">
        <v>53</v>
      </c>
    </row>
    <row r="509" spans="1:1">
      <c r="A509">
        <v>2264</v>
      </c>
    </row>
    <row r="510" spans="1:1">
      <c r="A510">
        <v>2184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65408</v>
      </c>
    </row>
    <row r="515" spans="1:1">
      <c r="A515">
        <v>76951</v>
      </c>
    </row>
    <row r="516" spans="1:1">
      <c r="A516">
        <v>75618</v>
      </c>
    </row>
    <row r="517" spans="1:1">
      <c r="A517">
        <v>69658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10148</v>
      </c>
    </row>
    <row r="523" spans="1:1">
      <c r="A523">
        <v>4059200</v>
      </c>
    </row>
    <row r="524" spans="1:1">
      <c r="A524">
        <v>0</v>
      </c>
    </row>
    <row r="525" spans="1:1">
      <c r="A525">
        <v>4059200</v>
      </c>
    </row>
    <row r="526" spans="1:1">
      <c r="A526">
        <v>291</v>
      </c>
    </row>
    <row r="527" spans="1:1">
      <c r="A527">
        <v>296</v>
      </c>
    </row>
    <row r="528" spans="1:1">
      <c r="A528">
        <v>296</v>
      </c>
    </row>
    <row r="529" spans="1:1">
      <c r="A529">
        <v>486</v>
      </c>
    </row>
    <row r="530" spans="1:1">
      <c r="A530">
        <v>496</v>
      </c>
    </row>
    <row r="531" spans="1:1">
      <c r="A531">
        <v>491</v>
      </c>
    </row>
    <row r="532" spans="1:1">
      <c r="A532">
        <v>767</v>
      </c>
    </row>
    <row r="533" spans="1:1">
      <c r="A533">
        <v>785</v>
      </c>
    </row>
    <row r="534" spans="1:1">
      <c r="A534">
        <v>772</v>
      </c>
    </row>
    <row r="535" spans="1:1">
      <c r="A535">
        <v>118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10148</v>
      </c>
    </row>
    <row r="543" spans="1:1">
      <c r="A543">
        <v>4059200</v>
      </c>
    </row>
    <row r="544" spans="1:1">
      <c r="A544">
        <v>0</v>
      </c>
    </row>
    <row r="545" spans="1:2">
      <c r="A545">
        <v>4059200</v>
      </c>
    </row>
    <row r="546" spans="1:2">
      <c r="A546">
        <v>291</v>
      </c>
    </row>
    <row r="547" spans="1:2">
      <c r="A547">
        <v>296</v>
      </c>
    </row>
    <row r="548" spans="1:2">
      <c r="A548">
        <v>296</v>
      </c>
    </row>
    <row r="549" spans="1:2">
      <c r="A549">
        <v>486</v>
      </c>
    </row>
    <row r="550" spans="1:2">
      <c r="A550">
        <v>496</v>
      </c>
    </row>
    <row r="551" spans="1:2">
      <c r="A551">
        <v>491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118</v>
      </c>
      <c r="B555"/>
    </row>
    <row r="556" spans="1:2">
      <c r="A556">
        <v>1200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10148</v>
      </c>
    </row>
    <row r="563" spans="1:1">
      <c r="A563">
        <v>4059200</v>
      </c>
    </row>
    <row r="564" spans="1:1">
      <c r="A564">
        <v>0</v>
      </c>
    </row>
    <row r="565" spans="1:1">
      <c r="A565">
        <v>4059200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118</v>
      </c>
    </row>
    <row r="576" spans="1:1">
      <c r="A576">
        <v>1200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10148</v>
      </c>
    </row>
    <row r="583" spans="1:1">
      <c r="A583">
        <v>4059200</v>
      </c>
    </row>
    <row r="584" spans="1:1">
      <c r="A584">
        <v>0</v>
      </c>
    </row>
    <row r="585" spans="1:1">
      <c r="A585">
        <v>4059200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118</v>
      </c>
    </row>
    <row r="596" spans="1:1">
      <c r="A596">
        <v>1200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10148</v>
      </c>
    </row>
    <row r="603" spans="1:1">
      <c r="A603">
        <v>4059200</v>
      </c>
    </row>
    <row r="604" spans="1:1">
      <c r="A604">
        <v>0</v>
      </c>
    </row>
    <row r="605" spans="1:1">
      <c r="A605">
        <v>4059200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118</v>
      </c>
    </row>
    <row r="616" spans="1:1">
      <c r="A616">
        <v>1200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10148</v>
      </c>
    </row>
    <row r="623" spans="1:1">
      <c r="A623">
        <v>4059200</v>
      </c>
    </row>
    <row r="624" spans="1:1">
      <c r="A624">
        <v>0</v>
      </c>
    </row>
    <row r="625" spans="1:1">
      <c r="A625">
        <v>4059200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118</v>
      </c>
    </row>
    <row r="636" spans="1:1">
      <c r="A636">
        <v>1200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10148</v>
      </c>
    </row>
    <row r="643" spans="1:1">
      <c r="A643">
        <v>4059200</v>
      </c>
    </row>
    <row r="644" spans="1:1">
      <c r="A644">
        <v>0</v>
      </c>
    </row>
    <row r="645" spans="1:1">
      <c r="A645">
        <v>4059200</v>
      </c>
    </row>
    <row r="646" spans="1:1">
      <c r="A646">
        <v>291</v>
      </c>
    </row>
    <row r="647" spans="1:1">
      <c r="A647">
        <v>296</v>
      </c>
    </row>
    <row r="648" spans="1:1">
      <c r="A648">
        <v>296</v>
      </c>
    </row>
    <row r="649" spans="1:1">
      <c r="A649">
        <v>486</v>
      </c>
    </row>
    <row r="650" spans="1:1">
      <c r="A650">
        <v>496</v>
      </c>
    </row>
    <row r="651" spans="1:1">
      <c r="A651">
        <v>491</v>
      </c>
    </row>
    <row r="652" spans="1:1">
      <c r="A652">
        <v>767</v>
      </c>
    </row>
    <row r="653" spans="1:1">
      <c r="A653">
        <v>785</v>
      </c>
    </row>
    <row r="654" spans="1:1">
      <c r="A654">
        <v>772</v>
      </c>
    </row>
    <row r="655" spans="1:1">
      <c r="A655">
        <v>118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10148</v>
      </c>
    </row>
    <row r="663" spans="1:1">
      <c r="A663">
        <v>4059200</v>
      </c>
    </row>
    <row r="664" spans="1:1">
      <c r="A664">
        <v>0</v>
      </c>
    </row>
    <row r="665" spans="1:1">
      <c r="A665">
        <v>4059200</v>
      </c>
    </row>
    <row r="666" spans="1:1">
      <c r="A666">
        <v>291</v>
      </c>
    </row>
    <row r="667" spans="1:1">
      <c r="A667">
        <v>296</v>
      </c>
    </row>
    <row r="668" spans="1:1">
      <c r="A668">
        <v>296</v>
      </c>
    </row>
    <row r="669" spans="1:1">
      <c r="A669">
        <v>486</v>
      </c>
    </row>
    <row r="670" spans="1:1">
      <c r="A670">
        <v>496</v>
      </c>
    </row>
    <row r="671" spans="1:1">
      <c r="A671">
        <v>491</v>
      </c>
    </row>
    <row r="672" spans="1:1">
      <c r="A672">
        <v>767</v>
      </c>
    </row>
    <row r="673" spans="1:1">
      <c r="A673">
        <v>785</v>
      </c>
    </row>
    <row r="674" spans="1:1">
      <c r="A674">
        <v>772</v>
      </c>
    </row>
    <row r="675" spans="1:1">
      <c r="A675">
        <v>118</v>
      </c>
    </row>
    <row r="676" spans="1:1">
      <c r="A676">
        <v>1200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5</v>
      </c>
    </row>
    <row r="701" spans="1:1">
      <c r="A701">
        <v>1</v>
      </c>
    </row>
    <row r="702" spans="1:1">
      <c r="A702">
        <v>3407799</v>
      </c>
    </row>
    <row r="703" spans="1:1">
      <c r="A703">
        <v>212934</v>
      </c>
    </row>
    <row r="704" spans="1:1">
      <c r="A704">
        <v>1477965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776656</v>
      </c>
    </row>
    <row r="710" spans="1:1">
      <c r="A710">
        <v>948453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-176411</v>
      </c>
    </row>
    <row r="717" spans="1:1">
      <c r="A717">
        <v>3823589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3407799</v>
      </c>
    </row>
    <row r="723" spans="1:1">
      <c r="A723">
        <v>212934</v>
      </c>
    </row>
    <row r="724" spans="1:1">
      <c r="A724">
        <v>1477965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776656</v>
      </c>
    </row>
    <row r="730" spans="1:1">
      <c r="A730">
        <v>948453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-176411</v>
      </c>
    </row>
    <row r="737" spans="1:1">
      <c r="A737">
        <v>3823589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3407799</v>
      </c>
    </row>
    <row r="743" spans="1:1">
      <c r="A743">
        <v>212934</v>
      </c>
    </row>
    <row r="744" spans="1:1">
      <c r="A744">
        <v>1477965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776656</v>
      </c>
    </row>
    <row r="750" spans="1:1">
      <c r="A750">
        <v>948453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-176411</v>
      </c>
    </row>
    <row r="757" spans="1:1">
      <c r="A757">
        <v>3823589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3407799</v>
      </c>
    </row>
    <row r="763" spans="1:1">
      <c r="A763">
        <v>212934</v>
      </c>
    </row>
    <row r="764" spans="1:1">
      <c r="A764">
        <v>1477965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776656</v>
      </c>
    </row>
    <row r="770" spans="1:1">
      <c r="A770">
        <v>948453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-176411</v>
      </c>
    </row>
    <row r="777" spans="1:1">
      <c r="A777">
        <v>3823589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3407799</v>
      </c>
    </row>
    <row r="783" spans="1:1">
      <c r="A783">
        <v>212934</v>
      </c>
    </row>
    <row r="784" spans="1:1">
      <c r="A784">
        <v>1477965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776656</v>
      </c>
    </row>
    <row r="790" spans="1:1">
      <c r="A790">
        <v>948453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-176411</v>
      </c>
    </row>
    <row r="797" spans="1:1">
      <c r="A797">
        <v>3823589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3407799</v>
      </c>
    </row>
    <row r="803" spans="1:1">
      <c r="A803">
        <v>212934</v>
      </c>
    </row>
    <row r="804" spans="1:1">
      <c r="A804">
        <v>1477965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776656</v>
      </c>
    </row>
    <row r="810" spans="1:1">
      <c r="A810">
        <v>948453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-176411</v>
      </c>
    </row>
    <row r="817" spans="1:1">
      <c r="A817">
        <v>3823589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3407799</v>
      </c>
    </row>
    <row r="823" spans="1:1">
      <c r="A823">
        <v>212934</v>
      </c>
    </row>
    <row r="824" spans="1:1">
      <c r="A824">
        <v>1477965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776656</v>
      </c>
    </row>
    <row r="830" spans="1:1">
      <c r="A830">
        <v>948453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-176411</v>
      </c>
    </row>
    <row r="837" spans="1:1">
      <c r="A837">
        <v>3823589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3407799</v>
      </c>
    </row>
    <row r="843" spans="1:1">
      <c r="A843">
        <v>212934</v>
      </c>
    </row>
    <row r="844" spans="1:1">
      <c r="A844">
        <v>1477965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776656</v>
      </c>
    </row>
    <row r="850" spans="1:1">
      <c r="A850">
        <v>948453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-176411</v>
      </c>
    </row>
    <row r="857" spans="1:1">
      <c r="A857">
        <v>3823589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2019-11-14T19:34:20Z</cp:lastPrinted>
  <dcterms:created xsi:type="dcterms:W3CDTF">2009-10-13T08:17:42Z</dcterms:created>
  <dcterms:modified xsi:type="dcterms:W3CDTF">2019-11-14T19:34:25Z</dcterms:modified>
</cp:coreProperties>
</file>