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inisterstwoStrategii\"/>
    </mc:Choice>
  </mc:AlternateContent>
  <xr:revisionPtr revIDLastSave="0" documentId="8_{A0FAE099-B5D5-4009-9612-A8D4F7216DC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7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H16" i="4"/>
  <c r="R21" i="3" l="1"/>
  <c r="R30" i="3" s="1"/>
  <c r="L30" i="3"/>
  <c r="N28" i="2"/>
  <c r="G17" i="4"/>
  <c r="G16" i="4"/>
  <c r="I16" i="4"/>
  <c r="I17" i="4"/>
</calcChain>
</file>

<file path=xl/connections.xml><?xml version="1.0" encoding="utf-8"?>
<connections xmlns="http://schemas.openxmlformats.org/spreadsheetml/2006/main">
  <connection id="1" name="W107192" type="6" refreshedVersion="4" background="1" saveData="1">
    <textPr prompt="0" codePage="850" sourceFile="C:\2019_GMC\1ETAP_18C1\RUN_18C1\Wfiles\192\W107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<sst xmlns="http://schemas.openxmlformats.org/spreadsheetml/2006/main" count="563" uniqueCount="403">
  <si>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</si>
  <si>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</si>
  <si>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</si>
  <si>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</si>
  <si>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</si>
  <si>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</si>
  <si>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</si>
  <si>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</si>
  <si>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</si>
  <si>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</si>
  <si>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</si>
  <si>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</si>
  <si>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</si>
  <si>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</si>
  <si>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</si>
  <si>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</si>
  <si>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</si>
  <si>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</si>
  <si>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</si>
  <si>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</si>
  <si>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</si>
  <si>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</si>
  <si>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</si>
  <si>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</si>
  <si>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</si>
  <si>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</si>
  <si>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</si>
  <si>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</si>
  <si>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</si>
  <si>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</si>
  <si>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</si>
  <si>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</si>
  <si>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</si>
  <si>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</si>
  <si>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</si>
  <si>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</si>
  <si>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</si>
  <si>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</si>
  <si>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</si>
  <si>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</si>
  <si>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</si>
  <si>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</si>
  <si>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</si>
  <si>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</si>
  <si>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</si>
  <si>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</si>
  <si>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</si>
  <si>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</si>
  <si>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</si>
  <si>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</si>
  <si>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</si>
  <si>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</si>
  <si>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</si>
  <si>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</si>
  <si>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</si>
  <si>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</si>
  <si>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</si>
  <si>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</si>
  <si>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</si>
  <si>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</si>
  <si>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</si>
  <si>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</si>
  <si>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</si>
  <si>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</si>
  <si>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</si>
  <si>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</si>
  <si>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</si>
  <si>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</si>
  <si>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</si>
  <si>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</si>
  <si>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</si>
  <si>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</si>
  <si>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</si>
  <si>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</si>
  <si>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</si>
  <si>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</si>
  <si>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</si>
  <si>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</si>
  <si>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</si>
  <si>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</si>
  <si>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</si>
  <si>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</si>
  <si>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</si>
  <si>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</si>
  <si>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</si>
  <si>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</si>
  <si>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</si>
  <si>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</si>
  <si>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</si>
  <si>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</si>
  <si>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</si>
  <si>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</si>
  <si>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</si>
  <si>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</si>
  <si>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</si>
  <si>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</si>
  <si>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</si>
  <si>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</si>
  <si>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</si>
  <si>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</si>
  <si>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</si>
  <si>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</si>
  <si>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</si>
  <si>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</si>
  <si>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</si>
  <si>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</si>
  <si>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</si>
  <si>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</si>
  <si>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</si>
  <si>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</si>
  <si>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</si>
  <si>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</si>
  <si>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</si>
  <si>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</si>
  <si>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</si>
  <si>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</si>
  <si>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</si>
  <si>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</si>
  <si>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</si>
  <si>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</si>
  <si>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</si>
  <si>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</si>
  <si>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</si>
  <si>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</si>
  <si>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</si>
  <si>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</si>
  <si>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</si>
  <si>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</si>
  <si>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</si>
  <si>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</si>
  <si>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</si>
  <si>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</si>
  <si>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</si>
  <si>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</si>
  <si>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</si>
  <si>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</si>
  <si>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</si>
  <si>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</si>
  <si>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</si>
  <si>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</si>
  <si>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</si>
  <si>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</si>
  <si>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</si>
  <si>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</si>
  <si>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</si>
  <si>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</si>
  <si>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</si>
  <si>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</si>
  <si>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</si>
  <si>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</si>
  <si>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</si>
  <si>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</si>
  <si>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</si>
  <si>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</si>
  <si>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</si>
  <si>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</si>
  <si>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</si>
  <si>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</si>
  <si>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</si>
  <si>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</si>
  <si>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</si>
  <si>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</si>
  <si>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</si>
  <si>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</si>
  <si>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</si>
  <si>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</si>
  <si>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</si>
  <si>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</si>
  <si>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</si>
  <si>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</si>
  <si>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</si>
  <si>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</si>
  <si>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</si>
  <si>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</si>
  <si>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</si>
  <si>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</si>
  <si>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</si>
  <si>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</si>
  <si>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</si>
  <si>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</si>
  <si>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</si>
  <si>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</si>
  <si>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</si>
  <si>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</si>
  <si>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</si>
  <si>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</si>
  <si>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</si>
  <si>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</si>
  <si>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</si>
  <si>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</si>
  <si>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</si>
  <si>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</si>
  <si>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</si>
  <si>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</si>
  <si>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</si>
  <si>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</si>
  <si>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</si>
  <si>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</si>
  <si>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</si>
  <si>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</si>
  <si>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</si>
  <si>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</si>
  <si>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</si>
  <si>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</si>
  <si>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</si>
  <si>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</si>
  <si>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</si>
  <si>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</si>
  <si>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</si>
  <si>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</si>
  <si>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</si>
  <si>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</si>
  <si>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</si>
  <si>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</si>
  <si>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</si>
  <si>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</si>
  <si>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</si>
  <si>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</si>
  <si>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</si>
  <si>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</si>
  <si>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</si>
  <si>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</si>
  <si>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</si>
  <si>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</si>
  <si>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</si>
  <si>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</si>
  <si>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</si>
  <si>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</si>
  <si>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</si>
  <si>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</si>
  <si>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</si>
  <si>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</si>
  <si>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</si>
  <si>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</si>
  <si>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</si>
  <si>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</si>
  <si>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</si>
  <si>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</si>
  <si>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</si>
  <si>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</si>
  <si>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</si>
  <si>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</si>
  <si>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</si>
  <si>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</si>
  <si>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</si>
  <si>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</si>
  <si>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</si>
  <si>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</si>
  <si>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</si>
  <si>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</si>
  <si>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</si>
  <si>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</si>
  <si>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</si>
  <si>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</si>
  <si>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</si>
  <si>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</si>
  <si>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</si>
  <si>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</si>
  <si>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</si>
  <si>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</si>
  <si>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</si>
  <si>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</si>
  <si>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</si>
  <si>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</si>
  <si>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</si>
  <si>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</si>
  <si>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</si>
  <si>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</si>
  <si>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</si>
  <si>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</si>
  <si>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</si>
  <si>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</si>
  <si>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</si>
  <si>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</si>
  <si>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</si>
  <si>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</si>
  <si>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</si>
  <si>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</si>
  <si>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</si>
  <si>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</si>
  <si>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</si>
  <si>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</si>
  <si>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</si>
  <si>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</si>
  <si>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</si>
  <si>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</si>
  <si>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</si>
  <si>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</si>
  <si>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</si>
  <si>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</si>
  <si>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</si>
  <si>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</si>
  <si>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</si>
  <si>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</si>
  <si>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</si>
  <si>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</si>
  <si>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</si>
  <si>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</si>
  <si>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</si>
  <si>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</si>
  <si>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</si>
  <si>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</si>
  <si>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</si>
  <si>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</si>
  <si>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</si>
  <si>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</si>
  <si>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</si>
  <si>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</si>
  <si>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</si>
  <si>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</si>
  <si>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</si>
  <si>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</si>
  <si>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</si>
  <si>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</si>
  <si>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</si>
  <si>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</si>
  <si>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</si>
  <si>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</si>
  <si>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</si>
  <si>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</si>
  <si>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</si>
  <si>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</si>
  <si>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</si>
  <si>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</si>
  <si>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</si>
  <si>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</si>
  <si>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</si>
  <si>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</si>
  <si>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</si>
  <si>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</si>
  <si>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</si>
  <si>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</si>
  <si>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</si>
  <si>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</si>
  <si>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</si>
  <si>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</si>
  <si>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</si>
  <si>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</si>
  <si>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</si>
  <si>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</si>
  <si>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</si>
  <si>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</si>
  <si>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</si>
  <si>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</si>
  <si>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4.60</t>
  </si>
  <si>
    <t xml:space="preserve">   4.08</t>
  </si>
  <si>
    <t xml:space="preserve">   3.59</t>
  </si>
  <si>
    <t>Minor</t>
  </si>
  <si>
    <t xml:space="preserve"> 84.8</t>
  </si>
  <si>
    <t xml:space="preserve">  9.2</t>
  </si>
  <si>
    <t xml:space="preserve">  9.6</t>
  </si>
  <si>
    <t xml:space="preserve">  9.9</t>
  </si>
  <si>
    <t xml:space="preserve">  9.4</t>
  </si>
  <si>
    <t xml:space="preserve">  9.0</t>
  </si>
  <si>
    <t xml:space="preserve"> 10.6</t>
  </si>
  <si>
    <t xml:space="preserve">  8.8</t>
  </si>
  <si>
    <t xml:space="preserve">  8.6</t>
  </si>
  <si>
    <t xml:space="preserve"> 10.7</t>
  </si>
  <si>
    <t xml:space="preserve"> 14.7</t>
  </si>
  <si>
    <t xml:space="preserve"> 15.8</t>
  </si>
  <si>
    <t xml:space="preserve"> 17.0</t>
  </si>
  <si>
    <t xml:space="preserve"> 13.8</t>
  </si>
  <si>
    <t xml:space="preserve"> 14.3</t>
  </si>
  <si>
    <t xml:space="preserve"> 16.8</t>
  </si>
  <si>
    <t xml:space="preserve"> 14.4</t>
  </si>
  <si>
    <t xml:space="preserve"> 15.5</t>
  </si>
  <si>
    <t xml:space="preserve"> 17.8</t>
  </si>
  <si>
    <t xml:space="preserve">  8.9</t>
  </si>
  <si>
    <t xml:space="preserve"> 10.3</t>
  </si>
  <si>
    <t xml:space="preserve">  8.3</t>
  </si>
  <si>
    <t xml:space="preserve">  9.5</t>
  </si>
  <si>
    <t xml:space="preserve"> 10.9</t>
  </si>
  <si>
    <t xml:space="preserve"> 12.3</t>
  </si>
  <si>
    <t xml:space="preserve">  9.1</t>
  </si>
  <si>
    <t xml:space="preserve"> 11.1</t>
  </si>
  <si>
    <t xml:space="preserve">  9.8</t>
  </si>
  <si>
    <t xml:space="preserve">  9.7</t>
  </si>
  <si>
    <t xml:space="preserve"> 10.4</t>
  </si>
  <si>
    <t xml:space="preserve"> 10.2</t>
  </si>
  <si>
    <t xml:space="preserve">  8.0</t>
  </si>
  <si>
    <t xml:space="preserve"> 10.0</t>
  </si>
  <si>
    <t xml:space="preserve">  8.4</t>
  </si>
  <si>
    <t xml:space="preserve">  7.0</t>
  </si>
  <si>
    <t xml:space="preserve">  7.3</t>
  </si>
  <si>
    <t xml:space="preserve"> 10.5</t>
  </si>
  <si>
    <t xml:space="preserve">  6.4</t>
  </si>
  <si>
    <t xml:space="preserve">  7.1</t>
  </si>
  <si>
    <t xml:space="preserve">  8.1</t>
  </si>
  <si>
    <t xml:space="preserve">  7.4</t>
  </si>
  <si>
    <t xml:space="preserve"> 11.4</t>
  </si>
  <si>
    <t xml:space="preserve">  9.3</t>
  </si>
  <si>
    <t>*****</t>
  </si>
  <si>
    <t xml:space="preserve"> ****</t>
  </si>
  <si>
    <t xml:space="preserve">  ***</t>
  </si>
  <si>
    <t xml:space="preserve">   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</si>
  <si>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</si>
  <si>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</si>
  <si>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</si>
  <si>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</si>
  <si>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</si>
  <si>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</si>
  <si>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Rafa│  Wachnik</t>
  </si>
  <si>
    <t>Value Media/Ministerstwo Strategii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</si>
</sst>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7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Rafa│  Wachnik</v>
      </c>
      <c r="V3" s="2" t="s">
        <v>284</v>
      </c>
      <c r="W3" s="3" t="str">
        <f>W!A6</f>
        <v xml:space="preserve">  18C1</v>
      </c>
    </row>
    <row r="4" spans="2:25">
      <c r="B4" t="str">
        <f>W!A862</f>
        <v>Value Media/Ministerstwo Strategii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10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65</v>
      </c>
      <c r="G14" s="45"/>
      <c r="H14" s="44">
        <f>W!A14</f>
        <v>50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20</v>
      </c>
      <c r="G15" s="51"/>
      <c r="H15" s="44">
        <f>W!A15</f>
        <v>25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60</v>
      </c>
      <c r="G16" s="58"/>
      <c r="H16" s="57">
        <f>W!A16</f>
        <v>30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26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303</v>
      </c>
      <c r="G19" s="54">
        <f>W!B21</f>
        <v>0</v>
      </c>
      <c r="H19" s="63">
        <f>W!A24</f>
        <v>518</v>
      </c>
      <c r="I19" s="48">
        <f>W!B24</f>
        <v>0</v>
      </c>
      <c r="J19" s="63">
        <f>W!A27</f>
        <v>858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312</v>
      </c>
      <c r="G20" s="54">
        <f>W!B22</f>
        <v>0</v>
      </c>
      <c r="H20" s="44">
        <f>W!A25</f>
        <v>518</v>
      </c>
      <c r="I20" s="54">
        <f>W!B25</f>
        <v>0</v>
      </c>
      <c r="J20" s="44">
        <f>W!A28</f>
        <v>878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11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313</v>
      </c>
      <c r="G21" s="59">
        <f>W!B23</f>
        <v>0</v>
      </c>
      <c r="H21" s="57">
        <f>W!A26</f>
        <v>538</v>
      </c>
      <c r="I21" s="59">
        <f>W!B26</f>
        <v>0</v>
      </c>
      <c r="J21" s="57">
        <f>W!A29</f>
        <v>888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2100</v>
      </c>
      <c r="G24" s="48" t="str">
        <f>W!B31</f>
        <v>*</v>
      </c>
      <c r="H24" s="63">
        <f>W!A34</f>
        <v>950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1162</v>
      </c>
      <c r="G25" s="54" t="str">
        <f>W!B32</f>
        <v>*</v>
      </c>
      <c r="H25" s="44">
        <f>W!A35</f>
        <v>585</v>
      </c>
      <c r="I25" s="54">
        <f>W!B35</f>
        <v>0</v>
      </c>
      <c r="J25" s="44">
        <f>W!A38</f>
        <v>292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1862</v>
      </c>
      <c r="G26" s="59" t="str">
        <f>W!B33</f>
        <v>*</v>
      </c>
      <c r="H26" s="57">
        <f>W!A36</f>
        <v>781</v>
      </c>
      <c r="I26" s="59">
        <f>W!B36</f>
        <v>0</v>
      </c>
      <c r="J26" s="41">
        <f>W!A39</f>
        <v>394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333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51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5245</v>
      </c>
      <c r="G35" s="87">
        <f>W!B54</f>
        <v>0</v>
      </c>
      <c r="H35" s="36">
        <f>W!A55</f>
        <v>319</v>
      </c>
      <c r="I35" s="87">
        <f>W!B55</f>
        <v>0</v>
      </c>
      <c r="J35" s="36">
        <f>W!A56</f>
        <v>155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10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5116</v>
      </c>
      <c r="V6" s="188"/>
      <c r="W6" s="44">
        <f>W!A109</f>
        <v>2316</v>
      </c>
      <c r="X6" s="28"/>
      <c r="Y6" s="53">
        <f>W!A110</f>
        <v>1186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61</v>
      </c>
      <c r="P7" s="24"/>
      <c r="R7" s="129"/>
      <c r="S7" s="19" t="s">
        <v>210</v>
      </c>
      <c r="T7" s="19"/>
      <c r="U7" s="53">
        <f>W!A111</f>
        <v>5258</v>
      </c>
      <c r="V7" s="188"/>
      <c r="W7" s="44">
        <f>W!A112</f>
        <v>2379</v>
      </c>
      <c r="X7" s="28"/>
      <c r="Y7" s="53">
        <f>W!A113</f>
        <v>1218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134</v>
      </c>
      <c r="V8" s="188"/>
      <c r="W8" s="44">
        <f>W!A115</f>
        <v>63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513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1087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8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271.75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49</v>
      </c>
      <c r="O12" s="191">
        <f>W!A198</f>
        <v>44</v>
      </c>
      <c r="P12" s="24"/>
      <c r="R12" s="129"/>
      <c r="S12" s="28" t="s">
        <v>224</v>
      </c>
      <c r="T12" s="19"/>
      <c r="U12" s="53">
        <f>W!A121</f>
        <v>2096</v>
      </c>
      <c r="V12" s="188"/>
      <c r="W12" s="53">
        <f>W!A124</f>
        <v>950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1160</v>
      </c>
      <c r="V13" s="188"/>
      <c r="W13" s="53">
        <f>W!A125</f>
        <v>585</v>
      </c>
      <c r="X13" s="28"/>
      <c r="Y13" s="53">
        <f>W!A128</f>
        <v>292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393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1860</v>
      </c>
      <c r="V14" s="188"/>
      <c r="W14" s="53">
        <f>W!A126</f>
        <v>781</v>
      </c>
      <c r="X14" s="28"/>
      <c r="Y14" s="53">
        <f>W!A129</f>
        <v>394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-342.75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434</v>
      </c>
      <c r="P17" s="190">
        <f>W!B307</f>
        <v>0</v>
      </c>
      <c r="R17" s="129"/>
      <c r="S17" s="19" t="s">
        <v>235</v>
      </c>
      <c r="T17" s="19"/>
      <c r="U17" s="53">
        <f>W!A131</f>
        <v>2204</v>
      </c>
      <c r="V17" s="188"/>
      <c r="W17" s="53">
        <f>W!A134</f>
        <v>992</v>
      </c>
      <c r="X17" s="28"/>
      <c r="Y17" s="53">
        <f>W!A137</f>
        <v>398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23378</v>
      </c>
      <c r="P18" s="24"/>
      <c r="R18" s="129"/>
      <c r="S18" s="101" t="s">
        <v>238</v>
      </c>
      <c r="T18" s="19"/>
      <c r="U18" s="53">
        <f>W!A132</f>
        <v>1047</v>
      </c>
      <c r="V18" s="188"/>
      <c r="W18" s="53">
        <f>W!A135</f>
        <v>520</v>
      </c>
      <c r="X18" s="28"/>
      <c r="Y18" s="53">
        <f>W!A138</f>
        <v>185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1743</v>
      </c>
      <c r="V19" s="188"/>
      <c r="W19" s="53">
        <f>W!A136</f>
        <v>730</v>
      </c>
      <c r="X19" s="28"/>
      <c r="Y19" s="53">
        <f>W!A139</f>
        <v>301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2096</v>
      </c>
      <c r="V22" s="188"/>
      <c r="W22" s="53">
        <f>W!A144</f>
        <v>950</v>
      </c>
      <c r="X22" s="28"/>
      <c r="Y22" s="53">
        <f>W!A147</f>
        <v>398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1047</v>
      </c>
      <c r="V23" s="188"/>
      <c r="W23" s="53">
        <f>W!A145</f>
        <v>520</v>
      </c>
      <c r="X23" s="28"/>
      <c r="Y23" s="53">
        <f>W!A148</f>
        <v>185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1743</v>
      </c>
      <c r="V24" s="188"/>
      <c r="W24" s="53">
        <f>W!A146</f>
        <v>730</v>
      </c>
      <c r="X24" s="28"/>
      <c r="Y24" s="53">
        <f>W!A149</f>
        <v>301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5534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84.8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54</v>
      </c>
      <c r="V27" s="188"/>
      <c r="W27" s="53">
        <f>W!A154</f>
        <v>21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10358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102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113</v>
      </c>
      <c r="V32" s="188"/>
      <c r="W32" s="53">
        <f>W!A165</f>
        <v>65</v>
      </c>
      <c r="X32" s="28"/>
      <c r="Y32" s="53">
        <f>W!A168</f>
        <v>107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117</v>
      </c>
      <c r="V33" s="188"/>
      <c r="W33" s="53">
        <f>W!A166</f>
        <v>51</v>
      </c>
      <c r="X33" s="28"/>
      <c r="Y33" s="53">
        <f>W!A169</f>
        <v>93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7300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3058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136</v>
      </c>
      <c r="V36" s="190">
        <f>W!B171</f>
        <v>0</v>
      </c>
      <c r="W36" s="44">
        <f>W!A172</f>
        <v>66</v>
      </c>
      <c r="X36" s="190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5258</v>
      </c>
      <c r="V42" s="188"/>
      <c r="W42" s="44">
        <f>W!A182</f>
        <v>322</v>
      </c>
      <c r="X42" s="28"/>
      <c r="Y42" s="53">
        <f>W!A183</f>
        <v>156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87717</v>
      </c>
      <c r="H43" s="24"/>
      <c r="I43" s="19"/>
      <c r="J43" s="129"/>
      <c r="K43" s="18" t="s">
        <v>275</v>
      </c>
      <c r="N43" s="201">
        <f>0.00019*50*G10</f>
        <v>10.326499999999999</v>
      </c>
      <c r="P43" s="24"/>
      <c r="R43" s="129"/>
      <c r="S43" s="85" t="s">
        <v>276</v>
      </c>
      <c r="T43" s="19"/>
      <c r="U43" s="53">
        <f>W!A54</f>
        <v>5245</v>
      </c>
      <c r="V43" s="188"/>
      <c r="W43" s="53">
        <f>W!A55</f>
        <v>319</v>
      </c>
      <c r="X43" s="28"/>
      <c r="Y43" s="53">
        <f>W!A56</f>
        <v>155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2.4000000000000057</v>
      </c>
      <c r="H44" s="24"/>
      <c r="I44" s="19"/>
      <c r="J44" s="129"/>
      <c r="K44" s="18" t="s">
        <v>278</v>
      </c>
      <c r="N44" s="202">
        <f>0.00052*(6*G25+O18)</f>
        <v>29.422639999999998</v>
      </c>
      <c r="P44" s="24"/>
      <c r="R44" s="129"/>
      <c r="S44" s="85" t="s">
        <v>279</v>
      </c>
      <c r="T44" s="19"/>
      <c r="U44" s="53">
        <f>W!A184</f>
        <v>437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152</v>
      </c>
      <c r="H45" s="24"/>
      <c r="I45" s="19"/>
      <c r="J45" s="129"/>
      <c r="K45" s="18" t="s">
        <v>281</v>
      </c>
      <c r="N45" s="201">
        <f>N43+N44</f>
        <v>39.749139999999997</v>
      </c>
      <c r="P45" s="24"/>
      <c r="R45" s="129"/>
      <c r="S45" s="85" t="s">
        <v>282</v>
      </c>
      <c r="T45" s="19"/>
      <c r="U45" s="53">
        <f>W!A187</f>
        <v>5682</v>
      </c>
      <c r="V45" s="188"/>
      <c r="W45" s="44">
        <f>W!A188</f>
        <v>319</v>
      </c>
      <c r="X45" s="28"/>
      <c r="Y45" s="53">
        <f>W!A189</f>
        <v>155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10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387000</v>
      </c>
      <c r="G8" s="171"/>
      <c r="H8" s="112"/>
      <c r="I8" s="112" t="s">
        <v>103</v>
      </c>
      <c r="J8" s="112"/>
      <c r="K8" s="112"/>
      <c r="L8" s="173">
        <f>W!A241</f>
        <v>3632708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86278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3166612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47166</v>
      </c>
      <c r="G10" s="171"/>
      <c r="H10" s="112"/>
      <c r="I10" s="112" t="s">
        <v>110</v>
      </c>
      <c r="J10" s="112"/>
      <c r="K10" s="112"/>
      <c r="L10" s="173">
        <f>W!A242</f>
        <v>2024467</v>
      </c>
      <c r="M10" s="171"/>
      <c r="N10" s="112"/>
      <c r="O10" s="112" t="s">
        <v>111</v>
      </c>
      <c r="P10" s="112"/>
      <c r="Q10" s="174"/>
      <c r="R10" s="174">
        <f>W!A262</f>
        <v>543500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418336</v>
      </c>
      <c r="G11" s="171"/>
      <c r="H11" s="112"/>
      <c r="I11" s="175" t="s">
        <v>114</v>
      </c>
      <c r="L11" s="173">
        <f>W!A243</f>
        <v>782541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4029212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36327</v>
      </c>
      <c r="G12" s="171"/>
      <c r="H12" s="112"/>
      <c r="I12" s="112" t="s">
        <v>118</v>
      </c>
      <c r="J12" s="112"/>
      <c r="K12" s="112"/>
      <c r="L12" s="173">
        <f>W!A244</f>
        <v>304100</v>
      </c>
      <c r="M12" s="171"/>
      <c r="N12" s="112"/>
      <c r="O12" s="112" t="s">
        <v>119</v>
      </c>
      <c r="P12" s="112"/>
      <c r="Q12" s="112"/>
      <c r="R12" s="173">
        <f>SUM(R9:R11)</f>
        <v>3229252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26310</v>
      </c>
      <c r="G13" s="171"/>
      <c r="H13" s="112"/>
      <c r="I13" s="112" t="s">
        <v>122</v>
      </c>
      <c r="J13" s="112"/>
      <c r="K13" s="112"/>
      <c r="L13" s="173">
        <f>W!A245</f>
        <v>103898</v>
      </c>
      <c r="M13" s="171"/>
      <c r="N13" s="112"/>
      <c r="S13" s="171"/>
      <c r="T13" s="112"/>
      <c r="U13" s="175" t="s">
        <v>123</v>
      </c>
      <c r="X13" s="174">
        <f>X9+X10-X11-X12</f>
        <v>-862600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232939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311591</v>
      </c>
      <c r="M15" s="171"/>
      <c r="N15" s="112"/>
      <c r="O15" s="112" t="s">
        <v>129</v>
      </c>
      <c r="P15" s="112"/>
      <c r="Q15" s="112"/>
      <c r="R15" s="173">
        <f>W!A265</f>
        <v>156136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51000</v>
      </c>
      <c r="G16" s="171"/>
      <c r="H16" s="112"/>
      <c r="I16" s="112" t="s">
        <v>132</v>
      </c>
      <c r="J16" s="112"/>
      <c r="K16" s="112"/>
      <c r="L16" s="173">
        <f>W!A248</f>
        <v>8855</v>
      </c>
      <c r="M16" s="171"/>
      <c r="N16" s="112"/>
      <c r="O16" s="175" t="s">
        <v>133</v>
      </c>
      <c r="R16" s="173">
        <f>W!A266</f>
        <v>837603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10285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868642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17425</v>
      </c>
      <c r="G18" s="171"/>
      <c r="H18" s="112"/>
      <c r="I18" s="118" t="s">
        <v>140</v>
      </c>
      <c r="J18" s="112"/>
      <c r="K18" s="112"/>
      <c r="L18" s="177">
        <f>W!A250</f>
        <v>1862381</v>
      </c>
      <c r="M18" s="171"/>
      <c r="N18" s="112"/>
      <c r="O18" s="112" t="s">
        <v>141</v>
      </c>
      <c r="P18" s="112"/>
      <c r="Q18" s="112"/>
      <c r="R18" s="173">
        <f>W!A268</f>
        <v>1921280</v>
      </c>
      <c r="S18" s="171"/>
      <c r="T18" s="112"/>
      <c r="U18" s="112" t="s">
        <v>142</v>
      </c>
      <c r="V18" s="112"/>
      <c r="W18" s="112"/>
      <c r="X18" s="177">
        <f>W!A227</f>
        <v>25500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2008810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-23250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7970</v>
      </c>
      <c r="G20" s="171"/>
      <c r="H20" s="112"/>
      <c r="I20" s="112" t="s">
        <v>148</v>
      </c>
      <c r="J20" s="112"/>
      <c r="K20" s="112"/>
      <c r="L20" s="173">
        <f>W!A252</f>
        <v>1623898</v>
      </c>
      <c r="M20" s="171"/>
      <c r="N20" s="112"/>
      <c r="O20" s="175" t="s">
        <v>149</v>
      </c>
      <c r="R20" s="180">
        <f>SUM(R15:R19)</f>
        <v>4233661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1432906</v>
      </c>
      <c r="M21" s="171"/>
      <c r="N21" s="112"/>
      <c r="O21" s="112" t="s">
        <v>152</v>
      </c>
      <c r="P21" s="112"/>
      <c r="Q21" s="112"/>
      <c r="R21" s="173">
        <f>R12+R20</f>
        <v>7462913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22309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1432906</v>
      </c>
      <c r="G24" s="171"/>
      <c r="H24" s="112"/>
      <c r="I24" s="175" t="s">
        <v>160</v>
      </c>
      <c r="L24" s="173">
        <f>L20-L21+L22-L23</f>
        <v>124691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1112140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64710</v>
      </c>
      <c r="M26" s="171"/>
      <c r="N26" s="112"/>
      <c r="O26" s="112" t="s">
        <v>167</v>
      </c>
      <c r="P26" s="112"/>
      <c r="Q26" s="112"/>
      <c r="R26" s="177">
        <f>W!A273</f>
        <v>2650790</v>
      </c>
      <c r="S26" s="171"/>
      <c r="T26" s="112"/>
      <c r="U26" s="112" t="s">
        <v>168</v>
      </c>
      <c r="V26" s="112"/>
      <c r="W26" s="112"/>
      <c r="X26" s="177">
        <f>W!A232</f>
        <v>64710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62231</v>
      </c>
      <c r="G27" s="171"/>
      <c r="H27" s="112"/>
      <c r="I27" s="175" t="s">
        <v>170</v>
      </c>
      <c r="J27" s="112"/>
      <c r="K27" s="112"/>
      <c r="L27" s="174">
        <f>L24+L25-L26</f>
        <v>62231</v>
      </c>
      <c r="M27" s="171"/>
      <c r="N27" s="112"/>
      <c r="O27" s="118" t="s">
        <v>171</v>
      </c>
      <c r="P27" s="112"/>
      <c r="Q27" s="112"/>
      <c r="R27" s="173">
        <f>SUM(R24:R26)</f>
        <v>3762930</v>
      </c>
      <c r="S27" s="171"/>
      <c r="T27" s="112"/>
      <c r="U27" s="175" t="s">
        <v>172</v>
      </c>
      <c r="X27" s="174">
        <f>X22-X23-X24+X25-X26</f>
        <v>-64710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-362248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-300017</v>
      </c>
      <c r="G29" s="171"/>
      <c r="H29" s="112"/>
      <c r="I29" s="112" t="s">
        <v>177</v>
      </c>
      <c r="J29" s="112"/>
      <c r="K29" s="112"/>
      <c r="L29" s="173">
        <f>W!A256</f>
        <v>62231</v>
      </c>
      <c r="M29" s="171"/>
      <c r="N29" s="112"/>
      <c r="S29" s="171"/>
      <c r="U29" s="181" t="s">
        <v>178</v>
      </c>
      <c r="V29" s="112"/>
      <c r="W29" s="112"/>
      <c r="X29" s="174">
        <f>W!A233</f>
        <v>-950560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1.5557749999999999</v>
      </c>
      <c r="M30" s="171"/>
      <c r="N30" s="112"/>
      <c r="O30" s="112" t="s">
        <v>180</v>
      </c>
      <c r="P30" s="112"/>
      <c r="Q30" s="112"/>
      <c r="R30" s="173">
        <f>R21-R27-R28</f>
        <v>3699983</v>
      </c>
      <c r="S30" s="171"/>
      <c r="U30" s="181" t="s">
        <v>181</v>
      </c>
      <c r="V30" s="112"/>
      <c r="W30" s="112"/>
      <c r="X30" s="176">
        <f>W!A234</f>
        <v>-1250230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-2200790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62231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5294520</v>
      </c>
      <c r="G34" s="171"/>
      <c r="H34" s="112"/>
      <c r="I34" s="91" t="s">
        <v>190</v>
      </c>
      <c r="J34" s="112"/>
      <c r="K34" s="112"/>
      <c r="L34" s="177">
        <f>W!A260</f>
        <v>-362248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1870000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-300017</v>
      </c>
      <c r="M35" s="171"/>
      <c r="O35" s="112" t="s">
        <v>194</v>
      </c>
      <c r="P35" s="112"/>
      <c r="Q35" s="112"/>
      <c r="R35" s="177">
        <f>R36-R33-R34</f>
        <v>-300017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3699983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10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77.099999999999994</v>
      </c>
      <c r="G35" s="138">
        <f>W!A542/100</f>
        <v>51.16</v>
      </c>
      <c r="H35" s="138">
        <f>W!A562/100</f>
        <v>65.55</v>
      </c>
      <c r="I35" s="138">
        <f>W!A582/100</f>
        <v>87.76</v>
      </c>
      <c r="J35" s="138">
        <f>W!A602/100</f>
        <v>76.23</v>
      </c>
      <c r="K35" s="138">
        <f>W!A622/100</f>
        <v>73.349999999999994</v>
      </c>
      <c r="L35" s="138">
        <f>W!A642/100</f>
        <v>86.85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3084000</v>
      </c>
      <c r="G36" s="138">
        <f>W!A543</f>
        <v>2046400</v>
      </c>
      <c r="H36" s="138">
        <f>W!A563</f>
        <v>2622000</v>
      </c>
      <c r="I36" s="138">
        <f>W!A583</f>
        <v>3510400</v>
      </c>
      <c r="J36" s="138">
        <f>W!A603</f>
        <v>3049200</v>
      </c>
      <c r="K36" s="138">
        <f>W!A623</f>
        <v>2934733</v>
      </c>
      <c r="L36" s="138">
        <f>W!A643</f>
        <v>3474000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3084000</v>
      </c>
      <c r="G39" s="138">
        <f>W!A545</f>
        <v>2046400</v>
      </c>
      <c r="H39" s="138">
        <f>W!A565</f>
        <v>2622000</v>
      </c>
      <c r="I39" s="138">
        <f>W!A585</f>
        <v>3510400</v>
      </c>
      <c r="J39" s="138">
        <f>W!A605</f>
        <v>3049200</v>
      </c>
      <c r="K39" s="138">
        <f>W!A625</f>
        <v>2933708</v>
      </c>
      <c r="L39" s="138">
        <f>W!A645</f>
        <v>3474000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262</v>
      </c>
      <c r="H43" s="138">
        <f>W!A566</f>
        <v>290</v>
      </c>
      <c r="I43" s="138">
        <f>W!A586</f>
        <v>308</v>
      </c>
      <c r="J43" s="138">
        <f>W!A606</f>
        <v>301</v>
      </c>
      <c r="K43" s="138">
        <f>W!A626</f>
        <v>291</v>
      </c>
      <c r="L43" s="138">
        <f>W!A646</f>
        <v>303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266</v>
      </c>
      <c r="H44" s="138">
        <f>W!A567</f>
        <v>290</v>
      </c>
      <c r="I44" s="138">
        <f>W!A587</f>
        <v>317</v>
      </c>
      <c r="J44" s="138">
        <f>W!A607</f>
        <v>296</v>
      </c>
      <c r="K44" s="138">
        <f>W!A627</f>
        <v>296</v>
      </c>
      <c r="L44" s="138">
        <f>W!A647</f>
        <v>312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266</v>
      </c>
      <c r="H45" s="138">
        <f>W!A568</f>
        <v>295</v>
      </c>
      <c r="I45" s="138">
        <f>W!A588</f>
        <v>318</v>
      </c>
      <c r="J45" s="138">
        <f>W!A608</f>
        <v>291</v>
      </c>
      <c r="K45" s="138">
        <f>W!A628</f>
        <v>291</v>
      </c>
      <c r="L45" s="138">
        <f>W!A648</f>
        <v>313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437</v>
      </c>
      <c r="H46" s="138">
        <f>W!A569</f>
        <v>480</v>
      </c>
      <c r="I46" s="138">
        <f>W!A589</f>
        <v>528</v>
      </c>
      <c r="J46" s="138">
        <f>W!A609</f>
        <v>504</v>
      </c>
      <c r="K46" s="138">
        <f>W!A629</f>
        <v>456</v>
      </c>
      <c r="L46" s="138">
        <f>W!A649</f>
        <v>518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446</v>
      </c>
      <c r="H47" s="138">
        <f>W!A570</f>
        <v>480</v>
      </c>
      <c r="I47" s="138">
        <f>W!A590</f>
        <v>528</v>
      </c>
      <c r="J47" s="138">
        <f>W!A610</f>
        <v>504</v>
      </c>
      <c r="K47" s="138">
        <f>W!A630</f>
        <v>466</v>
      </c>
      <c r="L47" s="138">
        <f>W!A650</f>
        <v>518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442</v>
      </c>
      <c r="H48" s="138">
        <f>W!A571</f>
        <v>486</v>
      </c>
      <c r="I48" s="138">
        <f>W!A591</f>
        <v>548</v>
      </c>
      <c r="J48" s="138">
        <f>W!A611</f>
        <v>504</v>
      </c>
      <c r="K48" s="138">
        <f>W!A631</f>
        <v>461</v>
      </c>
      <c r="L48" s="138">
        <f>W!A651</f>
        <v>538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799</v>
      </c>
      <c r="G49" s="138">
        <f>W!A552</f>
        <v>690</v>
      </c>
      <c r="H49" s="138">
        <f>W!A572</f>
        <v>772</v>
      </c>
      <c r="I49" s="138">
        <f>W!A592</f>
        <v>818</v>
      </c>
      <c r="J49" s="138">
        <f>W!A612</f>
        <v>771</v>
      </c>
      <c r="K49" s="138">
        <f>W!A632</f>
        <v>787</v>
      </c>
      <c r="L49" s="138">
        <f>W!A652</f>
        <v>858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830</v>
      </c>
      <c r="G50" s="138">
        <f>W!A553</f>
        <v>707</v>
      </c>
      <c r="H50" s="138">
        <f>W!A573</f>
        <v>790</v>
      </c>
      <c r="I50" s="138">
        <f>W!A593</f>
        <v>838</v>
      </c>
      <c r="J50" s="138">
        <f>W!A613</f>
        <v>789</v>
      </c>
      <c r="K50" s="138">
        <f>W!A633</f>
        <v>738</v>
      </c>
      <c r="L50" s="138">
        <f>W!A653</f>
        <v>878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695</v>
      </c>
      <c r="H51" s="138">
        <f>W!A574</f>
        <v>782</v>
      </c>
      <c r="I51" s="138">
        <f>W!A594</f>
        <v>848</v>
      </c>
      <c r="J51" s="138">
        <f>W!A614</f>
        <v>777</v>
      </c>
      <c r="K51" s="138">
        <f>W!A634</f>
        <v>726</v>
      </c>
      <c r="L51" s="138">
        <f>W!A654</f>
        <v>888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133</v>
      </c>
      <c r="G53" s="138">
        <f>W!A555</f>
        <v>168</v>
      </c>
      <c r="H53" s="138">
        <f>W!A575</f>
        <v>120</v>
      </c>
      <c r="I53" s="138">
        <f>W!A595</f>
        <v>97</v>
      </c>
      <c r="J53" s="138">
        <f>W!A615</f>
        <v>136</v>
      </c>
      <c r="K53" s="138">
        <f>W!A635</f>
        <v>122</v>
      </c>
      <c r="L53" s="138">
        <f>W!A655</f>
        <v>98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1300</v>
      </c>
      <c r="H54" s="138">
        <f>W!A576</f>
        <v>1325</v>
      </c>
      <c r="I54" s="138">
        <f>W!A596</f>
        <v>1200</v>
      </c>
      <c r="J54" s="138">
        <f>W!A616</f>
        <v>1290</v>
      </c>
      <c r="K54" s="138">
        <f>W!A636</f>
        <v>1220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10</v>
      </c>
      <c r="I55" s="138">
        <f>W!A597</f>
        <v>13</v>
      </c>
      <c r="J55" s="138">
        <f>W!A617</f>
        <v>10</v>
      </c>
      <c r="K55" s="138">
        <f>W!A637</f>
        <v>9</v>
      </c>
      <c r="L55" s="138">
        <f>W!A657</f>
        <v>13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10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3203752</v>
      </c>
      <c r="G67" s="138">
        <f>W!A722</f>
        <v>3485752</v>
      </c>
      <c r="H67" s="138">
        <f>W!A742</f>
        <v>2987887</v>
      </c>
      <c r="I67" s="138">
        <f>W!A762</f>
        <v>3229252</v>
      </c>
      <c r="J67" s="138">
        <f>W!A782</f>
        <v>3513940</v>
      </c>
      <c r="K67" s="138">
        <f>W!A802</f>
        <v>3203752</v>
      </c>
      <c r="L67" s="138">
        <f>W!A822</f>
        <v>3229252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1321127</v>
      </c>
      <c r="G68" s="138">
        <f>W!A723</f>
        <v>3316033</v>
      </c>
      <c r="H68" s="138">
        <f>W!A743</f>
        <v>888566</v>
      </c>
      <c r="I68" s="138">
        <f>W!A763</f>
        <v>1849954</v>
      </c>
      <c r="J68" s="138">
        <f>W!A783</f>
        <v>808302</v>
      </c>
      <c r="K68" s="138">
        <f>W!A803</f>
        <v>17484</v>
      </c>
      <c r="L68" s="138">
        <f>W!A823</f>
        <v>1862381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1694654</v>
      </c>
      <c r="G69" s="138">
        <f>W!A724</f>
        <v>2362167</v>
      </c>
      <c r="H69" s="138">
        <f>W!A744</f>
        <v>1655646</v>
      </c>
      <c r="I69" s="138">
        <f>W!A764</f>
        <v>1946646</v>
      </c>
      <c r="J69" s="138">
        <f>W!A784</f>
        <v>1690277</v>
      </c>
      <c r="K69" s="138">
        <f>W!A804</f>
        <v>1288758</v>
      </c>
      <c r="L69" s="138">
        <f>W!A824</f>
        <v>1921280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130000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1376376</v>
      </c>
      <c r="G74" s="138">
        <f>W!A729</f>
        <v>1342397</v>
      </c>
      <c r="H74" s="138">
        <f>W!A749</f>
        <v>820162</v>
      </c>
      <c r="I74" s="138">
        <f>W!A769</f>
        <v>1112188</v>
      </c>
      <c r="J74" s="138">
        <f>W!A789</f>
        <v>710563</v>
      </c>
      <c r="K74" s="138">
        <f>W!A809</f>
        <v>765236</v>
      </c>
      <c r="L74" s="138">
        <f>W!A829</f>
        <v>1112140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1474586</v>
      </c>
      <c r="G75" s="138">
        <f>W!A730</f>
        <v>5564897</v>
      </c>
      <c r="H75" s="138">
        <f>W!A750</f>
        <v>2186513</v>
      </c>
      <c r="I75" s="138">
        <f>W!A770</f>
        <v>2641933</v>
      </c>
      <c r="J75" s="138">
        <f>W!A790</f>
        <v>1526398</v>
      </c>
      <c r="K75" s="138">
        <f>W!A810</f>
        <v>894447</v>
      </c>
      <c r="L75" s="138">
        <f>W!A830</f>
        <v>2650790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350000</v>
      </c>
      <c r="K77" s="138">
        <f>W!A812</f>
        <v>24000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4001000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14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-501429</v>
      </c>
      <c r="G82" s="138">
        <f>W!A736</f>
        <v>-1743342</v>
      </c>
      <c r="H82" s="138">
        <f>W!A756</f>
        <v>-1024576</v>
      </c>
      <c r="I82" s="138">
        <f>W!A776</f>
        <v>-278269</v>
      </c>
      <c r="J82" s="138">
        <f>W!A796</f>
        <v>-574442</v>
      </c>
      <c r="K82" s="138">
        <f>W!A816</f>
        <v>-724703</v>
      </c>
      <c r="L82" s="138">
        <f>W!A836</f>
        <v>-300017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3498571</v>
      </c>
      <c r="G83" s="138">
        <f t="shared" si="0"/>
        <v>2256658</v>
      </c>
      <c r="H83" s="138">
        <f t="shared" si="0"/>
        <v>2975424</v>
      </c>
      <c r="I83" s="138">
        <f t="shared" si="0"/>
        <v>3721731</v>
      </c>
      <c r="J83" s="138">
        <f t="shared" si="0"/>
        <v>3425558</v>
      </c>
      <c r="K83" s="138">
        <f t="shared" si="0"/>
        <v>3276311</v>
      </c>
      <c r="L83" s="138">
        <f t="shared" si="0"/>
        <v>3699983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9.2</v>
      </c>
      <c r="G91" s="61" t="str">
        <f>W!A342</f>
        <v xml:space="preserve"> 14.7</v>
      </c>
      <c r="H91" s="61" t="str">
        <f>W!A352</f>
        <v xml:space="preserve">  8.6</v>
      </c>
      <c r="I91" s="61" t="str">
        <f>W!A362</f>
        <v xml:space="preserve"> 10.7</v>
      </c>
      <c r="J91" s="61" t="str">
        <f>W!A372</f>
        <v xml:space="preserve">  8.0</v>
      </c>
      <c r="K91" s="61" t="str">
        <f>W!A382</f>
        <v xml:space="preserve">  7.0</v>
      </c>
      <c r="L91" s="61" t="str">
        <f>W!A392</f>
        <v xml:space="preserve"> 10.7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9.6</v>
      </c>
      <c r="G92" s="61" t="str">
        <f>W!A343</f>
        <v xml:space="preserve"> 15.8</v>
      </c>
      <c r="H92" s="61" t="str">
        <f>W!A353</f>
        <v xml:space="preserve">  8.9</v>
      </c>
      <c r="I92" s="61" t="str">
        <f>W!A363</f>
        <v xml:space="preserve">  9.1</v>
      </c>
      <c r="J92" s="61" t="str">
        <f>W!A373</f>
        <v xml:space="preserve">  8.9</v>
      </c>
      <c r="K92" s="61" t="str">
        <f>W!A383</f>
        <v xml:space="preserve">  7.3</v>
      </c>
      <c r="L92" s="61" t="str">
        <f>W!A393</f>
        <v xml:space="preserve">  9.6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9.9</v>
      </c>
      <c r="G93" s="61" t="str">
        <f>W!A344</f>
        <v xml:space="preserve"> 17.0</v>
      </c>
      <c r="H93" s="61" t="str">
        <f>W!A354</f>
        <v xml:space="preserve"> 10.3</v>
      </c>
      <c r="I93" s="61" t="str">
        <f>W!A364</f>
        <v xml:space="preserve"> 11.1</v>
      </c>
      <c r="J93" s="61" t="str">
        <f>W!A374</f>
        <v xml:space="preserve">  8.3</v>
      </c>
      <c r="K93" s="61" t="str">
        <f>W!A384</f>
        <v xml:space="preserve"> 10.5</v>
      </c>
      <c r="L93" s="61" t="str">
        <f>W!A394</f>
        <v xml:space="preserve"> 11.4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9.4</v>
      </c>
      <c r="G94" s="61" t="str">
        <f>W!A345</f>
        <v xml:space="preserve"> 13.8</v>
      </c>
      <c r="H94" s="61" t="str">
        <f>W!A355</f>
        <v xml:space="preserve">  8.3</v>
      </c>
      <c r="I94" s="61" t="str">
        <f>W!A365</f>
        <v xml:space="preserve">  9.8</v>
      </c>
      <c r="J94" s="61" t="str">
        <f>W!A375</f>
        <v xml:space="preserve">  8.9</v>
      </c>
      <c r="K94" s="61" t="str">
        <f>W!A385</f>
        <v xml:space="preserve">  6.4</v>
      </c>
      <c r="L94" s="61" t="str">
        <f>W!A395</f>
        <v xml:space="preserve">  9.8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9.0</v>
      </c>
      <c r="G95" s="61" t="str">
        <f>W!A346</f>
        <v xml:space="preserve"> 14.3</v>
      </c>
      <c r="H95" s="61" t="str">
        <f>W!A356</f>
        <v xml:space="preserve">  8.6</v>
      </c>
      <c r="I95" s="61" t="str">
        <f>W!A366</f>
        <v xml:space="preserve">  8.9</v>
      </c>
      <c r="J95" s="61" t="str">
        <f>W!A376</f>
        <v xml:space="preserve"> 10.0</v>
      </c>
      <c r="K95" s="61" t="str">
        <f>W!A386</f>
        <v xml:space="preserve">  7.1</v>
      </c>
      <c r="L95" s="61" t="str">
        <f>W!A396</f>
        <v xml:space="preserve">  9.4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10.6</v>
      </c>
      <c r="G96" s="61" t="str">
        <f>W!A347</f>
        <v xml:space="preserve"> 16.8</v>
      </c>
      <c r="H96" s="61" t="str">
        <f>W!A357</f>
        <v xml:space="preserve">  9.5</v>
      </c>
      <c r="I96" s="61" t="str">
        <f>W!A367</f>
        <v xml:space="preserve">  9.7</v>
      </c>
      <c r="J96" s="61" t="str">
        <f>W!A377</f>
        <v xml:space="preserve">  9.8</v>
      </c>
      <c r="K96" s="61" t="str">
        <f>W!A387</f>
        <v xml:space="preserve">  9.6</v>
      </c>
      <c r="L96" s="61" t="str">
        <f>W!A397</f>
        <v xml:space="preserve"> 10.0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8.8</v>
      </c>
      <c r="G97" s="61" t="str">
        <f>W!A348</f>
        <v xml:space="preserve"> 14.4</v>
      </c>
      <c r="H97" s="61" t="str">
        <f>W!A358</f>
        <v xml:space="preserve">  9.5</v>
      </c>
      <c r="I97" s="61" t="str">
        <f>W!A368</f>
        <v xml:space="preserve"> 10.4</v>
      </c>
      <c r="J97" s="61" t="str">
        <f>W!A378</f>
        <v xml:space="preserve">  9.1</v>
      </c>
      <c r="K97" s="61" t="str">
        <f>W!A388</f>
        <v xml:space="preserve">  8.1</v>
      </c>
      <c r="L97" s="61" t="str">
        <f>W!A398</f>
        <v xml:space="preserve">  9.3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8.6</v>
      </c>
      <c r="G98" s="61" t="str">
        <f>W!A349</f>
        <v xml:space="preserve"> 15.5</v>
      </c>
      <c r="H98" s="61" t="str">
        <f>W!A359</f>
        <v xml:space="preserve"> 10.9</v>
      </c>
      <c r="I98" s="61" t="str">
        <f>W!A369</f>
        <v xml:space="preserve">  9.4</v>
      </c>
      <c r="J98" s="61" t="str">
        <f>W!A379</f>
        <v xml:space="preserve">  8.4</v>
      </c>
      <c r="K98" s="61" t="str">
        <f>W!A389</f>
        <v xml:space="preserve">  7.4</v>
      </c>
      <c r="L98" s="61" t="str">
        <f>W!A399</f>
        <v xml:space="preserve">  8.0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10.7</v>
      </c>
      <c r="G99" s="61" t="str">
        <f>W!A350</f>
        <v xml:space="preserve"> 17.8</v>
      </c>
      <c r="H99" s="61" t="str">
        <f>W!A360</f>
        <v xml:space="preserve"> 12.3</v>
      </c>
      <c r="I99" s="61" t="str">
        <f>W!A370</f>
        <v xml:space="preserve"> 10.2</v>
      </c>
      <c r="J99" s="61" t="str">
        <f>W!A380</f>
        <v xml:space="preserve">  9.0</v>
      </c>
      <c r="K99" s="61" t="str">
        <f>W!A390</f>
        <v xml:space="preserve">  9.8</v>
      </c>
      <c r="L99" s="61" t="str">
        <f>W!A400</f>
        <v xml:space="preserve">  9.3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261000</v>
      </c>
      <c r="G104" s="138">
        <f>W!A429</f>
        <v>440000</v>
      </c>
      <c r="H104" s="138">
        <f>W!A436</f>
        <v>312000</v>
      </c>
      <c r="I104" s="138">
        <f>W!A443</f>
        <v>387000</v>
      </c>
      <c r="J104" s="138">
        <f>W!A450</f>
        <v>263000</v>
      </c>
      <c r="K104" s="138">
        <f>W!A457</f>
        <v>257000</v>
      </c>
      <c r="L104" s="138">
        <f>W!A464</f>
        <v>387000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85000</v>
      </c>
      <c r="G105" s="138">
        <f>W!A430</f>
        <v>95000</v>
      </c>
      <c r="H105" s="138">
        <f>W!A437</f>
        <v>100000</v>
      </c>
      <c r="I105" s="138">
        <f>W!A444</f>
        <v>110000</v>
      </c>
      <c r="J105" s="138">
        <f>W!A451</f>
        <v>100000</v>
      </c>
      <c r="K105" s="138">
        <f>W!A458</f>
        <v>74000</v>
      </c>
      <c r="L105" s="138">
        <f>W!A465</f>
        <v>110000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 ***</v>
      </c>
      <c r="I107" s="125" t="str">
        <f>W!A445</f>
        <v>*****</v>
      </c>
      <c r="J107" s="125" t="str">
        <f>W!A452</f>
        <v>*****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 ***</v>
      </c>
      <c r="L108" s="125" t="str">
        <f>W!A467</f>
        <v xml:space="preserve"> ****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****</v>
      </c>
      <c r="H109" s="125" t="str">
        <f>W!A440</f>
        <v>*****</v>
      </c>
      <c r="I109" s="125" t="str">
        <f>W!A447</f>
        <v xml:space="preserve"> ****</v>
      </c>
      <c r="J109" s="125" t="str">
        <f>W!A454</f>
        <v xml:space="preserve"> ****</v>
      </c>
      <c r="K109" s="125" t="str">
        <f>W!A461</f>
        <v xml:space="preserve">   **</v>
      </c>
      <c r="L109" s="125" t="str">
        <f>W!A468</f>
        <v xml:space="preserve"> ****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10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65</v>
      </c>
    </row>
    <row r="12" spans="1:1">
      <c r="A12">
        <v>20</v>
      </c>
    </row>
    <row r="13" spans="1:1">
      <c r="A13">
        <v>60</v>
      </c>
    </row>
    <row r="14" spans="1:1">
      <c r="A14">
        <v>50</v>
      </c>
    </row>
    <row r="15" spans="1:1">
      <c r="A15">
        <v>25</v>
      </c>
    </row>
    <row r="16" spans="1:1">
      <c r="A16">
        <v>30</v>
      </c>
    </row>
    <row r="17" spans="1:2">
      <c r="A17">
        <v>30</v>
      </c>
    </row>
    <row r="18" spans="1:2">
      <c r="A18">
        <v>12</v>
      </c>
    </row>
    <row r="19" spans="1:2">
      <c r="A19">
        <v>20</v>
      </c>
    </row>
    <row r="20" spans="1:2">
      <c r="A20">
        <v>0</v>
      </c>
    </row>
    <row r="21" spans="1:2">
      <c r="A21">
        <v>303</v>
      </c>
    </row>
    <row r="22" spans="1:2">
      <c r="A22">
        <v>312</v>
      </c>
    </row>
    <row r="23" spans="1:2">
      <c r="A23">
        <v>313</v>
      </c>
    </row>
    <row r="24" spans="1:2">
      <c r="A24">
        <v>518</v>
      </c>
    </row>
    <row r="25" spans="1:2">
      <c r="A25">
        <v>518</v>
      </c>
    </row>
    <row r="26" spans="1:2">
      <c r="A26">
        <v>538</v>
      </c>
    </row>
    <row r="27" spans="1:2">
      <c r="A27">
        <v>858</v>
      </c>
    </row>
    <row r="28" spans="1:2">
      <c r="A28">
        <v>878</v>
      </c>
    </row>
    <row r="29" spans="1:2">
      <c r="A29">
        <v>888</v>
      </c>
    </row>
    <row r="30" spans="1:2">
      <c r="A30">
        <v>0</v>
      </c>
    </row>
    <row r="31" spans="1:2">
      <c r="A31">
        <v>2100</v>
      </c>
      <c r="B31" s="133" t="s">
        <v>343</v>
      </c>
    </row>
    <row r="32" spans="1:2">
      <c r="A32">
        <v>1162</v>
      </c>
      <c r="B32" s="133" t="s">
        <v>343</v>
      </c>
    </row>
    <row r="33" spans="1:2">
      <c r="A33">
        <v>1862</v>
      </c>
      <c r="B33" s="133" t="s">
        <v>343</v>
      </c>
    </row>
    <row r="34" spans="1:2">
      <c r="A34">
        <v>950</v>
      </c>
    </row>
    <row r="35" spans="1:2">
      <c r="A35">
        <v>585</v>
      </c>
    </row>
    <row r="36" spans="1:2">
      <c r="A36">
        <v>781</v>
      </c>
    </row>
    <row r="37" spans="1:2">
      <c r="A37">
        <v>500</v>
      </c>
    </row>
    <row r="38" spans="1:2">
      <c r="A38">
        <v>292</v>
      </c>
    </row>
    <row r="39" spans="1:2">
      <c r="A39">
        <v>394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165</v>
      </c>
    </row>
    <row r="49" spans="1:2">
      <c r="A49">
        <v>333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5245</v>
      </c>
    </row>
    <row r="55" spans="1:2">
      <c r="A55">
        <v>319</v>
      </c>
    </row>
    <row r="56" spans="1:2">
      <c r="A56">
        <v>155</v>
      </c>
    </row>
    <row r="57" spans="1:2">
      <c r="A57">
        <v>0</v>
      </c>
    </row>
    <row r="58" spans="1:2">
      <c r="A58">
        <v>0</v>
      </c>
    </row>
    <row r="59" spans="1:2">
      <c r="A59">
        <v>5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26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51</v>
      </c>
    </row>
    <row r="73" spans="1:1">
      <c r="A73">
        <v>0</v>
      </c>
    </row>
    <row r="74" spans="1:1">
      <c r="A74">
        <v>0</v>
      </c>
    </row>
    <row r="75" spans="1:1">
      <c r="A75">
        <v>11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180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5116</v>
      </c>
    </row>
    <row r="109" spans="1:1">
      <c r="A109">
        <v>2316</v>
      </c>
    </row>
    <row r="110" spans="1:1">
      <c r="A110">
        <v>1186</v>
      </c>
    </row>
    <row r="111" spans="1:1">
      <c r="A111">
        <v>5258</v>
      </c>
    </row>
    <row r="112" spans="1:1">
      <c r="A112">
        <v>2379</v>
      </c>
    </row>
    <row r="113" spans="1:1">
      <c r="A113">
        <v>1218</v>
      </c>
    </row>
    <row r="114" spans="1:1">
      <c r="A114">
        <v>134</v>
      </c>
    </row>
    <row r="115" spans="1:1">
      <c r="A115">
        <v>63</v>
      </c>
    </row>
    <row r="116" spans="1:1">
      <c r="A116">
        <v>32</v>
      </c>
    </row>
    <row r="117" spans="1:1">
      <c r="A117">
        <v>8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2096</v>
      </c>
    </row>
    <row r="122" spans="1:1">
      <c r="A122">
        <v>1160</v>
      </c>
    </row>
    <row r="123" spans="1:1">
      <c r="A123">
        <v>1860</v>
      </c>
    </row>
    <row r="124" spans="1:1">
      <c r="A124">
        <v>950</v>
      </c>
    </row>
    <row r="125" spans="1:1">
      <c r="A125">
        <v>585</v>
      </c>
    </row>
    <row r="126" spans="1:1">
      <c r="A126">
        <v>781</v>
      </c>
    </row>
    <row r="127" spans="1:1">
      <c r="A127">
        <v>500</v>
      </c>
    </row>
    <row r="128" spans="1:1">
      <c r="A128">
        <v>292</v>
      </c>
    </row>
    <row r="129" spans="1:1">
      <c r="A129">
        <v>394</v>
      </c>
    </row>
    <row r="130" spans="1:1">
      <c r="A130">
        <v>999</v>
      </c>
    </row>
    <row r="131" spans="1:1">
      <c r="A131">
        <v>2204</v>
      </c>
    </row>
    <row r="132" spans="1:1">
      <c r="A132">
        <v>1047</v>
      </c>
    </row>
    <row r="133" spans="1:1">
      <c r="A133">
        <v>1743</v>
      </c>
    </row>
    <row r="134" spans="1:1">
      <c r="A134">
        <v>992</v>
      </c>
    </row>
    <row r="135" spans="1:1">
      <c r="A135">
        <v>520</v>
      </c>
    </row>
    <row r="136" spans="1:1">
      <c r="A136">
        <v>730</v>
      </c>
    </row>
    <row r="137" spans="1:1">
      <c r="A137">
        <v>398</v>
      </c>
    </row>
    <row r="138" spans="1:1">
      <c r="A138">
        <v>185</v>
      </c>
    </row>
    <row r="139" spans="1:1">
      <c r="A139">
        <v>301</v>
      </c>
    </row>
    <row r="140" spans="1:1">
      <c r="A140">
        <v>999</v>
      </c>
    </row>
    <row r="141" spans="1:1">
      <c r="A141">
        <v>2096</v>
      </c>
    </row>
    <row r="142" spans="1:1">
      <c r="A142">
        <v>1047</v>
      </c>
    </row>
    <row r="143" spans="1:1">
      <c r="A143">
        <v>1743</v>
      </c>
    </row>
    <row r="144" spans="1:1">
      <c r="A144">
        <v>950</v>
      </c>
    </row>
    <row r="145" spans="1:1">
      <c r="A145">
        <v>520</v>
      </c>
    </row>
    <row r="146" spans="1:1">
      <c r="A146">
        <v>730</v>
      </c>
    </row>
    <row r="147" spans="1:1">
      <c r="A147">
        <v>398</v>
      </c>
    </row>
    <row r="148" spans="1:1">
      <c r="A148">
        <v>185</v>
      </c>
    </row>
    <row r="149" spans="1:1">
      <c r="A149">
        <v>301</v>
      </c>
    </row>
    <row r="150" spans="1:1">
      <c r="A150">
        <v>999</v>
      </c>
    </row>
    <row r="151" spans="1:1">
      <c r="A151">
        <v>54</v>
      </c>
    </row>
    <row r="152" spans="1:1">
      <c r="A152">
        <v>0</v>
      </c>
    </row>
    <row r="153" spans="1:1">
      <c r="A153">
        <v>0</v>
      </c>
    </row>
    <row r="154" spans="1:1">
      <c r="A154">
        <v>21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113</v>
      </c>
    </row>
    <row r="163" spans="1:1">
      <c r="A163">
        <v>117</v>
      </c>
    </row>
    <row r="164" spans="1:1">
      <c r="A164">
        <v>0</v>
      </c>
    </row>
    <row r="165" spans="1:1">
      <c r="A165">
        <v>65</v>
      </c>
    </row>
    <row r="166" spans="1:1">
      <c r="A166">
        <v>51</v>
      </c>
    </row>
    <row r="167" spans="1:1">
      <c r="A167">
        <v>102</v>
      </c>
    </row>
    <row r="168" spans="1:1">
      <c r="A168">
        <v>107</v>
      </c>
    </row>
    <row r="169" spans="1:1">
      <c r="A169">
        <v>93</v>
      </c>
    </row>
    <row r="170" spans="1:1">
      <c r="A170">
        <v>999</v>
      </c>
    </row>
    <row r="171" spans="1:1">
      <c r="A171">
        <v>136</v>
      </c>
    </row>
    <row r="172" spans="1:1">
      <c r="A172">
        <v>66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5258</v>
      </c>
    </row>
    <row r="182" spans="1:1">
      <c r="A182">
        <v>322</v>
      </c>
    </row>
    <row r="183" spans="1:1">
      <c r="A183">
        <v>156</v>
      </c>
    </row>
    <row r="184" spans="1:1">
      <c r="A184">
        <v>437</v>
      </c>
    </row>
    <row r="185" spans="1:1">
      <c r="A185">
        <v>0</v>
      </c>
    </row>
    <row r="186" spans="1:1">
      <c r="A186">
        <v>0</v>
      </c>
    </row>
    <row r="187" spans="1:1">
      <c r="A187">
        <v>5682</v>
      </c>
    </row>
    <row r="188" spans="1:1">
      <c r="A188">
        <v>319</v>
      </c>
    </row>
    <row r="189" spans="1:1">
      <c r="A189">
        <v>155</v>
      </c>
    </row>
    <row r="190" spans="1:1">
      <c r="A190">
        <v>999</v>
      </c>
    </row>
    <row r="191" spans="1:1">
      <c r="A191">
        <v>45</v>
      </c>
    </row>
    <row r="192" spans="1:1">
      <c r="A192">
        <v>61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8</v>
      </c>
    </row>
    <row r="197" spans="1:1">
      <c r="A197">
        <v>49</v>
      </c>
    </row>
    <row r="198" spans="1:1">
      <c r="A198">
        <v>44</v>
      </c>
    </row>
    <row r="199" spans="1:1">
      <c r="A199">
        <v>999</v>
      </c>
    </row>
    <row r="200" spans="1:1">
      <c r="A200">
        <v>999</v>
      </c>
    </row>
    <row r="201" spans="1:1">
      <c r="A201">
        <v>387000</v>
      </c>
    </row>
    <row r="202" spans="1:1">
      <c r="A202">
        <v>86278</v>
      </c>
    </row>
    <row r="203" spans="1:1">
      <c r="A203">
        <v>47166</v>
      </c>
    </row>
    <row r="204" spans="1:1">
      <c r="A204">
        <v>418336</v>
      </c>
    </row>
    <row r="205" spans="1:1">
      <c r="A205">
        <v>36327</v>
      </c>
    </row>
    <row r="206" spans="1:1">
      <c r="A206">
        <v>26310</v>
      </c>
    </row>
    <row r="207" spans="1:1">
      <c r="A207">
        <v>110000</v>
      </c>
    </row>
    <row r="208" spans="1:1">
      <c r="A208">
        <v>20000</v>
      </c>
    </row>
    <row r="209" spans="1:1">
      <c r="A209">
        <v>51000</v>
      </c>
    </row>
    <row r="210" spans="1:1">
      <c r="A210">
        <v>10285</v>
      </c>
    </row>
    <row r="211" spans="1:1">
      <c r="A211">
        <v>17425</v>
      </c>
    </row>
    <row r="212" spans="1:1">
      <c r="A212">
        <v>12500</v>
      </c>
    </row>
    <row r="213" spans="1:1">
      <c r="A213">
        <v>7970</v>
      </c>
    </row>
    <row r="214" spans="1:1">
      <c r="A214">
        <v>0</v>
      </c>
    </row>
    <row r="215" spans="1:1">
      <c r="A215">
        <v>180000</v>
      </c>
    </row>
    <row r="216" spans="1:1">
      <c r="A216">
        <v>22309</v>
      </c>
    </row>
    <row r="217" spans="1:1">
      <c r="A217">
        <v>1432906</v>
      </c>
    </row>
    <row r="218" spans="1:1">
      <c r="A218">
        <v>3166612</v>
      </c>
    </row>
    <row r="219" spans="1:1">
      <c r="A219">
        <v>0</v>
      </c>
    </row>
    <row r="220" spans="1:1">
      <c r="A220">
        <v>5294520</v>
      </c>
    </row>
    <row r="221" spans="1:1">
      <c r="A221">
        <v>3166612</v>
      </c>
    </row>
    <row r="222" spans="1:1">
      <c r="A222">
        <v>0</v>
      </c>
    </row>
    <row r="223" spans="1:1">
      <c r="A223">
        <v>4029212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25500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64710</v>
      </c>
    </row>
    <row r="233" spans="1:1">
      <c r="A233">
        <v>-950560</v>
      </c>
    </row>
    <row r="234" spans="1:1">
      <c r="A234">
        <v>-1250230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1870000</v>
      </c>
    </row>
    <row r="239" spans="1:1">
      <c r="A239">
        <v>0</v>
      </c>
    </row>
    <row r="240" spans="1:1">
      <c r="A240">
        <v>-362248</v>
      </c>
    </row>
    <row r="241" spans="1:1">
      <c r="A241">
        <v>3632708</v>
      </c>
    </row>
    <row r="242" spans="1:1">
      <c r="A242">
        <v>2024467</v>
      </c>
    </row>
    <row r="243" spans="1:1">
      <c r="A243">
        <v>782541</v>
      </c>
    </row>
    <row r="244" spans="1:1">
      <c r="A244">
        <v>304100</v>
      </c>
    </row>
    <row r="245" spans="1:1">
      <c r="A245">
        <v>103898</v>
      </c>
    </row>
    <row r="246" spans="1:1">
      <c r="A246">
        <v>232939</v>
      </c>
    </row>
    <row r="247" spans="1:1">
      <c r="A247">
        <v>311591</v>
      </c>
    </row>
    <row r="248" spans="1:1">
      <c r="A248">
        <v>8855</v>
      </c>
    </row>
    <row r="249" spans="1:1">
      <c r="A249">
        <v>102800</v>
      </c>
    </row>
    <row r="250" spans="1:1">
      <c r="A250">
        <v>1862381</v>
      </c>
    </row>
    <row r="251" spans="1:1">
      <c r="A251">
        <v>2008810</v>
      </c>
    </row>
    <row r="252" spans="1:1">
      <c r="A252">
        <v>1623898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62231</v>
      </c>
    </row>
    <row r="257" spans="1:1">
      <c r="A257">
        <v>-300017</v>
      </c>
    </row>
    <row r="258" spans="1:1">
      <c r="A258">
        <v>999</v>
      </c>
    </row>
    <row r="259" spans="1:1">
      <c r="A259">
        <v>999</v>
      </c>
    </row>
    <row r="260" spans="1:1">
      <c r="A260">
        <v>-362248</v>
      </c>
    </row>
    <row r="261" spans="1:1">
      <c r="A261">
        <v>100000</v>
      </c>
    </row>
    <row r="262" spans="1:1">
      <c r="A262">
        <v>543500</v>
      </c>
    </row>
    <row r="263" spans="1:1">
      <c r="A263">
        <v>2585752</v>
      </c>
    </row>
    <row r="264" spans="1:1">
      <c r="A264">
        <v>0</v>
      </c>
    </row>
    <row r="265" spans="1:1">
      <c r="A265">
        <v>156136</v>
      </c>
    </row>
    <row r="266" spans="1:1">
      <c r="A266">
        <v>837603</v>
      </c>
    </row>
    <row r="267" spans="1:1">
      <c r="A267">
        <v>868642</v>
      </c>
    </row>
    <row r="268" spans="1:1">
      <c r="A268">
        <v>1921280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1112140</v>
      </c>
    </row>
    <row r="273" spans="1:1">
      <c r="A273">
        <v>2650790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3699983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1087</v>
      </c>
    </row>
    <row r="285" spans="1:1">
      <c r="A285">
        <v>275</v>
      </c>
    </row>
    <row r="286" spans="1:1">
      <c r="A286">
        <v>490</v>
      </c>
    </row>
    <row r="287" spans="1:1">
      <c r="A287">
        <v>393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106</v>
      </c>
    </row>
    <row r="303" spans="1:1">
      <c r="A303">
        <v>5534</v>
      </c>
    </row>
    <row r="304" spans="1:1">
      <c r="A304" t="s">
        <v>348</v>
      </c>
    </row>
    <row r="305" spans="1:1">
      <c r="A305">
        <v>25920</v>
      </c>
    </row>
    <row r="306" spans="1:1">
      <c r="A306">
        <v>434</v>
      </c>
    </row>
    <row r="307" spans="1:1">
      <c r="A307">
        <v>23378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10358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7300</v>
      </c>
    </row>
    <row r="316" spans="1:1">
      <c r="A316">
        <v>3058</v>
      </c>
    </row>
    <row r="317" spans="1:1">
      <c r="A317">
        <v>8000</v>
      </c>
    </row>
    <row r="318" spans="1:1">
      <c r="A318">
        <v>12</v>
      </c>
    </row>
    <row r="319" spans="1:1">
      <c r="A319">
        <v>87717</v>
      </c>
    </row>
    <row r="320" spans="1:1">
      <c r="A320">
        <v>976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11</v>
      </c>
    </row>
    <row r="328" spans="1:1">
      <c r="A328">
        <v>12</v>
      </c>
    </row>
    <row r="329" spans="1:1">
      <c r="A329">
        <v>152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356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356</v>
      </c>
    </row>
    <row r="357" spans="1:1">
      <c r="A357" t="s">
        <v>370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357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367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352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367</v>
      </c>
    </row>
    <row r="374" spans="1:1">
      <c r="A374" t="s">
        <v>369</v>
      </c>
    </row>
    <row r="375" spans="1:1">
      <c r="A375" t="s">
        <v>367</v>
      </c>
    </row>
    <row r="376" spans="1:1">
      <c r="A376" t="s">
        <v>380</v>
      </c>
    </row>
    <row r="377" spans="1:1">
      <c r="A377" t="s">
        <v>375</v>
      </c>
    </row>
    <row r="378" spans="1:1">
      <c r="A378" t="s">
        <v>373</v>
      </c>
    </row>
    <row r="379" spans="1:1">
      <c r="A379" t="s">
        <v>381</v>
      </c>
    </row>
    <row r="380" spans="1:1">
      <c r="A380" t="s">
        <v>353</v>
      </c>
    </row>
    <row r="381" spans="1:1">
      <c r="A381">
        <v>6</v>
      </c>
    </row>
    <row r="382" spans="1:1">
      <c r="A382" t="s">
        <v>382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350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375</v>
      </c>
    </row>
    <row r="391" spans="1:1">
      <c r="A391">
        <v>7</v>
      </c>
    </row>
    <row r="392" spans="1:1">
      <c r="A392" t="s">
        <v>357</v>
      </c>
    </row>
    <row r="393" spans="1:1">
      <c r="A393" t="s">
        <v>350</v>
      </c>
    </row>
    <row r="394" spans="1:1">
      <c r="A394" t="s">
        <v>389</v>
      </c>
    </row>
    <row r="395" spans="1:1">
      <c r="A395" t="s">
        <v>375</v>
      </c>
    </row>
    <row r="396" spans="1:1">
      <c r="A396" t="s">
        <v>352</v>
      </c>
    </row>
    <row r="397" spans="1:1">
      <c r="A397" t="s">
        <v>380</v>
      </c>
    </row>
    <row r="398" spans="1:1">
      <c r="A398" t="s">
        <v>390</v>
      </c>
    </row>
    <row r="399" spans="1:1">
      <c r="A399" t="s">
        <v>379</v>
      </c>
    </row>
    <row r="400" spans="1:1">
      <c r="A400" t="s">
        <v>390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261000</v>
      </c>
    </row>
    <row r="423" spans="1:1">
      <c r="A423">
        <v>85000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391</v>
      </c>
    </row>
    <row r="427" spans="1:1">
      <c r="A427" s="134" t="s">
        <v>392</v>
      </c>
    </row>
    <row r="428" spans="1:1">
      <c r="A428">
        <v>2</v>
      </c>
    </row>
    <row r="429" spans="1:1">
      <c r="A429">
        <v>440000</v>
      </c>
    </row>
    <row r="430" spans="1:1">
      <c r="A430">
        <v>95000</v>
      </c>
    </row>
    <row r="431" spans="1:1">
      <c r="A431" s="134" t="s">
        <v>391</v>
      </c>
    </row>
    <row r="432" spans="1:1">
      <c r="A432" s="134" t="s">
        <v>392</v>
      </c>
    </row>
    <row r="433" spans="1:1">
      <c r="A433" s="134" t="s">
        <v>392</v>
      </c>
    </row>
    <row r="434" spans="1:1">
      <c r="A434" s="134" t="s">
        <v>392</v>
      </c>
    </row>
    <row r="435" spans="1:1">
      <c r="A435">
        <v>3</v>
      </c>
    </row>
    <row r="436" spans="1:1">
      <c r="A436">
        <v>312000</v>
      </c>
    </row>
    <row r="437" spans="1:1">
      <c r="A437">
        <v>100000</v>
      </c>
    </row>
    <row r="438" spans="1:1">
      <c r="A438" s="134" t="s">
        <v>393</v>
      </c>
    </row>
    <row r="439" spans="1:1">
      <c r="A439" s="134" t="s">
        <v>394</v>
      </c>
    </row>
    <row r="440" spans="1:1">
      <c r="A440" s="134" t="s">
        <v>391</v>
      </c>
    </row>
    <row r="441" spans="1:1">
      <c r="A441" s="134" t="s">
        <v>392</v>
      </c>
    </row>
    <row r="442" spans="1:1">
      <c r="A442">
        <v>4</v>
      </c>
    </row>
    <row r="443" spans="1:1">
      <c r="A443">
        <v>387000</v>
      </c>
    </row>
    <row r="444" spans="1:1">
      <c r="A444">
        <v>110000</v>
      </c>
    </row>
    <row r="445" spans="1:1">
      <c r="A445" s="134" t="s">
        <v>391</v>
      </c>
    </row>
    <row r="446" spans="1:1">
      <c r="A446" s="134" t="s">
        <v>392</v>
      </c>
    </row>
    <row r="447" spans="1:1">
      <c r="A447" s="134" t="s">
        <v>392</v>
      </c>
    </row>
    <row r="448" spans="1:1">
      <c r="A448" s="134" t="s">
        <v>392</v>
      </c>
    </row>
    <row r="449" spans="1:1">
      <c r="A449">
        <v>5</v>
      </c>
    </row>
    <row r="450" spans="1:1">
      <c r="A450">
        <v>263000</v>
      </c>
    </row>
    <row r="451" spans="1:1">
      <c r="A451">
        <v>100000</v>
      </c>
    </row>
    <row r="452" spans="1:1">
      <c r="A452" s="134" t="s">
        <v>391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392</v>
      </c>
    </row>
    <row r="456" spans="1:1">
      <c r="A456">
        <v>6</v>
      </c>
    </row>
    <row r="457" spans="1:1">
      <c r="A457">
        <v>257000</v>
      </c>
    </row>
    <row r="458" spans="1:1">
      <c r="A458">
        <v>74000</v>
      </c>
    </row>
    <row r="459" spans="1:1">
      <c r="A459" s="134" t="s">
        <v>393</v>
      </c>
    </row>
    <row r="460" spans="1:1">
      <c r="A460" s="134" t="s">
        <v>393</v>
      </c>
    </row>
    <row r="461" spans="1:1">
      <c r="A461" s="134" t="s">
        <v>394</v>
      </c>
    </row>
    <row r="462" spans="1:1">
      <c r="A462" s="134" t="s">
        <v>392</v>
      </c>
    </row>
    <row r="463" spans="1:1">
      <c r="A463">
        <v>7</v>
      </c>
    </row>
    <row r="464" spans="1:1">
      <c r="A464">
        <v>387000</v>
      </c>
    </row>
    <row r="465" spans="1:1">
      <c r="A465">
        <v>110000</v>
      </c>
    </row>
    <row r="466" spans="1:1">
      <c r="A466" s="134" t="s">
        <v>391</v>
      </c>
    </row>
    <row r="467" spans="1:1">
      <c r="A467" s="134" t="s">
        <v>392</v>
      </c>
    </row>
    <row r="468" spans="1:1">
      <c r="A468" s="134" t="s">
        <v>392</v>
      </c>
    </row>
    <row r="469" spans="1:1">
      <c r="A469" s="134" t="s">
        <v>392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7710</v>
      </c>
    </row>
    <row r="523" spans="1:1">
      <c r="A523">
        <v>3084000</v>
      </c>
    </row>
    <row r="524" spans="1:1">
      <c r="A524">
        <v>0</v>
      </c>
    </row>
    <row r="525" spans="1:1">
      <c r="A525">
        <v>3084000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799</v>
      </c>
    </row>
    <row r="533" spans="1:1">
      <c r="A533">
        <v>830</v>
      </c>
    </row>
    <row r="534" spans="1:1">
      <c r="A534">
        <v>805</v>
      </c>
    </row>
    <row r="535" spans="1:1">
      <c r="A535">
        <v>133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5116</v>
      </c>
    </row>
    <row r="543" spans="1:1">
      <c r="A543">
        <v>2046400</v>
      </c>
    </row>
    <row r="544" spans="1:1">
      <c r="A544">
        <v>0</v>
      </c>
    </row>
    <row r="545" spans="1:2">
      <c r="A545">
        <v>2046400</v>
      </c>
    </row>
    <row r="546" spans="1:2">
      <c r="A546">
        <v>262</v>
      </c>
    </row>
    <row r="547" spans="1:2">
      <c r="A547">
        <v>266</v>
      </c>
    </row>
    <row r="548" spans="1:2">
      <c r="A548">
        <v>266</v>
      </c>
    </row>
    <row r="549" spans="1:2">
      <c r="A549">
        <v>437</v>
      </c>
    </row>
    <row r="550" spans="1:2">
      <c r="A550">
        <v>446</v>
      </c>
    </row>
    <row r="551" spans="1:2">
      <c r="A551">
        <v>442</v>
      </c>
    </row>
    <row r="552" spans="1:2">
      <c r="A552">
        <v>690</v>
      </c>
    </row>
    <row r="553" spans="1:2">
      <c r="A553">
        <v>707</v>
      </c>
      <c r="B553"/>
    </row>
    <row r="554" spans="1:2">
      <c r="A554">
        <v>695</v>
      </c>
      <c r="B554"/>
    </row>
    <row r="555" spans="1:2">
      <c r="A555">
        <v>168</v>
      </c>
      <c r="B555"/>
    </row>
    <row r="556" spans="1:2">
      <c r="A556">
        <v>1300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6555</v>
      </c>
    </row>
    <row r="563" spans="1:1">
      <c r="A563">
        <v>2622000</v>
      </c>
    </row>
    <row r="564" spans="1:1">
      <c r="A564">
        <v>0</v>
      </c>
    </row>
    <row r="565" spans="1:1">
      <c r="A565">
        <v>2622000</v>
      </c>
    </row>
    <row r="566" spans="1:1">
      <c r="A566">
        <v>290</v>
      </c>
    </row>
    <row r="567" spans="1:1">
      <c r="A567">
        <v>290</v>
      </c>
    </row>
    <row r="568" spans="1:1">
      <c r="A568">
        <v>295</v>
      </c>
    </row>
    <row r="569" spans="1:1">
      <c r="A569">
        <v>480</v>
      </c>
    </row>
    <row r="570" spans="1:1">
      <c r="A570">
        <v>480</v>
      </c>
    </row>
    <row r="571" spans="1:1">
      <c r="A571">
        <v>486</v>
      </c>
    </row>
    <row r="572" spans="1:1">
      <c r="A572">
        <v>772</v>
      </c>
    </row>
    <row r="573" spans="1:1">
      <c r="A573">
        <v>790</v>
      </c>
    </row>
    <row r="574" spans="1:1">
      <c r="A574">
        <v>782</v>
      </c>
    </row>
    <row r="575" spans="1:1">
      <c r="A575">
        <v>120</v>
      </c>
    </row>
    <row r="576" spans="1:1">
      <c r="A576">
        <v>1325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8776</v>
      </c>
    </row>
    <row r="583" spans="1:1">
      <c r="A583">
        <v>3510400</v>
      </c>
    </row>
    <row r="584" spans="1:1">
      <c r="A584">
        <v>0</v>
      </c>
    </row>
    <row r="585" spans="1:1">
      <c r="A585">
        <v>3510400</v>
      </c>
    </row>
    <row r="586" spans="1:1">
      <c r="A586">
        <v>308</v>
      </c>
    </row>
    <row r="587" spans="1:1">
      <c r="A587">
        <v>317</v>
      </c>
    </row>
    <row r="588" spans="1:1">
      <c r="A588">
        <v>318</v>
      </c>
    </row>
    <row r="589" spans="1:1">
      <c r="A589">
        <v>528</v>
      </c>
    </row>
    <row r="590" spans="1:1">
      <c r="A590">
        <v>528</v>
      </c>
    </row>
    <row r="591" spans="1:1">
      <c r="A591">
        <v>548</v>
      </c>
    </row>
    <row r="592" spans="1:1">
      <c r="A592">
        <v>818</v>
      </c>
    </row>
    <row r="593" spans="1:1">
      <c r="A593">
        <v>838</v>
      </c>
    </row>
    <row r="594" spans="1:1">
      <c r="A594">
        <v>848</v>
      </c>
    </row>
    <row r="595" spans="1:1">
      <c r="A595">
        <v>97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7623</v>
      </c>
    </row>
    <row r="603" spans="1:1">
      <c r="A603">
        <v>3049200</v>
      </c>
    </row>
    <row r="604" spans="1:1">
      <c r="A604">
        <v>0</v>
      </c>
    </row>
    <row r="605" spans="1:1">
      <c r="A605">
        <v>3049200</v>
      </c>
    </row>
    <row r="606" spans="1:1">
      <c r="A606">
        <v>301</v>
      </c>
    </row>
    <row r="607" spans="1:1">
      <c r="A607">
        <v>296</v>
      </c>
    </row>
    <row r="608" spans="1:1">
      <c r="A608">
        <v>291</v>
      </c>
    </row>
    <row r="609" spans="1:1">
      <c r="A609">
        <v>504</v>
      </c>
    </row>
    <row r="610" spans="1:1">
      <c r="A610">
        <v>504</v>
      </c>
    </row>
    <row r="611" spans="1:1">
      <c r="A611">
        <v>504</v>
      </c>
    </row>
    <row r="612" spans="1:1">
      <c r="A612">
        <v>771</v>
      </c>
    </row>
    <row r="613" spans="1:1">
      <c r="A613">
        <v>789</v>
      </c>
    </row>
    <row r="614" spans="1:1">
      <c r="A614">
        <v>777</v>
      </c>
    </row>
    <row r="615" spans="1:1">
      <c r="A615">
        <v>136</v>
      </c>
    </row>
    <row r="616" spans="1:1">
      <c r="A616">
        <v>1290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7335</v>
      </c>
    </row>
    <row r="623" spans="1:1">
      <c r="A623">
        <v>2934733</v>
      </c>
    </row>
    <row r="624" spans="1:1">
      <c r="A624">
        <v>0</v>
      </c>
    </row>
    <row r="625" spans="1:1">
      <c r="A625">
        <v>2933708</v>
      </c>
    </row>
    <row r="626" spans="1:1">
      <c r="A626">
        <v>291</v>
      </c>
    </row>
    <row r="627" spans="1:1">
      <c r="A627">
        <v>296</v>
      </c>
    </row>
    <row r="628" spans="1:1">
      <c r="A628">
        <v>291</v>
      </c>
    </row>
    <row r="629" spans="1:1">
      <c r="A629">
        <v>456</v>
      </c>
    </row>
    <row r="630" spans="1:1">
      <c r="A630">
        <v>466</v>
      </c>
    </row>
    <row r="631" spans="1:1">
      <c r="A631">
        <v>461</v>
      </c>
    </row>
    <row r="632" spans="1:1">
      <c r="A632">
        <v>787</v>
      </c>
    </row>
    <row r="633" spans="1:1">
      <c r="A633">
        <v>738</v>
      </c>
    </row>
    <row r="634" spans="1:1">
      <c r="A634">
        <v>726</v>
      </c>
    </row>
    <row r="635" spans="1:1">
      <c r="A635">
        <v>122</v>
      </c>
    </row>
    <row r="636" spans="1:1">
      <c r="A636">
        <v>1220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8685</v>
      </c>
    </row>
    <row r="643" spans="1:1">
      <c r="A643">
        <v>3474000</v>
      </c>
    </row>
    <row r="644" spans="1:1">
      <c r="A644">
        <v>0</v>
      </c>
    </row>
    <row r="645" spans="1:1">
      <c r="A645">
        <v>3474000</v>
      </c>
    </row>
    <row r="646" spans="1:1">
      <c r="A646">
        <v>303</v>
      </c>
    </row>
    <row r="647" spans="1:1">
      <c r="A647">
        <v>312</v>
      </c>
    </row>
    <row r="648" spans="1:1">
      <c r="A648">
        <v>313</v>
      </c>
    </row>
    <row r="649" spans="1:1">
      <c r="A649">
        <v>518</v>
      </c>
    </row>
    <row r="650" spans="1:1">
      <c r="A650">
        <v>518</v>
      </c>
    </row>
    <row r="651" spans="1:1">
      <c r="A651">
        <v>538</v>
      </c>
    </row>
    <row r="652" spans="1:1">
      <c r="A652">
        <v>858</v>
      </c>
    </row>
    <row r="653" spans="1:1">
      <c r="A653">
        <v>878</v>
      </c>
    </row>
    <row r="654" spans="1:1">
      <c r="A654">
        <v>888</v>
      </c>
    </row>
    <row r="655" spans="1:1">
      <c r="A655">
        <v>98</v>
      </c>
    </row>
    <row r="656" spans="1:1">
      <c r="A656">
        <v>1200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3203752</v>
      </c>
    </row>
    <row r="703" spans="1:1">
      <c r="A703">
        <v>1321127</v>
      </c>
    </row>
    <row r="704" spans="1:1">
      <c r="A704">
        <v>1694654</v>
      </c>
    </row>
    <row r="705" spans="1:1">
      <c r="A705">
        <v>130000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1376376</v>
      </c>
    </row>
    <row r="710" spans="1:1">
      <c r="A710">
        <v>1474586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-501429</v>
      </c>
    </row>
    <row r="717" spans="1:1">
      <c r="A717">
        <v>3498571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3485752</v>
      </c>
    </row>
    <row r="723" spans="1:1">
      <c r="A723">
        <v>3316033</v>
      </c>
    </row>
    <row r="724" spans="1:1">
      <c r="A724">
        <v>2362167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1342397</v>
      </c>
    </row>
    <row r="730" spans="1:1">
      <c r="A730">
        <v>5564897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-1743342</v>
      </c>
    </row>
    <row r="737" spans="1:1">
      <c r="A737">
        <v>2256658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2987887</v>
      </c>
    </row>
    <row r="743" spans="1:1">
      <c r="A743">
        <v>888566</v>
      </c>
    </row>
    <row r="744" spans="1:1">
      <c r="A744">
        <v>1655646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820162</v>
      </c>
    </row>
    <row r="750" spans="1:1">
      <c r="A750">
        <v>2186513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-1024576</v>
      </c>
    </row>
    <row r="757" spans="1:1">
      <c r="A757">
        <v>2975424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3229252</v>
      </c>
    </row>
    <row r="763" spans="1:1">
      <c r="A763">
        <v>1849954</v>
      </c>
    </row>
    <row r="764" spans="1:1">
      <c r="A764">
        <v>1946646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1112188</v>
      </c>
    </row>
    <row r="770" spans="1:1">
      <c r="A770">
        <v>2641933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-278269</v>
      </c>
    </row>
    <row r="777" spans="1:1">
      <c r="A777">
        <v>3721731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3513940</v>
      </c>
    </row>
    <row r="783" spans="1:1">
      <c r="A783">
        <v>808302</v>
      </c>
    </row>
    <row r="784" spans="1:1">
      <c r="A784">
        <v>1690277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710563</v>
      </c>
    </row>
    <row r="790" spans="1:1">
      <c r="A790">
        <v>1526398</v>
      </c>
    </row>
    <row r="791" spans="1:1">
      <c r="A791">
        <v>999</v>
      </c>
    </row>
    <row r="792" spans="1:1">
      <c r="A792">
        <v>350000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-574442</v>
      </c>
    </row>
    <row r="797" spans="1:1">
      <c r="A797">
        <v>3425558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17484</v>
      </c>
    </row>
    <row r="804" spans="1:1">
      <c r="A804">
        <v>1288758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765236</v>
      </c>
    </row>
    <row r="810" spans="1:1">
      <c r="A810">
        <v>894447</v>
      </c>
    </row>
    <row r="811" spans="1:1">
      <c r="A811">
        <v>999</v>
      </c>
    </row>
    <row r="812" spans="1:1">
      <c r="A812">
        <v>24000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-724703</v>
      </c>
    </row>
    <row r="817" spans="1:1">
      <c r="A817">
        <v>3276311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3229252</v>
      </c>
    </row>
    <row r="823" spans="1:1">
      <c r="A823">
        <v>1862381</v>
      </c>
    </row>
    <row r="824" spans="1:1">
      <c r="A824">
        <v>1921280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1112140</v>
      </c>
    </row>
    <row r="830" spans="1:1">
      <c r="A830">
        <v>2650790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-300017</v>
      </c>
    </row>
    <row r="837" spans="1:1">
      <c r="A837">
        <v>3699983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'W'!W107192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2020-03-21T17:49:53Z</dcterms:modified>
</cp:coreProperties>
</file>