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\"/>
    </mc:Choice>
  </mc:AlternateContent>
  <xr:revisionPtr revIDLastSave="0" documentId="8_{7B6462AB-97CD-4E69-B1F6-49AF32536AA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M80" i="4"/>
  <c r="M83" i="4" s="1"/>
  <c r="L80" i="4"/>
  <c r="K80" i="4"/>
  <c r="K83" i="4" s="1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X27" i="3" s="1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X13" i="3" s="1"/>
  <c r="R11" i="3"/>
  <c r="L11" i="3"/>
  <c r="F11" i="3"/>
  <c r="X10" i="3"/>
  <c r="R10" i="3"/>
  <c r="L10" i="3"/>
  <c r="F10" i="3"/>
  <c r="X9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H16" i="4"/>
  <c r="G16" i="4"/>
  <c r="I16" i="4"/>
  <c r="H17" i="4" l="1"/>
  <c r="G11" i="2"/>
  <c r="G15" i="2" s="1"/>
  <c r="G17" i="4"/>
</calcChain>
</file>

<file path=xl/connections.xml><?xml version="1.0" encoding="utf-8"?>
<connections xmlns="http://schemas.openxmlformats.org/spreadsheetml/2006/main">
  <connection id="1" name="W011173" type="6" refreshedVersion="4" background="1" saveData="1">
    <textPr prompt="0" codePage="850" sourceFile="C:\2019_GMC\2ETAP_17C1\RUN_17C1\Wfiles\173\W01117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<sst xmlns="http://schemas.openxmlformats.org/spreadsheetml/2006/main" count="559" uniqueCount="410">
  <si>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</si>
  <si>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</si>
  <si>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</si>
  <si>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</si>
  <si>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</si>
  <si>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</si>
  <si>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</si>
  <si>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</si>
  <si>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</si>
  <si>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</si>
  <si>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</si>
  <si>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</si>
  <si>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</si>
  <si>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</si>
  <si>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</si>
  <si>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</si>
  <si>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</si>
  <si>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</si>
  <si>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</si>
  <si>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</si>
  <si>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</si>
  <si>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</si>
  <si>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</si>
  <si>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</si>
  <si>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</si>
  <si>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</si>
  <si>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</si>
  <si>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</si>
  <si>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</si>
  <si>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</si>
  <si>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</si>
  <si>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</si>
  <si>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</si>
  <si>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</si>
  <si>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</si>
  <si>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</si>
  <si>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</si>
  <si>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</si>
  <si>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</si>
  <si>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</si>
  <si>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</si>
  <si>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</si>
  <si>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</si>
  <si>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</si>
  <si>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</si>
  <si>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</si>
  <si>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</si>
  <si>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</si>
  <si>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</si>
  <si>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</si>
  <si>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</si>
  <si>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</si>
  <si>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</si>
  <si>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</si>
  <si>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</si>
  <si>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</si>
  <si>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</si>
  <si>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</si>
  <si>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</si>
  <si>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</si>
  <si>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</si>
  <si>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</si>
  <si>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</si>
  <si>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</si>
  <si>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</si>
  <si>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</si>
  <si>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</si>
  <si>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</si>
  <si>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</si>
  <si>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</si>
  <si>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</si>
  <si>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</si>
  <si>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</si>
  <si>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</si>
  <si>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</si>
  <si>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</si>
  <si>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</si>
  <si>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</si>
  <si>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</si>
  <si>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</si>
  <si>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</si>
  <si>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</si>
  <si>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</si>
  <si>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</si>
  <si>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</si>
  <si>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</si>
  <si>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</si>
  <si>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</si>
  <si>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</si>
  <si>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</si>
  <si>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</si>
  <si>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</si>
  <si>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</si>
  <si>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</si>
  <si>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</si>
  <si>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</si>
  <si>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</si>
  <si>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</si>
  <si>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</si>
  <si>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</si>
  <si>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</si>
  <si>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</si>
  <si>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</si>
  <si>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</si>
  <si>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</si>
  <si>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</si>
  <si>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</si>
  <si>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</si>
  <si>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</si>
  <si>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</si>
  <si>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</si>
  <si>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</si>
  <si>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</si>
  <si>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</si>
  <si>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</si>
  <si>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</si>
  <si>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</si>
  <si>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</si>
  <si>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</si>
  <si>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</si>
  <si>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</si>
  <si>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</si>
  <si>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</si>
  <si>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</si>
  <si>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</si>
  <si>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</si>
  <si>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</si>
  <si>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</si>
  <si>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</si>
  <si>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</si>
  <si>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</si>
  <si>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</si>
  <si>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</si>
  <si>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</si>
  <si>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</si>
  <si>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</si>
  <si>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</si>
  <si>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</si>
  <si>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</si>
  <si>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</si>
  <si>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</si>
  <si>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</si>
  <si>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</si>
  <si>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</si>
  <si>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</si>
  <si>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</si>
  <si>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</si>
  <si>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</si>
  <si>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</si>
  <si>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</si>
  <si>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</si>
  <si>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</si>
  <si>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</si>
  <si>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</si>
  <si>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</si>
  <si>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</si>
  <si>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</si>
  <si>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</si>
  <si>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</si>
  <si>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</si>
  <si>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</si>
  <si>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</si>
  <si>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</si>
  <si>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</si>
  <si>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</si>
  <si>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</si>
  <si>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</si>
  <si>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</si>
  <si>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</si>
  <si>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</si>
  <si>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</si>
  <si>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</si>
  <si>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</si>
  <si>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</si>
  <si>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</si>
  <si>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</si>
  <si>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</si>
  <si>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</si>
  <si>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</si>
  <si>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</si>
  <si>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</si>
  <si>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</si>
  <si>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</si>
  <si>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</si>
  <si>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</si>
  <si>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</si>
  <si>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</si>
  <si>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</si>
  <si>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</si>
  <si>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</si>
  <si>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</si>
  <si>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</si>
  <si>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</si>
  <si>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</si>
  <si>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</si>
  <si>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</si>
  <si>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</si>
  <si>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</si>
  <si>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</si>
  <si>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</si>
  <si>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</si>
  <si>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</si>
  <si>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</si>
  <si>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</si>
  <si>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</si>
  <si>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</si>
  <si>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</si>
  <si>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</si>
  <si>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</si>
  <si>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</si>
  <si>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</si>
  <si>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</si>
  <si>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</si>
  <si>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</si>
  <si>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</si>
  <si>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</si>
  <si>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</si>
  <si>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</si>
  <si>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</si>
  <si>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</si>
  <si>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</si>
  <si>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</si>
  <si>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</si>
  <si>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</si>
  <si>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</si>
  <si>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</si>
  <si>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</si>
  <si>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</si>
  <si>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</si>
  <si>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</si>
  <si>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</si>
  <si>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</si>
  <si>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</si>
  <si>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</si>
  <si>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</si>
  <si>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</si>
  <si>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</si>
  <si>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</si>
  <si>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</si>
  <si>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</si>
  <si>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</si>
  <si>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</si>
  <si>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</si>
  <si>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</si>
  <si>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</si>
  <si>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</si>
  <si>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</si>
  <si>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</si>
  <si>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</si>
  <si>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</si>
  <si>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</si>
  <si>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</si>
  <si>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</si>
  <si>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</si>
  <si>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</si>
  <si>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</si>
  <si>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</si>
  <si>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</si>
  <si>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</si>
  <si>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</si>
  <si>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</si>
  <si>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</si>
  <si>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</si>
  <si>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</si>
  <si>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</si>
  <si>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</si>
  <si>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</si>
  <si>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</si>
  <si>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</si>
  <si>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</si>
  <si>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</si>
  <si>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</si>
  <si>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</si>
  <si>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</si>
  <si>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</si>
  <si>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</si>
  <si>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</si>
  <si>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</si>
  <si>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</si>
  <si>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</si>
  <si>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</si>
  <si>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</si>
  <si>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</si>
  <si>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</si>
  <si>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</si>
  <si>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</si>
  <si>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</si>
  <si>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</si>
  <si>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</si>
  <si>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</si>
  <si>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</si>
  <si>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</si>
  <si>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</si>
  <si>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</si>
  <si>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</si>
  <si>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</si>
  <si>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</si>
  <si>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</si>
  <si>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</si>
  <si>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</si>
  <si>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</si>
  <si>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</si>
  <si>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</si>
  <si>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</si>
  <si>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</si>
  <si>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</si>
  <si>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</si>
  <si>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</si>
  <si>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</si>
  <si>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</si>
  <si>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</si>
  <si>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</si>
  <si>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</si>
  <si>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</si>
  <si>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</si>
  <si>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</si>
  <si>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</si>
  <si>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</si>
  <si>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</si>
  <si>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</si>
  <si>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</si>
  <si>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</si>
  <si>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</si>
  <si>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</si>
  <si>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</si>
  <si>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</si>
  <si>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</si>
  <si>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</si>
  <si>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</si>
  <si>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</si>
  <si>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</si>
  <si>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</si>
  <si>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</si>
  <si>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</si>
  <si>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</si>
  <si>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</si>
  <si>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</si>
  <si>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</si>
  <si>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</si>
  <si>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</si>
  <si>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</si>
  <si>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</si>
  <si>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</si>
  <si>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</si>
  <si>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2.69</t>
  </si>
  <si>
    <t xml:space="preserve">   2.62</t>
  </si>
  <si>
    <t xml:space="preserve">   1.71</t>
  </si>
  <si>
    <t>Minor</t>
  </si>
  <si>
    <t xml:space="preserve"> 93.6</t>
  </si>
  <si>
    <t xml:space="preserve">  5.5</t>
  </si>
  <si>
    <t xml:space="preserve">  2.3</t>
  </si>
  <si>
    <t xml:space="preserve"> 12.7</t>
  </si>
  <si>
    <t xml:space="preserve">  6.0</t>
  </si>
  <si>
    <t xml:space="preserve">  2.8</t>
  </si>
  <si>
    <t xml:space="preserve"> 14.4</t>
  </si>
  <si>
    <t xml:space="preserve">  5.4</t>
  </si>
  <si>
    <t xml:space="preserve">  2.4</t>
  </si>
  <si>
    <t xml:space="preserve"> 10.3</t>
  </si>
  <si>
    <t xml:space="preserve">  3.8</t>
  </si>
  <si>
    <t xml:space="preserve">  0.9</t>
  </si>
  <si>
    <t xml:space="preserve">  4.0</t>
  </si>
  <si>
    <t xml:space="preserve">  4.4</t>
  </si>
  <si>
    <t xml:space="preserve">  1.2</t>
  </si>
  <si>
    <t xml:space="preserve">  5.3</t>
  </si>
  <si>
    <t xml:space="preserve">  5.9</t>
  </si>
  <si>
    <t xml:space="preserve">  1.8</t>
  </si>
  <si>
    <t xml:space="preserve">  7.1</t>
  </si>
  <si>
    <t xml:space="preserve">  5.2</t>
  </si>
  <si>
    <t xml:space="preserve">  1.0</t>
  </si>
  <si>
    <t xml:space="preserve">  1.9</t>
  </si>
  <si>
    <t xml:space="preserve">  3.7</t>
  </si>
  <si>
    <t xml:space="preserve">  8.3</t>
  </si>
  <si>
    <t xml:space="preserve">  2.6</t>
  </si>
  <si>
    <t xml:space="preserve">  5.1</t>
  </si>
  <si>
    <t xml:space="preserve">  5.6</t>
  </si>
  <si>
    <t xml:space="preserve">  1.3</t>
  </si>
  <si>
    <t xml:space="preserve">  6.8</t>
  </si>
  <si>
    <t xml:space="preserve">  7.4</t>
  </si>
  <si>
    <t xml:space="preserve">  1.7</t>
  </si>
  <si>
    <t xml:space="preserve">  4.9</t>
  </si>
  <si>
    <t xml:space="preserve">  9.7</t>
  </si>
  <si>
    <t xml:space="preserve"> 10.0</t>
  </si>
  <si>
    <t xml:space="preserve">  0.8</t>
  </si>
  <si>
    <t xml:space="preserve">  6.2</t>
  </si>
  <si>
    <t xml:space="preserve">  1.4</t>
  </si>
  <si>
    <t xml:space="preserve">  3.5</t>
  </si>
  <si>
    <t xml:space="preserve">  8.4</t>
  </si>
  <si>
    <t xml:space="preserve">  4.7</t>
  </si>
  <si>
    <t xml:space="preserve">  4.1</t>
  </si>
  <si>
    <t xml:space="preserve">  2.9</t>
  </si>
  <si>
    <t xml:space="preserve">  6.3</t>
  </si>
  <si>
    <t xml:space="preserve">  2.1</t>
  </si>
  <si>
    <t xml:space="preserve">  8.6</t>
  </si>
  <si>
    <t xml:space="preserve">  3.0</t>
  </si>
  <si>
    <t xml:space="preserve">  1.1</t>
  </si>
  <si>
    <t xml:space="preserve">  3.9</t>
  </si>
  <si>
    <t xml:space="preserve">  4.5</t>
  </si>
  <si>
    <t xml:space="preserve">  6.7</t>
  </si>
  <si>
    <t xml:space="preserve">  ***</t>
  </si>
  <si>
    <t xml:space="preserve">   **</t>
  </si>
  <si>
    <t xml:space="preserve">    *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</si>
  <si>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</si>
  <si>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</si>
  <si>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</si>
  <si>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</si>
  <si>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</si>
  <si>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</si>
  <si>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200123123637</t>
  </si>
  <si>
    <t>Bartosz 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</si>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</sst>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4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99</v>
      </c>
      <c r="F14" s="44">
        <f>W!A11</f>
        <v>20</v>
      </c>
      <c r="G14" s="45"/>
      <c r="H14" s="44">
        <f>W!A14</f>
        <v>20</v>
      </c>
      <c r="I14" s="46"/>
      <c r="J14" s="44">
        <f>W!A17</f>
        <v>13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50</v>
      </c>
      <c r="F15" s="44">
        <f>W!A12</f>
        <v>10</v>
      </c>
      <c r="G15" s="51"/>
      <c r="H15" s="44">
        <f>W!A15</f>
        <v>10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99</v>
      </c>
      <c r="F16" s="57">
        <f>W!A13</f>
        <v>28</v>
      </c>
      <c r="G16" s="58"/>
      <c r="H16" s="57">
        <f>W!A16</f>
        <v>28</v>
      </c>
      <c r="I16" s="38"/>
      <c r="J16" s="57">
        <f>W!A19</f>
        <v>18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381</v>
      </c>
      <c r="G19" s="54">
        <f>W!B21</f>
        <v>0</v>
      </c>
      <c r="H19" s="63">
        <f>W!A24</f>
        <v>592</v>
      </c>
      <c r="I19" s="48">
        <f>W!B24</f>
        <v>0</v>
      </c>
      <c r="J19" s="63">
        <f>W!A27</f>
        <v>942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338</v>
      </c>
      <c r="G20" s="54">
        <f>W!B22</f>
        <v>0</v>
      </c>
      <c r="H20" s="44">
        <f>W!A25</f>
        <v>514</v>
      </c>
      <c r="I20" s="54">
        <f>W!B25</f>
        <v>0</v>
      </c>
      <c r="J20" s="44">
        <f>W!A28</f>
        <v>864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350</v>
      </c>
      <c r="G21" s="59">
        <f>W!B23</f>
        <v>0</v>
      </c>
      <c r="H21" s="57">
        <f>W!A26</f>
        <v>529</v>
      </c>
      <c r="I21" s="59">
        <f>W!B26</f>
        <v>0</v>
      </c>
      <c r="J21" s="57">
        <f>W!A29</f>
        <v>940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13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1151</v>
      </c>
      <c r="G24" s="48">
        <f>W!B31</f>
        <v>0</v>
      </c>
      <c r="H24" s="63">
        <f>W!A34</f>
        <v>633</v>
      </c>
      <c r="I24" s="48">
        <f>W!B34</f>
        <v>0</v>
      </c>
      <c r="J24" s="63">
        <f>W!A37</f>
        <v>247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29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292</v>
      </c>
      <c r="G25" s="54">
        <f>W!B32</f>
        <v>0</v>
      </c>
      <c r="H25" s="44">
        <f>W!A35</f>
        <v>184</v>
      </c>
      <c r="I25" s="54">
        <f>W!B35</f>
        <v>0</v>
      </c>
      <c r="J25" s="44">
        <f>W!A38</f>
        <v>61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1149</v>
      </c>
      <c r="G26" s="59">
        <f>W!B33</f>
        <v>0</v>
      </c>
      <c r="H26" s="57">
        <f>W!A36</f>
        <v>683</v>
      </c>
      <c r="I26" s="59">
        <f>W!B36</f>
        <v>0</v>
      </c>
      <c r="J26" s="41">
        <f>W!A39</f>
        <v>212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35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111</v>
      </c>
      <c r="G31" s="49"/>
      <c r="H31" s="53">
        <f>W!A48</f>
        <v>159</v>
      </c>
      <c r="I31" s="49"/>
      <c r="J31" s="53">
        <f>W!A49</f>
        <v>313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6012</v>
      </c>
      <c r="G35" s="87">
        <f>W!B54</f>
        <v>0</v>
      </c>
      <c r="H35" s="36">
        <f>W!A55</f>
        <v>3473</v>
      </c>
      <c r="I35" s="87">
        <f>W!B55</f>
        <v>0</v>
      </c>
      <c r="J35" s="36">
        <f>W!A56</f>
        <v>430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2592</v>
      </c>
      <c r="V6" s="188"/>
      <c r="W6" s="44">
        <f>W!A109</f>
        <v>1500</v>
      </c>
      <c r="X6" s="28"/>
      <c r="Y6" s="53">
        <f>W!A110</f>
        <v>520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2655</v>
      </c>
      <c r="V7" s="188"/>
      <c r="W7" s="44">
        <f>W!A112</f>
        <v>1538</v>
      </c>
      <c r="X7" s="28"/>
      <c r="Y7" s="53">
        <f>W!A113</f>
        <v>533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29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63</v>
      </c>
      <c r="V8" s="188"/>
      <c r="W8" s="44">
        <f>W!A115</f>
        <v>38</v>
      </c>
      <c r="X8" s="28"/>
      <c r="Y8" s="53">
        <f>W!A116</f>
        <v>13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41</v>
      </c>
      <c r="P12" s="24"/>
      <c r="R12" s="129"/>
      <c r="S12" s="28" t="s">
        <v>224</v>
      </c>
      <c r="T12" s="19"/>
      <c r="U12" s="53">
        <f>W!A121</f>
        <v>1151</v>
      </c>
      <c r="V12" s="188"/>
      <c r="W12" s="53">
        <f>W!A124</f>
        <v>633</v>
      </c>
      <c r="X12" s="28"/>
      <c r="Y12" s="53">
        <f>W!A127</f>
        <v>247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292</v>
      </c>
      <c r="V13" s="188"/>
      <c r="W13" s="53">
        <f>W!A125</f>
        <v>184</v>
      </c>
      <c r="X13" s="28"/>
      <c r="Y13" s="53">
        <f>W!A128</f>
        <v>61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611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1149</v>
      </c>
      <c r="V14" s="188"/>
      <c r="W14" s="53">
        <f>W!A126</f>
        <v>683</v>
      </c>
      <c r="X14" s="28"/>
      <c r="Y14" s="53">
        <f>W!A129</f>
        <v>212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-611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100</v>
      </c>
      <c r="P17" s="190">
        <f>W!B307</f>
        <v>0</v>
      </c>
      <c r="R17" s="129"/>
      <c r="S17" s="19" t="s">
        <v>235</v>
      </c>
      <c r="T17" s="19"/>
      <c r="U17" s="53">
        <f>W!A131</f>
        <v>1119</v>
      </c>
      <c r="V17" s="188"/>
      <c r="W17" s="53">
        <f>W!A134</f>
        <v>632</v>
      </c>
      <c r="X17" s="28"/>
      <c r="Y17" s="53">
        <f>W!A137</f>
        <v>249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11766</v>
      </c>
      <c r="P18" s="24"/>
      <c r="R18" s="129"/>
      <c r="S18" s="101" t="s">
        <v>238</v>
      </c>
      <c r="T18" s="19"/>
      <c r="U18" s="53">
        <f>W!A132</f>
        <v>291</v>
      </c>
      <c r="V18" s="188"/>
      <c r="W18" s="53">
        <f>W!A135</f>
        <v>186</v>
      </c>
      <c r="X18" s="28"/>
      <c r="Y18" s="53">
        <f>W!A138</f>
        <v>62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1153</v>
      </c>
      <c r="V19" s="188"/>
      <c r="W19" s="53">
        <f>W!A136</f>
        <v>694</v>
      </c>
      <c r="X19" s="28"/>
      <c r="Y19" s="53">
        <f>W!A139</f>
        <v>214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1119</v>
      </c>
      <c r="V22" s="188"/>
      <c r="W22" s="53">
        <f>W!A144</f>
        <v>633</v>
      </c>
      <c r="X22" s="28"/>
      <c r="Y22" s="53">
        <f>W!A147</f>
        <v>247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291</v>
      </c>
      <c r="V23" s="188"/>
      <c r="W23" s="53">
        <f>W!A145</f>
        <v>186</v>
      </c>
      <c r="X23" s="28"/>
      <c r="Y23" s="53">
        <f>W!A148</f>
        <v>62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1149</v>
      </c>
      <c r="V24" s="188"/>
      <c r="W24" s="53">
        <f>W!A146</f>
        <v>683</v>
      </c>
      <c r="X24" s="28"/>
      <c r="Y24" s="53">
        <f>W!A149</f>
        <v>214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6025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32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4</v>
      </c>
      <c r="X27" s="28"/>
      <c r="Y27" s="53">
        <f>W!A157</f>
        <v>1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4</v>
      </c>
      <c r="N29" s="189">
        <f>MAX(N30-N26+N27,0)</f>
        <v>4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32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</v>
      </c>
      <c r="V32" s="188"/>
      <c r="W32" s="53">
        <f>W!A165</f>
        <v>28</v>
      </c>
      <c r="X32" s="28"/>
      <c r="Y32" s="53">
        <f>W!A168</f>
        <v>11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7330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390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13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53626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6012</v>
      </c>
      <c r="V43" s="188"/>
      <c r="W43" s="53">
        <f>W!A55</f>
        <v>3473</v>
      </c>
      <c r="X43" s="28"/>
      <c r="Y43" s="53">
        <f>W!A56</f>
        <v>430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24.916319999999999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199</v>
      </c>
      <c r="H45" s="24"/>
      <c r="I45" s="19"/>
      <c r="J45" s="129"/>
      <c r="K45" s="18" t="s">
        <v>281</v>
      </c>
      <c r="N45" s="201">
        <f>N43+N44</f>
        <v>32.51632</v>
      </c>
      <c r="P45" s="24"/>
      <c r="R45" s="129"/>
      <c r="S45" s="85" t="s">
        <v>282</v>
      </c>
      <c r="T45" s="19"/>
      <c r="U45" s="53">
        <f>W!A187</f>
        <v>6012</v>
      </c>
      <c r="V45" s="188"/>
      <c r="W45" s="44">
        <f>W!A188</f>
        <v>3473</v>
      </c>
      <c r="X45" s="28"/>
      <c r="Y45" s="53">
        <f>W!A189</f>
        <v>430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402000</v>
      </c>
      <c r="G8" s="171"/>
      <c r="H8" s="112"/>
      <c r="I8" s="112" t="s">
        <v>103</v>
      </c>
      <c r="J8" s="112"/>
      <c r="K8" s="112"/>
      <c r="L8" s="173">
        <f>W!A241</f>
        <v>2277768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68230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2115562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33937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266905</v>
      </c>
      <c r="G11" s="171"/>
      <c r="H11" s="112"/>
      <c r="I11" s="175" t="s">
        <v>114</v>
      </c>
      <c r="L11" s="173">
        <f>W!A243</f>
        <v>1589000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2868965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22777</v>
      </c>
      <c r="G12" s="171"/>
      <c r="H12" s="112"/>
      <c r="I12" s="112" t="s">
        <v>118</v>
      </c>
      <c r="J12" s="112"/>
      <c r="K12" s="112"/>
      <c r="L12" s="173">
        <f>W!A244</f>
        <v>631628</v>
      </c>
      <c r="M12" s="171"/>
      <c r="N12" s="112"/>
      <c r="O12" s="112" t="s">
        <v>119</v>
      </c>
      <c r="P12" s="112"/>
      <c r="Q12" s="112"/>
      <c r="R12" s="173">
        <f>SUM(R9:R11)</f>
        <v>1494100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104312</v>
      </c>
      <c r="M13" s="171"/>
      <c r="N13" s="112"/>
      <c r="S13" s="171"/>
      <c r="T13" s="112"/>
      <c r="U13" s="175" t="s">
        <v>123</v>
      </c>
      <c r="X13" s="174">
        <f>X9+X10-X11-X12</f>
        <v>-753403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366915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168864</v>
      </c>
      <c r="M15" s="171"/>
      <c r="N15" s="112"/>
      <c r="O15" s="112" t="s">
        <v>129</v>
      </c>
      <c r="P15" s="112"/>
      <c r="Q15" s="112"/>
      <c r="R15" s="173">
        <f>W!A265</f>
        <v>16896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102000</v>
      </c>
      <c r="G16" s="171"/>
      <c r="H16" s="112"/>
      <c r="I16" s="112" t="s">
        <v>132</v>
      </c>
      <c r="J16" s="112"/>
      <c r="K16" s="112"/>
      <c r="L16" s="173">
        <f>W!A248</f>
        <v>4726</v>
      </c>
      <c r="M16" s="171"/>
      <c r="N16" s="112"/>
      <c r="O16" s="175" t="s">
        <v>133</v>
      </c>
      <c r="R16" s="173">
        <f>W!A266</f>
        <v>1589000</v>
      </c>
      <c r="S16" s="171"/>
      <c r="T16" s="112"/>
      <c r="U16" s="112" t="s">
        <v>134</v>
      </c>
      <c r="V16" s="112"/>
      <c r="W16" s="112"/>
      <c r="X16" s="173">
        <f>W!A225</f>
        <v>2497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10200</v>
      </c>
      <c r="G17" s="171"/>
      <c r="H17" s="112"/>
      <c r="I17" s="112" t="s">
        <v>136</v>
      </c>
      <c r="L17" s="173">
        <f>W!A249</f>
        <v>41350</v>
      </c>
      <c r="M17" s="171"/>
      <c r="N17" s="112"/>
      <c r="O17" s="112" t="s">
        <v>137</v>
      </c>
      <c r="P17" s="112"/>
      <c r="Q17" s="112"/>
      <c r="R17" s="173">
        <f>W!A267</f>
        <v>234836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8996</v>
      </c>
      <c r="G18" s="171"/>
      <c r="H18" s="112"/>
      <c r="I18" s="118" t="s">
        <v>140</v>
      </c>
      <c r="J18" s="112"/>
      <c r="K18" s="112"/>
      <c r="L18" s="177">
        <f>W!A250</f>
        <v>1840732</v>
      </c>
      <c r="M18" s="171"/>
      <c r="N18" s="112"/>
      <c r="O18" s="112" t="s">
        <v>141</v>
      </c>
      <c r="P18" s="112"/>
      <c r="Q18" s="112"/>
      <c r="R18" s="173">
        <f>W!A268</f>
        <v>968511</v>
      </c>
      <c r="S18" s="171"/>
      <c r="T18" s="112"/>
      <c r="U18" s="112" t="s">
        <v>142</v>
      </c>
      <c r="V18" s="112"/>
      <c r="W18" s="112"/>
      <c r="X18" s="177">
        <f>W!A227</f>
        <v>150000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1195399</v>
      </c>
      <c r="M19" s="171"/>
      <c r="N19" s="112"/>
      <c r="O19" s="112" t="s">
        <v>145</v>
      </c>
      <c r="P19" s="112"/>
      <c r="Q19" s="112"/>
      <c r="R19" s="177">
        <f>W!A269</f>
        <v>1345579</v>
      </c>
      <c r="S19" s="171"/>
      <c r="T19" s="112"/>
      <c r="U19" s="175" t="s">
        <v>146</v>
      </c>
      <c r="X19" s="174">
        <f>X16+X17-X18</f>
        <v>-147503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4584</v>
      </c>
      <c r="G20" s="171"/>
      <c r="H20" s="112"/>
      <c r="I20" s="112" t="s">
        <v>148</v>
      </c>
      <c r="J20" s="112"/>
      <c r="K20" s="112"/>
      <c r="L20" s="173">
        <f>W!A252</f>
        <v>1082369</v>
      </c>
      <c r="M20" s="171"/>
      <c r="N20" s="112"/>
      <c r="O20" s="175" t="s">
        <v>149</v>
      </c>
      <c r="R20" s="180">
        <f>SUM(R15:R19)</f>
        <v>4154822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1253539</v>
      </c>
      <c r="M21" s="171"/>
      <c r="N21" s="112"/>
      <c r="O21" s="112" t="s">
        <v>152</v>
      </c>
      <c r="P21" s="112"/>
      <c r="Q21" s="112"/>
      <c r="R21" s="173">
        <f>R12+R20</f>
        <v>5648922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417480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11300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1253539</v>
      </c>
      <c r="G24" s="171"/>
      <c r="H24" s="112"/>
      <c r="I24" s="175" t="s">
        <v>160</v>
      </c>
      <c r="L24" s="173">
        <f>L20-L21+L22-L23</f>
        <v>-197940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2497</v>
      </c>
      <c r="M25" s="171"/>
      <c r="N25" s="112"/>
      <c r="O25" s="178" t="s">
        <v>164</v>
      </c>
      <c r="P25" s="112"/>
      <c r="Q25" s="112"/>
      <c r="R25" s="173">
        <f>W!A272</f>
        <v>1612970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-195443</v>
      </c>
      <c r="G27" s="171"/>
      <c r="H27" s="112"/>
      <c r="I27" s="175" t="s">
        <v>170</v>
      </c>
      <c r="J27" s="112"/>
      <c r="K27" s="112"/>
      <c r="L27" s="174">
        <f>L24+L25-L26</f>
        <v>-195443</v>
      </c>
      <c r="M27" s="171"/>
      <c r="N27" s="112"/>
      <c r="O27" s="118" t="s">
        <v>171</v>
      </c>
      <c r="P27" s="112"/>
      <c r="Q27" s="112"/>
      <c r="R27" s="173">
        <f>SUM(R24:R26)</f>
        <v>1612970</v>
      </c>
      <c r="S27" s="171"/>
      <c r="T27" s="112"/>
      <c r="U27" s="175" t="s">
        <v>172</v>
      </c>
      <c r="X27" s="174">
        <f>X22-X23-X24+X25-X26</f>
        <v>417480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-381528</v>
      </c>
      <c r="G29" s="171"/>
      <c r="H29" s="112"/>
      <c r="I29" s="112" t="s">
        <v>177</v>
      </c>
      <c r="J29" s="112"/>
      <c r="K29" s="112"/>
      <c r="L29" s="173">
        <f>W!A256</f>
        <v>-195443</v>
      </c>
      <c r="M29" s="171"/>
      <c r="N29" s="112"/>
      <c r="S29" s="171"/>
      <c r="U29" s="181" t="s">
        <v>178</v>
      </c>
      <c r="V29" s="112"/>
      <c r="W29" s="112"/>
      <c r="X29" s="174">
        <f>W!A233</f>
        <v>-483426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-4.4418863636363639</v>
      </c>
      <c r="M30" s="171"/>
      <c r="N30" s="112"/>
      <c r="O30" s="112" t="s">
        <v>180</v>
      </c>
      <c r="P30" s="112"/>
      <c r="Q30" s="112"/>
      <c r="R30" s="173">
        <f>R21-R27-R28</f>
        <v>4035952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1345579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999000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-195443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1500206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17480</v>
      </c>
      <c r="S34" s="171"/>
      <c r="U34" s="112" t="s">
        <v>192</v>
      </c>
      <c r="V34" s="112"/>
      <c r="W34" s="112"/>
      <c r="X34" s="174">
        <f>W!A238</f>
        <v>404000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-381528</v>
      </c>
      <c r="M35" s="171"/>
      <c r="O35" s="112" t="s">
        <v>194</v>
      </c>
      <c r="P35" s="112"/>
      <c r="Q35" s="112"/>
      <c r="R35" s="177">
        <f>R36-R33-R34</f>
        <v>-381528</v>
      </c>
      <c r="S35" s="171"/>
      <c r="U35" s="112" t="s">
        <v>195</v>
      </c>
      <c r="V35" s="112"/>
      <c r="W35" s="112"/>
      <c r="X35" s="174">
        <f>W!A239</f>
        <v>1743000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4035952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97.61</v>
      </c>
      <c r="G35" s="138">
        <f>W!A542/100</f>
        <v>89.57</v>
      </c>
      <c r="H35" s="138">
        <f>W!A562/100</f>
        <v>93.59</v>
      </c>
      <c r="I35" s="138">
        <f>W!A582/100</f>
        <v>92.86</v>
      </c>
      <c r="J35" s="138">
        <f>W!A602/100</f>
        <v>90.44</v>
      </c>
      <c r="K35" s="138">
        <f>W!A622/100</f>
        <v>94.36</v>
      </c>
      <c r="L35" s="138">
        <f>W!A642/100</f>
        <v>90.28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4294840</v>
      </c>
      <c r="G36" s="138">
        <f>W!A543</f>
        <v>3941080</v>
      </c>
      <c r="H36" s="138">
        <f>W!A563</f>
        <v>3743600</v>
      </c>
      <c r="I36" s="138">
        <f>W!A583</f>
        <v>3714400</v>
      </c>
      <c r="J36" s="138">
        <f>W!A603</f>
        <v>3624835</v>
      </c>
      <c r="K36" s="138">
        <f>W!A623</f>
        <v>3774400</v>
      </c>
      <c r="L36" s="138">
        <f>W!A643</f>
        <v>3611200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3876317</v>
      </c>
      <c r="G39" s="138">
        <f>W!A545</f>
        <v>3522557</v>
      </c>
      <c r="H39" s="138">
        <f>W!A565</f>
        <v>3743600</v>
      </c>
      <c r="I39" s="138">
        <f>W!A585</f>
        <v>3714400</v>
      </c>
      <c r="J39" s="138">
        <f>W!A605</f>
        <v>3616466</v>
      </c>
      <c r="K39" s="138">
        <f>W!A625</f>
        <v>3774400</v>
      </c>
      <c r="L39" s="138">
        <f>W!A645</f>
        <v>3611200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381</v>
      </c>
      <c r="G43" s="138">
        <f>W!A546</f>
        <v>399</v>
      </c>
      <c r="H43" s="138">
        <f>W!A566</f>
        <v>329</v>
      </c>
      <c r="I43" s="138">
        <f>W!A586</f>
        <v>325</v>
      </c>
      <c r="J43" s="138">
        <f>W!A606</f>
        <v>358</v>
      </c>
      <c r="K43" s="138">
        <f>W!A626</f>
        <v>355</v>
      </c>
      <c r="L43" s="138">
        <f>W!A646</f>
        <v>341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338</v>
      </c>
      <c r="G44" s="138">
        <f>W!A547</f>
        <v>399</v>
      </c>
      <c r="H44" s="138">
        <f>W!A567</f>
        <v>340</v>
      </c>
      <c r="I44" s="138">
        <f>W!A587</f>
        <v>335</v>
      </c>
      <c r="J44" s="138">
        <f>W!A607</f>
        <v>383</v>
      </c>
      <c r="K44" s="138">
        <f>W!A627</f>
        <v>365</v>
      </c>
      <c r="L44" s="138">
        <f>W!A647</f>
        <v>352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350</v>
      </c>
      <c r="G45" s="138">
        <f>W!A548</f>
        <v>424</v>
      </c>
      <c r="H45" s="138">
        <f>W!A568</f>
        <v>375</v>
      </c>
      <c r="I45" s="138">
        <f>W!A588</f>
        <v>375</v>
      </c>
      <c r="J45" s="138">
        <f>W!A608</f>
        <v>365</v>
      </c>
      <c r="K45" s="138">
        <f>W!A628</f>
        <v>395</v>
      </c>
      <c r="L45" s="138">
        <f>W!A648</f>
        <v>356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592</v>
      </c>
      <c r="G46" s="138">
        <f>W!A549</f>
        <v>620</v>
      </c>
      <c r="H46" s="138">
        <f>W!A569</f>
        <v>496</v>
      </c>
      <c r="I46" s="138">
        <f>W!A589</f>
        <v>515</v>
      </c>
      <c r="J46" s="138">
        <f>W!A609</f>
        <v>539</v>
      </c>
      <c r="K46" s="138">
        <f>W!A629</f>
        <v>485</v>
      </c>
      <c r="L46" s="138">
        <f>W!A649</f>
        <v>515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514</v>
      </c>
      <c r="G47" s="138">
        <f>W!A550</f>
        <v>620</v>
      </c>
      <c r="H47" s="138">
        <f>W!A570</f>
        <v>495</v>
      </c>
      <c r="I47" s="138">
        <f>W!A590</f>
        <v>520</v>
      </c>
      <c r="J47" s="138">
        <f>W!A610</f>
        <v>577</v>
      </c>
      <c r="K47" s="138">
        <f>W!A630</f>
        <v>490</v>
      </c>
      <c r="L47" s="138">
        <f>W!A650</f>
        <v>515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529</v>
      </c>
      <c r="G48" s="138">
        <f>W!A551</f>
        <v>669</v>
      </c>
      <c r="H48" s="138">
        <f>W!A571</f>
        <v>590</v>
      </c>
      <c r="I48" s="138">
        <f>W!A591</f>
        <v>615</v>
      </c>
      <c r="J48" s="138">
        <f>W!A611</f>
        <v>550</v>
      </c>
      <c r="K48" s="138">
        <f>W!A631</f>
        <v>590</v>
      </c>
      <c r="L48" s="138">
        <f>W!A651</f>
        <v>549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942</v>
      </c>
      <c r="G49" s="138">
        <f>W!A552</f>
        <v>899</v>
      </c>
      <c r="H49" s="138">
        <f>W!A572</f>
        <v>705</v>
      </c>
      <c r="I49" s="138">
        <f>W!A592</f>
        <v>750</v>
      </c>
      <c r="J49" s="138">
        <f>W!A612</f>
        <v>770</v>
      </c>
      <c r="K49" s="138">
        <f>W!A632</f>
        <v>700</v>
      </c>
      <c r="L49" s="138">
        <f>W!A652</f>
        <v>735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864</v>
      </c>
      <c r="G50" s="138">
        <f>W!A553</f>
        <v>899</v>
      </c>
      <c r="H50" s="138">
        <f>W!A573</f>
        <v>730</v>
      </c>
      <c r="I50" s="138">
        <f>W!A593</f>
        <v>780</v>
      </c>
      <c r="J50" s="138">
        <f>W!A613</f>
        <v>824</v>
      </c>
      <c r="K50" s="138">
        <f>W!A633</f>
        <v>725</v>
      </c>
      <c r="L50" s="138">
        <f>W!A653</f>
        <v>761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940</v>
      </c>
      <c r="G51" s="138">
        <f>W!A554</f>
        <v>950</v>
      </c>
      <c r="H51" s="138">
        <f>W!A574</f>
        <v>850</v>
      </c>
      <c r="I51" s="138">
        <f>W!A594</f>
        <v>890</v>
      </c>
      <c r="J51" s="138">
        <f>W!A614</f>
        <v>785</v>
      </c>
      <c r="K51" s="138">
        <f>W!A634</f>
        <v>855</v>
      </c>
      <c r="L51" s="138">
        <f>W!A654</f>
        <v>808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69</v>
      </c>
      <c r="H53" s="138">
        <f>W!A575</f>
        <v>53</v>
      </c>
      <c r="I53" s="138">
        <f>W!A595</f>
        <v>69</v>
      </c>
      <c r="J53" s="138">
        <f>W!A615</f>
        <v>53</v>
      </c>
      <c r="K53" s="138">
        <f>W!A635</f>
        <v>53</v>
      </c>
      <c r="L53" s="138">
        <f>W!A655</f>
        <v>53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1221</v>
      </c>
      <c r="G54" s="138">
        <f>W!A556</f>
        <v>1227</v>
      </c>
      <c r="H54" s="138">
        <f>W!A576</f>
        <v>1230</v>
      </c>
      <c r="I54" s="138">
        <f>W!A596</f>
        <v>1250</v>
      </c>
      <c r="J54" s="138">
        <f>W!A616</f>
        <v>1200</v>
      </c>
      <c r="K54" s="138">
        <f>W!A636</f>
        <v>1201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1494100</v>
      </c>
      <c r="G67" s="138">
        <f>W!A722</f>
        <v>1994100</v>
      </c>
      <c r="H67" s="138">
        <f>W!A742</f>
        <v>1636600</v>
      </c>
      <c r="I67" s="138">
        <f>W!A762</f>
        <v>1394100</v>
      </c>
      <c r="J67" s="138">
        <f>W!A782</f>
        <v>1344100</v>
      </c>
      <c r="K67" s="138">
        <f>W!A802</f>
        <v>1636600</v>
      </c>
      <c r="L67" s="138">
        <f>W!A822</f>
        <v>1929100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1840732</v>
      </c>
      <c r="G68" s="138">
        <f>W!A723</f>
        <v>221160</v>
      </c>
      <c r="H68" s="138">
        <f>W!A743</f>
        <v>698802</v>
      </c>
      <c r="I68" s="138">
        <f>W!A763</f>
        <v>1855403</v>
      </c>
      <c r="J68" s="138">
        <f>W!A783</f>
        <v>1049267</v>
      </c>
      <c r="K68" s="138">
        <f>W!A803</f>
        <v>604096</v>
      </c>
      <c r="L68" s="138">
        <f>W!A823</f>
        <v>1046860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968511</v>
      </c>
      <c r="G69" s="138">
        <f>W!A724</f>
        <v>756757</v>
      </c>
      <c r="H69" s="138">
        <f>W!A744</f>
        <v>832294</v>
      </c>
      <c r="I69" s="138">
        <f>W!A764</f>
        <v>943498</v>
      </c>
      <c r="J69" s="138">
        <f>W!A784</f>
        <v>842289</v>
      </c>
      <c r="K69" s="138">
        <f>W!A804</f>
        <v>820689</v>
      </c>
      <c r="L69" s="138">
        <f>W!A824</f>
        <v>778461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1345579</v>
      </c>
      <c r="G70" s="138">
        <f>W!A725</f>
        <v>1584322</v>
      </c>
      <c r="H70" s="138">
        <f>W!A745</f>
        <v>1314988</v>
      </c>
      <c r="I70" s="138">
        <f>W!A765</f>
        <v>1150000</v>
      </c>
      <c r="J70" s="138">
        <f>W!A785</f>
        <v>1309640</v>
      </c>
      <c r="K70" s="138">
        <f>W!A805</f>
        <v>1391117</v>
      </c>
      <c r="L70" s="138">
        <f>W!A825</f>
        <v>1150000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1612970</v>
      </c>
      <c r="G74" s="138">
        <f>W!A729</f>
        <v>553354</v>
      </c>
      <c r="H74" s="138">
        <f>W!A749</f>
        <v>681967</v>
      </c>
      <c r="I74" s="138">
        <f>W!A769</f>
        <v>1463017</v>
      </c>
      <c r="J74" s="138">
        <f>W!A789</f>
        <v>970884</v>
      </c>
      <c r="K74" s="138">
        <f>W!A809</f>
        <v>597518</v>
      </c>
      <c r="L74" s="138">
        <f>W!A829</f>
        <v>849572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234301</v>
      </c>
      <c r="J75" s="138">
        <f>W!A790</f>
        <v>0</v>
      </c>
      <c r="K75" s="138">
        <f>W!A810</f>
        <v>0</v>
      </c>
      <c r="L75" s="138">
        <f>W!A830</f>
        <v>299334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4400000</v>
      </c>
      <c r="G80" s="138">
        <f>W!A734</f>
        <v>4400000</v>
      </c>
      <c r="H80" s="138">
        <f>W!A754</f>
        <v>4000000</v>
      </c>
      <c r="I80" s="138">
        <f>W!A774</f>
        <v>4000000</v>
      </c>
      <c r="J80" s="138">
        <f>W!A794</f>
        <v>4008000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17480</v>
      </c>
      <c r="G81" s="138">
        <f>W!A735</f>
        <v>17480</v>
      </c>
      <c r="H81" s="138">
        <f>W!A755</f>
        <v>0</v>
      </c>
      <c r="I81" s="138">
        <f>W!A775</f>
        <v>0</v>
      </c>
      <c r="J81" s="138">
        <f>W!A795</f>
        <v>349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-381528</v>
      </c>
      <c r="G82" s="138">
        <f>W!A736</f>
        <v>-414495</v>
      </c>
      <c r="H82" s="138">
        <f>W!A756</f>
        <v>-199283</v>
      </c>
      <c r="I82" s="138">
        <f>W!A776</f>
        <v>-354317</v>
      </c>
      <c r="J82" s="138">
        <f>W!A796</f>
        <v>-433937</v>
      </c>
      <c r="K82" s="138">
        <f>W!A816</f>
        <v>-145016</v>
      </c>
      <c r="L82" s="138">
        <f>W!A836</f>
        <v>-244485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4035952</v>
      </c>
      <c r="G83" s="138">
        <f t="shared" si="0"/>
        <v>4002985</v>
      </c>
      <c r="H83" s="138">
        <f t="shared" si="0"/>
        <v>3800717</v>
      </c>
      <c r="I83" s="138">
        <f t="shared" si="0"/>
        <v>3645683</v>
      </c>
      <c r="J83" s="138">
        <f t="shared" si="0"/>
        <v>3574412</v>
      </c>
      <c r="K83" s="138">
        <f t="shared" si="0"/>
        <v>3854984</v>
      </c>
      <c r="L83" s="138">
        <f t="shared" si="0"/>
        <v>3755515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5.5</v>
      </c>
      <c r="G91" s="61" t="str">
        <f>W!A342</f>
        <v xml:space="preserve">  3.8</v>
      </c>
      <c r="H91" s="61" t="str">
        <f>W!A352</f>
        <v xml:space="preserve">  5.2</v>
      </c>
      <c r="I91" s="61" t="str">
        <f>W!A362</f>
        <v xml:space="preserve">  5.6</v>
      </c>
      <c r="J91" s="61" t="str">
        <f>W!A372</f>
        <v xml:space="preserve">  5.1</v>
      </c>
      <c r="K91" s="61" t="str">
        <f>W!A382</f>
        <v xml:space="preserve">  4.1</v>
      </c>
      <c r="L91" s="61" t="str">
        <f>W!A392</f>
        <v xml:space="preserve">  4.4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2.3</v>
      </c>
      <c r="G92" s="61" t="str">
        <f>W!A343</f>
        <v xml:space="preserve">  0.9</v>
      </c>
      <c r="H92" s="61" t="str">
        <f>W!A353</f>
        <v xml:space="preserve">  1.0</v>
      </c>
      <c r="I92" s="61" t="str">
        <f>W!A363</f>
        <v xml:space="preserve">  1.3</v>
      </c>
      <c r="J92" s="61" t="str">
        <f>W!A373</f>
        <v xml:space="preserve">  0.8</v>
      </c>
      <c r="K92" s="61" t="str">
        <f>W!A383</f>
        <v xml:space="preserve">  0.8</v>
      </c>
      <c r="L92" s="61" t="str">
        <f>W!A393</f>
        <v xml:space="preserve">  1.1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12.7</v>
      </c>
      <c r="G93" s="61" t="str">
        <f>W!A344</f>
        <v xml:space="preserve">  4.0</v>
      </c>
      <c r="H93" s="61" t="str">
        <f>W!A354</f>
        <v xml:space="preserve">  2.8</v>
      </c>
      <c r="I93" s="61" t="str">
        <f>W!A364</f>
        <v xml:space="preserve">  6.8</v>
      </c>
      <c r="J93" s="61" t="str">
        <f>W!A374</f>
        <v xml:space="preserve">  2.8</v>
      </c>
      <c r="K93" s="61" t="str">
        <f>W!A384</f>
        <v xml:space="preserve">  2.9</v>
      </c>
      <c r="L93" s="61" t="str">
        <f>W!A394</f>
        <v xml:space="preserve">  3.9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6.0</v>
      </c>
      <c r="G94" s="61" t="str">
        <f>W!A345</f>
        <v xml:space="preserve">  4.4</v>
      </c>
      <c r="H94" s="61" t="str">
        <f>W!A355</f>
        <v xml:space="preserve">  6.0</v>
      </c>
      <c r="I94" s="61" t="str">
        <f>W!A365</f>
        <v xml:space="preserve">  7.4</v>
      </c>
      <c r="J94" s="61" t="str">
        <f>W!A375</f>
        <v xml:space="preserve">  6.2</v>
      </c>
      <c r="K94" s="61" t="str">
        <f>W!A385</f>
        <v xml:space="preserve">  6.3</v>
      </c>
      <c r="L94" s="61" t="str">
        <f>W!A395</f>
        <v xml:space="preserve">  5.1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2.8</v>
      </c>
      <c r="G95" s="61" t="str">
        <f>W!A346</f>
        <v xml:space="preserve">  1.2</v>
      </c>
      <c r="H95" s="61" t="str">
        <f>W!A356</f>
        <v xml:space="preserve">  1.9</v>
      </c>
      <c r="I95" s="61" t="str">
        <f>W!A366</f>
        <v xml:space="preserve">  1.7</v>
      </c>
      <c r="J95" s="61" t="str">
        <f>W!A376</f>
        <v xml:space="preserve">  1.4</v>
      </c>
      <c r="K95" s="61" t="str">
        <f>W!A386</f>
        <v xml:space="preserve">  2.1</v>
      </c>
      <c r="L95" s="61" t="str">
        <f>W!A396</f>
        <v xml:space="preserve">  1.7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14.4</v>
      </c>
      <c r="G96" s="61" t="str">
        <f>W!A347</f>
        <v xml:space="preserve">  5.3</v>
      </c>
      <c r="H96" s="61" t="str">
        <f>W!A357</f>
        <v xml:space="preserve">  3.7</v>
      </c>
      <c r="I96" s="61" t="str">
        <f>W!A367</f>
        <v xml:space="preserve">  4.9</v>
      </c>
      <c r="J96" s="61" t="str">
        <f>W!A377</f>
        <v xml:space="preserve">  3.5</v>
      </c>
      <c r="K96" s="61" t="str">
        <f>W!A387</f>
        <v xml:space="preserve">  3.8</v>
      </c>
      <c r="L96" s="61" t="str">
        <f>W!A397</f>
        <v xml:space="preserve">  4.5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5.4</v>
      </c>
      <c r="G97" s="61" t="str">
        <f>W!A348</f>
        <v xml:space="preserve">  5.9</v>
      </c>
      <c r="H97" s="61" t="str">
        <f>W!A358</f>
        <v xml:space="preserve">  8.3</v>
      </c>
      <c r="I97" s="61" t="str">
        <f>W!A368</f>
        <v xml:space="preserve">  9.7</v>
      </c>
      <c r="J97" s="61" t="str">
        <f>W!A378</f>
        <v xml:space="preserve">  8.4</v>
      </c>
      <c r="K97" s="61" t="str">
        <f>W!A388</f>
        <v xml:space="preserve">  8.6</v>
      </c>
      <c r="L97" s="61" t="str">
        <f>W!A398</f>
        <v xml:space="preserve">  6.7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2.4</v>
      </c>
      <c r="G98" s="61" t="str">
        <f>W!A349</f>
        <v xml:space="preserve">  1.8</v>
      </c>
      <c r="H98" s="61" t="str">
        <f>W!A359</f>
        <v xml:space="preserve">  2.6</v>
      </c>
      <c r="I98" s="61" t="str">
        <f>W!A369</f>
        <v xml:space="preserve">  2.6</v>
      </c>
      <c r="J98" s="61" t="str">
        <f>W!A379</f>
        <v xml:space="preserve">  1.9</v>
      </c>
      <c r="K98" s="61" t="str">
        <f>W!A389</f>
        <v xml:space="preserve">  3.0</v>
      </c>
      <c r="L98" s="61" t="str">
        <f>W!A399</f>
        <v xml:space="preserve">  2.6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10.3</v>
      </c>
      <c r="G99" s="61" t="str">
        <f>W!A350</f>
        <v xml:space="preserve">  7.1</v>
      </c>
      <c r="H99" s="61" t="str">
        <f>W!A360</f>
        <v xml:space="preserve">  5.1</v>
      </c>
      <c r="I99" s="61" t="str">
        <f>W!A370</f>
        <v xml:space="preserve"> 10.0</v>
      </c>
      <c r="J99" s="61" t="str">
        <f>W!A380</f>
        <v xml:space="preserve">  4.7</v>
      </c>
      <c r="K99" s="61" t="str">
        <f>W!A390</f>
        <v xml:space="preserve">  5.6</v>
      </c>
      <c r="L99" s="61" t="str">
        <f>W!A400</f>
        <v xml:space="preserve">  6.7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402000</v>
      </c>
      <c r="G104" s="138">
        <f>W!A429</f>
        <v>305000</v>
      </c>
      <c r="H104" s="138">
        <f>W!A436</f>
        <v>93000</v>
      </c>
      <c r="I104" s="138">
        <f>W!A443</f>
        <v>200000</v>
      </c>
      <c r="J104" s="138">
        <f>W!A450</f>
        <v>215000</v>
      </c>
      <c r="K104" s="138">
        <f>W!A457</f>
        <v>87000</v>
      </c>
      <c r="L104" s="138">
        <f>W!A464</f>
        <v>83000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75000</v>
      </c>
      <c r="G105" s="138">
        <f>W!A430</f>
        <v>115000</v>
      </c>
      <c r="H105" s="138">
        <f>W!A437</f>
        <v>59000</v>
      </c>
      <c r="I105" s="138">
        <f>W!A444</f>
        <v>45000</v>
      </c>
      <c r="J105" s="138">
        <f>W!A451</f>
        <v>55000</v>
      </c>
      <c r="K105" s="138">
        <f>W!A458</f>
        <v>60000</v>
      </c>
      <c r="L105" s="138">
        <f>W!A465</f>
        <v>70000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 **</v>
      </c>
      <c r="I107" s="125" t="str">
        <f>W!A445</f>
        <v xml:space="preserve">    *</v>
      </c>
      <c r="J107" s="125" t="str">
        <f>W!A452</f>
        <v xml:space="preserve">    *</v>
      </c>
      <c r="K107" s="125" t="str">
        <f>W!A459</f>
        <v xml:space="preserve">   **</v>
      </c>
      <c r="L107" s="125" t="str">
        <f>W!A466</f>
        <v xml:space="preserve">   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6.4414062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99</v>
      </c>
    </row>
    <row r="8" spans="1:1">
      <c r="A8">
        <v>50</v>
      </c>
    </row>
    <row r="9" spans="1:1">
      <c r="A9">
        <v>99</v>
      </c>
    </row>
    <row r="10" spans="1:1">
      <c r="A10">
        <v>0</v>
      </c>
    </row>
    <row r="11" spans="1:1">
      <c r="A11">
        <v>20</v>
      </c>
    </row>
    <row r="12" spans="1:1">
      <c r="A12">
        <v>10</v>
      </c>
    </row>
    <row r="13" spans="1:1">
      <c r="A13">
        <v>28</v>
      </c>
    </row>
    <row r="14" spans="1:1">
      <c r="A14">
        <v>20</v>
      </c>
    </row>
    <row r="15" spans="1:1">
      <c r="A15">
        <v>10</v>
      </c>
    </row>
    <row r="16" spans="1:1">
      <c r="A16">
        <v>28</v>
      </c>
    </row>
    <row r="17" spans="1:1">
      <c r="A17">
        <v>13</v>
      </c>
    </row>
    <row r="18" spans="1:1">
      <c r="A18">
        <v>7</v>
      </c>
    </row>
    <row r="19" spans="1:1">
      <c r="A19">
        <v>18</v>
      </c>
    </row>
    <row r="20" spans="1:1">
      <c r="A20">
        <v>0</v>
      </c>
    </row>
    <row r="21" spans="1:1">
      <c r="A21">
        <v>381</v>
      </c>
    </row>
    <row r="22" spans="1:1">
      <c r="A22">
        <v>338</v>
      </c>
    </row>
    <row r="23" spans="1:1">
      <c r="A23">
        <v>350</v>
      </c>
    </row>
    <row r="24" spans="1:1">
      <c r="A24">
        <v>592</v>
      </c>
    </row>
    <row r="25" spans="1:1">
      <c r="A25">
        <v>514</v>
      </c>
    </row>
    <row r="26" spans="1:1">
      <c r="A26">
        <v>529</v>
      </c>
    </row>
    <row r="27" spans="1:1">
      <c r="A27">
        <v>942</v>
      </c>
    </row>
    <row r="28" spans="1:1">
      <c r="A28">
        <v>864</v>
      </c>
    </row>
    <row r="29" spans="1:1">
      <c r="A29">
        <v>940</v>
      </c>
    </row>
    <row r="30" spans="1:1">
      <c r="A30">
        <v>0</v>
      </c>
    </row>
    <row r="31" spans="1:1">
      <c r="A31">
        <v>1151</v>
      </c>
    </row>
    <row r="32" spans="1:1">
      <c r="A32">
        <v>292</v>
      </c>
    </row>
    <row r="33" spans="1:1">
      <c r="A33">
        <v>1149</v>
      </c>
    </row>
    <row r="34" spans="1:1">
      <c r="A34">
        <v>633</v>
      </c>
    </row>
    <row r="35" spans="1:1">
      <c r="A35">
        <v>184</v>
      </c>
    </row>
    <row r="36" spans="1:1">
      <c r="A36">
        <v>683</v>
      </c>
    </row>
    <row r="37" spans="1:1">
      <c r="A37">
        <v>247</v>
      </c>
    </row>
    <row r="38" spans="1:1">
      <c r="A38">
        <v>61</v>
      </c>
    </row>
    <row r="39" spans="1:1">
      <c r="A39">
        <v>212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35</v>
      </c>
    </row>
    <row r="45" spans="1:1">
      <c r="A45">
        <v>20</v>
      </c>
    </row>
    <row r="46" spans="1:1">
      <c r="A46">
        <v>20</v>
      </c>
    </row>
    <row r="47" spans="1:1">
      <c r="A47">
        <v>111</v>
      </c>
    </row>
    <row r="48" spans="1:1">
      <c r="A48">
        <v>159</v>
      </c>
    </row>
    <row r="49" spans="1:2">
      <c r="A49">
        <v>313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6012</v>
      </c>
    </row>
    <row r="55" spans="1:2">
      <c r="A55">
        <v>3473</v>
      </c>
    </row>
    <row r="56" spans="1:2">
      <c r="A56">
        <v>430</v>
      </c>
    </row>
    <row r="57" spans="1:2">
      <c r="A57">
        <v>6</v>
      </c>
    </row>
    <row r="58" spans="1:2">
      <c r="A58">
        <v>2</v>
      </c>
    </row>
    <row r="59" spans="1:2">
      <c r="A59">
        <v>2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9</v>
      </c>
    </row>
    <row r="63" spans="1:2">
      <c r="A63">
        <v>12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3</v>
      </c>
    </row>
    <row r="77" spans="1:1">
      <c r="A77">
        <v>13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29</v>
      </c>
      <c r="B81" s="133" t="s">
        <v>343</v>
      </c>
    </row>
    <row r="82" spans="1:2">
      <c r="A82">
        <v>0</v>
      </c>
    </row>
    <row r="83" spans="1:2">
      <c r="A83">
        <v>1221</v>
      </c>
    </row>
    <row r="84" spans="1:2">
      <c r="A84">
        <v>0</v>
      </c>
    </row>
    <row r="85" spans="1:2">
      <c r="A85">
        <v>200</v>
      </c>
    </row>
    <row r="86" spans="1:2">
      <c r="A86">
        <v>23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400</v>
      </c>
    </row>
    <row r="92" spans="1:2">
      <c r="A92">
        <v>0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2592</v>
      </c>
    </row>
    <row r="109" spans="1:1">
      <c r="A109">
        <v>1500</v>
      </c>
    </row>
    <row r="110" spans="1:1">
      <c r="A110">
        <v>520</v>
      </c>
    </row>
    <row r="111" spans="1:1">
      <c r="A111">
        <v>2655</v>
      </c>
    </row>
    <row r="112" spans="1:1">
      <c r="A112">
        <v>1538</v>
      </c>
    </row>
    <row r="113" spans="1:1">
      <c r="A113">
        <v>533</v>
      </c>
    </row>
    <row r="114" spans="1:1">
      <c r="A114">
        <v>63</v>
      </c>
    </row>
    <row r="115" spans="1:1">
      <c r="A115">
        <v>38</v>
      </c>
    </row>
    <row r="116" spans="1:1">
      <c r="A116">
        <v>13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1151</v>
      </c>
    </row>
    <row r="122" spans="1:1">
      <c r="A122">
        <v>292</v>
      </c>
    </row>
    <row r="123" spans="1:1">
      <c r="A123">
        <v>1149</v>
      </c>
    </row>
    <row r="124" spans="1:1">
      <c r="A124">
        <v>633</v>
      </c>
    </row>
    <row r="125" spans="1:1">
      <c r="A125">
        <v>184</v>
      </c>
    </row>
    <row r="126" spans="1:1">
      <c r="A126">
        <v>683</v>
      </c>
    </row>
    <row r="127" spans="1:1">
      <c r="A127">
        <v>247</v>
      </c>
    </row>
    <row r="128" spans="1:1">
      <c r="A128">
        <v>61</v>
      </c>
    </row>
    <row r="129" spans="1:1">
      <c r="A129">
        <v>212</v>
      </c>
    </row>
    <row r="130" spans="1:1">
      <c r="A130">
        <v>999</v>
      </c>
    </row>
    <row r="131" spans="1:1">
      <c r="A131">
        <v>1119</v>
      </c>
    </row>
    <row r="132" spans="1:1">
      <c r="A132">
        <v>291</v>
      </c>
    </row>
    <row r="133" spans="1:1">
      <c r="A133">
        <v>1153</v>
      </c>
    </row>
    <row r="134" spans="1:1">
      <c r="A134">
        <v>632</v>
      </c>
    </row>
    <row r="135" spans="1:1">
      <c r="A135">
        <v>186</v>
      </c>
    </row>
    <row r="136" spans="1:1">
      <c r="A136">
        <v>694</v>
      </c>
    </row>
    <row r="137" spans="1:1">
      <c r="A137">
        <v>249</v>
      </c>
    </row>
    <row r="138" spans="1:1">
      <c r="A138">
        <v>62</v>
      </c>
    </row>
    <row r="139" spans="1:1">
      <c r="A139">
        <v>214</v>
      </c>
    </row>
    <row r="140" spans="1:1">
      <c r="A140">
        <v>999</v>
      </c>
    </row>
    <row r="141" spans="1:1">
      <c r="A141">
        <v>1119</v>
      </c>
    </row>
    <row r="142" spans="1:1">
      <c r="A142">
        <v>291</v>
      </c>
    </row>
    <row r="143" spans="1:1">
      <c r="A143">
        <v>1149</v>
      </c>
    </row>
    <row r="144" spans="1:1">
      <c r="A144">
        <v>633</v>
      </c>
    </row>
    <row r="145" spans="1:1">
      <c r="A145">
        <v>186</v>
      </c>
    </row>
    <row r="146" spans="1:1">
      <c r="A146">
        <v>683</v>
      </c>
    </row>
    <row r="147" spans="1:1">
      <c r="A147">
        <v>247</v>
      </c>
    </row>
    <row r="148" spans="1:1">
      <c r="A148">
        <v>62</v>
      </c>
    </row>
    <row r="149" spans="1:1">
      <c r="A149">
        <v>214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4</v>
      </c>
    </row>
    <row r="155" spans="1:1">
      <c r="A155">
        <v>0</v>
      </c>
    </row>
    <row r="156" spans="1:1">
      <c r="A156">
        <v>0</v>
      </c>
    </row>
    <row r="157" spans="1:1">
      <c r="A157">
        <v>1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32</v>
      </c>
    </row>
    <row r="162" spans="1:1">
      <c r="A162">
        <v>1</v>
      </c>
    </row>
    <row r="163" spans="1:1">
      <c r="A163">
        <v>0</v>
      </c>
    </row>
    <row r="164" spans="1:1">
      <c r="A164">
        <v>0</v>
      </c>
    </row>
    <row r="165" spans="1:1">
      <c r="A165">
        <v>28</v>
      </c>
    </row>
    <row r="166" spans="1:1">
      <c r="A166">
        <v>0</v>
      </c>
    </row>
    <row r="167" spans="1:1">
      <c r="A167">
        <v>0</v>
      </c>
    </row>
    <row r="168" spans="1:1">
      <c r="A168">
        <v>11</v>
      </c>
    </row>
    <row r="169" spans="1:1">
      <c r="A169">
        <v>3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6012</v>
      </c>
    </row>
    <row r="188" spans="1:1">
      <c r="A188">
        <v>3473</v>
      </c>
    </row>
    <row r="189" spans="1:1">
      <c r="A189">
        <v>430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29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41</v>
      </c>
    </row>
    <row r="199" spans="1:1">
      <c r="A199">
        <v>999</v>
      </c>
    </row>
    <row r="200" spans="1:1">
      <c r="A200">
        <v>999</v>
      </c>
    </row>
    <row r="201" spans="1:1">
      <c r="A201">
        <v>402000</v>
      </c>
    </row>
    <row r="202" spans="1:1">
      <c r="A202">
        <v>68230</v>
      </c>
    </row>
    <row r="203" spans="1:1">
      <c r="A203">
        <v>33937</v>
      </c>
    </row>
    <row r="204" spans="1:1">
      <c r="A204">
        <v>266905</v>
      </c>
    </row>
    <row r="205" spans="1:1">
      <c r="A205">
        <v>22777</v>
      </c>
    </row>
    <row r="206" spans="1:1">
      <c r="A206">
        <v>10110</v>
      </c>
    </row>
    <row r="207" spans="1:1">
      <c r="A207">
        <v>75000</v>
      </c>
    </row>
    <row r="208" spans="1:1">
      <c r="A208">
        <v>25000</v>
      </c>
    </row>
    <row r="209" spans="1:1">
      <c r="A209">
        <v>102000</v>
      </c>
    </row>
    <row r="210" spans="1:1">
      <c r="A210">
        <v>10200</v>
      </c>
    </row>
    <row r="211" spans="1:1">
      <c r="A211">
        <v>8996</v>
      </c>
    </row>
    <row r="212" spans="1:1">
      <c r="A212">
        <v>12500</v>
      </c>
    </row>
    <row r="213" spans="1:1">
      <c r="A213">
        <v>4584</v>
      </c>
    </row>
    <row r="214" spans="1:1">
      <c r="A214">
        <v>0</v>
      </c>
    </row>
    <row r="215" spans="1:1">
      <c r="A215">
        <v>200000</v>
      </c>
    </row>
    <row r="216" spans="1:1">
      <c r="A216">
        <v>11300</v>
      </c>
    </row>
    <row r="217" spans="1:1">
      <c r="A217">
        <v>1253539</v>
      </c>
    </row>
    <row r="218" spans="1:1">
      <c r="A218">
        <v>2115562</v>
      </c>
    </row>
    <row r="219" spans="1:1">
      <c r="A219">
        <v>0</v>
      </c>
    </row>
    <row r="220" spans="1:1">
      <c r="A220">
        <v>1500206</v>
      </c>
    </row>
    <row r="221" spans="1:1">
      <c r="A221">
        <v>2115562</v>
      </c>
    </row>
    <row r="222" spans="1:1">
      <c r="A222">
        <v>0</v>
      </c>
    </row>
    <row r="223" spans="1:1">
      <c r="A223">
        <v>2868965</v>
      </c>
    </row>
    <row r="224" spans="1:1">
      <c r="A224">
        <v>0</v>
      </c>
    </row>
    <row r="225" spans="1:1">
      <c r="A225">
        <v>2497</v>
      </c>
    </row>
    <row r="226" spans="1:1">
      <c r="A226">
        <v>0</v>
      </c>
    </row>
    <row r="227" spans="1:1">
      <c r="A227">
        <v>150000</v>
      </c>
    </row>
    <row r="228" spans="1:1">
      <c r="A228">
        <v>417480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-483426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404000</v>
      </c>
    </row>
    <row r="239" spans="1:1">
      <c r="A239">
        <v>1743000</v>
      </c>
    </row>
    <row r="240" spans="1:1">
      <c r="A240">
        <v>-186085</v>
      </c>
    </row>
    <row r="241" spans="1:1">
      <c r="A241">
        <v>2277768</v>
      </c>
    </row>
    <row r="242" spans="1:1">
      <c r="A242">
        <v>129336</v>
      </c>
    </row>
    <row r="243" spans="1:1">
      <c r="A243">
        <v>1589000</v>
      </c>
    </row>
    <row r="244" spans="1:1">
      <c r="A244">
        <v>631628</v>
      </c>
    </row>
    <row r="245" spans="1:1">
      <c r="A245">
        <v>104312</v>
      </c>
    </row>
    <row r="246" spans="1:1">
      <c r="A246">
        <v>366915</v>
      </c>
    </row>
    <row r="247" spans="1:1">
      <c r="A247">
        <v>168864</v>
      </c>
    </row>
    <row r="248" spans="1:1">
      <c r="A248">
        <v>4726</v>
      </c>
    </row>
    <row r="249" spans="1:1">
      <c r="A249">
        <v>41350</v>
      </c>
    </row>
    <row r="250" spans="1:1">
      <c r="A250">
        <v>1840732</v>
      </c>
    </row>
    <row r="251" spans="1:1">
      <c r="A251">
        <v>1195399</v>
      </c>
    </row>
    <row r="252" spans="1:1">
      <c r="A252">
        <v>1082369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-195443</v>
      </c>
    </row>
    <row r="257" spans="1:1">
      <c r="A257">
        <v>-381528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16896</v>
      </c>
    </row>
    <row r="266" spans="1:1">
      <c r="A266">
        <v>1589000</v>
      </c>
    </row>
    <row r="267" spans="1:1">
      <c r="A267">
        <v>234836</v>
      </c>
    </row>
    <row r="268" spans="1:1">
      <c r="A268">
        <v>968511</v>
      </c>
    </row>
    <row r="269" spans="1:1">
      <c r="A269">
        <v>1345579</v>
      </c>
    </row>
    <row r="270" spans="1:1">
      <c r="A270">
        <v>999000</v>
      </c>
    </row>
    <row r="271" spans="1:1">
      <c r="A271">
        <v>0</v>
      </c>
    </row>
    <row r="272" spans="1:1">
      <c r="A272">
        <v>1612970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4035952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611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7</v>
      </c>
    </row>
    <row r="301" spans="1:1">
      <c r="A301">
        <v>6408</v>
      </c>
    </row>
    <row r="302" spans="1:1">
      <c r="A302">
        <v>88</v>
      </c>
    </row>
    <row r="303" spans="1:1">
      <c r="A303">
        <v>6025</v>
      </c>
    </row>
    <row r="304" spans="1:1">
      <c r="A304" t="s">
        <v>348</v>
      </c>
    </row>
    <row r="305" spans="1:1">
      <c r="A305">
        <v>12096</v>
      </c>
    </row>
    <row r="306" spans="1:1">
      <c r="A306">
        <v>100</v>
      </c>
    </row>
    <row r="307" spans="1:1">
      <c r="A307">
        <v>11766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7330</v>
      </c>
    </row>
    <row r="316" spans="1:1">
      <c r="A316">
        <v>390</v>
      </c>
    </row>
    <row r="317" spans="1:1">
      <c r="A317">
        <v>0</v>
      </c>
    </row>
    <row r="318" spans="1:1">
      <c r="A318">
        <v>13</v>
      </c>
    </row>
    <row r="319" spans="1:1">
      <c r="A319">
        <v>53626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5</v>
      </c>
    </row>
    <row r="327" spans="1:1">
      <c r="A327">
        <v>5</v>
      </c>
    </row>
    <row r="328" spans="1:1">
      <c r="A328">
        <v>13</v>
      </c>
    </row>
    <row r="329" spans="1:1">
      <c r="A329">
        <v>199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353</v>
      </c>
    </row>
    <row r="355" spans="1:1">
      <c r="A355" t="s">
        <v>352</v>
      </c>
    </row>
    <row r="356" spans="1:1">
      <c r="A356" t="s">
        <v>369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378</v>
      </c>
    </row>
    <row r="367" spans="1:1">
      <c r="A367" t="s">
        <v>379</v>
      </c>
    </row>
    <row r="368" spans="1:1">
      <c r="A368" t="s">
        <v>380</v>
      </c>
    </row>
    <row r="369" spans="1:1">
      <c r="A369" t="s">
        <v>372</v>
      </c>
    </row>
    <row r="370" spans="1:1">
      <c r="A370" t="s">
        <v>381</v>
      </c>
    </row>
    <row r="371" spans="1:1">
      <c r="A371">
        <v>5</v>
      </c>
    </row>
    <row r="372" spans="1:1">
      <c r="A372" t="s">
        <v>373</v>
      </c>
    </row>
    <row r="373" spans="1:1">
      <c r="A373" t="s">
        <v>382</v>
      </c>
    </row>
    <row r="374" spans="1:1">
      <c r="A374" t="s">
        <v>353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369</v>
      </c>
    </row>
    <row r="380" spans="1:1">
      <c r="A380" t="s">
        <v>387</v>
      </c>
    </row>
    <row r="381" spans="1:1">
      <c r="A381">
        <v>6</v>
      </c>
    </row>
    <row r="382" spans="1:1">
      <c r="A382" t="s">
        <v>388</v>
      </c>
    </row>
    <row r="383" spans="1:1">
      <c r="A383" t="s">
        <v>382</v>
      </c>
    </row>
    <row r="384" spans="1:1">
      <c r="A384" t="s">
        <v>389</v>
      </c>
    </row>
    <row r="385" spans="1:1">
      <c r="A385" t="s">
        <v>390</v>
      </c>
    </row>
    <row r="386" spans="1:1">
      <c r="A386" t="s">
        <v>391</v>
      </c>
    </row>
    <row r="387" spans="1:1">
      <c r="A387" t="s">
        <v>358</v>
      </c>
    </row>
    <row r="388" spans="1:1">
      <c r="A388" t="s">
        <v>392</v>
      </c>
    </row>
    <row r="389" spans="1:1">
      <c r="A389" t="s">
        <v>393</v>
      </c>
    </row>
    <row r="390" spans="1:1">
      <c r="A390" t="s">
        <v>374</v>
      </c>
    </row>
    <row r="391" spans="1:1">
      <c r="A391">
        <v>7</v>
      </c>
    </row>
    <row r="392" spans="1:1">
      <c r="A392" t="s">
        <v>361</v>
      </c>
    </row>
    <row r="393" spans="1:1">
      <c r="A393" t="s">
        <v>394</v>
      </c>
    </row>
    <row r="394" spans="1:1">
      <c r="A394" t="s">
        <v>395</v>
      </c>
    </row>
    <row r="395" spans="1:1">
      <c r="A395" t="s">
        <v>373</v>
      </c>
    </row>
    <row r="396" spans="1:1">
      <c r="A396" t="s">
        <v>378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372</v>
      </c>
    </row>
    <row r="400" spans="1:1">
      <c r="A400" t="s">
        <v>397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402000</v>
      </c>
    </row>
    <row r="423" spans="1:1">
      <c r="A423">
        <v>75000</v>
      </c>
    </row>
    <row r="424" spans="1:1">
      <c r="A424" s="134" t="s">
        <v>398</v>
      </c>
    </row>
    <row r="425" spans="1:1">
      <c r="A425" s="134" t="s">
        <v>398</v>
      </c>
    </row>
    <row r="426" spans="1:1">
      <c r="A426" s="134" t="s">
        <v>399</v>
      </c>
    </row>
    <row r="427" spans="1:1">
      <c r="A427" s="134" t="s">
        <v>398</v>
      </c>
    </row>
    <row r="428" spans="1:1">
      <c r="A428">
        <v>2</v>
      </c>
    </row>
    <row r="429" spans="1:1">
      <c r="A429">
        <v>305000</v>
      </c>
    </row>
    <row r="430" spans="1:1">
      <c r="A430">
        <v>115000</v>
      </c>
    </row>
    <row r="431" spans="1:1">
      <c r="A431" s="134" t="s">
        <v>398</v>
      </c>
    </row>
    <row r="432" spans="1:1">
      <c r="A432" s="134" t="s">
        <v>398</v>
      </c>
    </row>
    <row r="433" spans="1:1">
      <c r="A433" s="134" t="s">
        <v>399</v>
      </c>
    </row>
    <row r="434" spans="1:1">
      <c r="A434" s="134" t="s">
        <v>398</v>
      </c>
    </row>
    <row r="435" spans="1:1">
      <c r="A435">
        <v>3</v>
      </c>
    </row>
    <row r="436" spans="1:1">
      <c r="A436">
        <v>93000</v>
      </c>
    </row>
    <row r="437" spans="1:1">
      <c r="A437">
        <v>59000</v>
      </c>
    </row>
    <row r="438" spans="1:1">
      <c r="A438" s="134" t="s">
        <v>399</v>
      </c>
    </row>
    <row r="439" spans="1:1">
      <c r="A439" s="134" t="s">
        <v>399</v>
      </c>
    </row>
    <row r="440" spans="1:1">
      <c r="A440" s="134" t="s">
        <v>399</v>
      </c>
    </row>
    <row r="441" spans="1:1">
      <c r="A441" s="134" t="s">
        <v>398</v>
      </c>
    </row>
    <row r="442" spans="1:1">
      <c r="A442">
        <v>4</v>
      </c>
    </row>
    <row r="443" spans="1:1">
      <c r="A443">
        <v>200000</v>
      </c>
    </row>
    <row r="444" spans="1:1">
      <c r="A444">
        <v>45000</v>
      </c>
    </row>
    <row r="445" spans="1:1">
      <c r="A445" s="134" t="s">
        <v>400</v>
      </c>
    </row>
    <row r="446" spans="1:1">
      <c r="A446" s="134" t="s">
        <v>399</v>
      </c>
    </row>
    <row r="447" spans="1:1">
      <c r="A447" s="134" t="s">
        <v>399</v>
      </c>
    </row>
    <row r="448" spans="1:1">
      <c r="A448" s="134" t="s">
        <v>398</v>
      </c>
    </row>
    <row r="449" spans="1:1">
      <c r="A449">
        <v>5</v>
      </c>
    </row>
    <row r="450" spans="1:1">
      <c r="A450">
        <v>215000</v>
      </c>
    </row>
    <row r="451" spans="1:1">
      <c r="A451">
        <v>55000</v>
      </c>
    </row>
    <row r="452" spans="1:1">
      <c r="A452" s="134" t="s">
        <v>400</v>
      </c>
    </row>
    <row r="453" spans="1:1">
      <c r="A453" s="134" t="s">
        <v>399</v>
      </c>
    </row>
    <row r="454" spans="1:1">
      <c r="A454" s="134" t="s">
        <v>399</v>
      </c>
    </row>
    <row r="455" spans="1:1">
      <c r="A455" s="134" t="s">
        <v>398</v>
      </c>
    </row>
    <row r="456" spans="1:1">
      <c r="A456">
        <v>6</v>
      </c>
    </row>
    <row r="457" spans="1:1">
      <c r="A457">
        <v>87000</v>
      </c>
    </row>
    <row r="458" spans="1:1">
      <c r="A458">
        <v>60000</v>
      </c>
    </row>
    <row r="459" spans="1:1">
      <c r="A459" s="134" t="s">
        <v>399</v>
      </c>
    </row>
    <row r="460" spans="1:1">
      <c r="A460" s="134" t="s">
        <v>398</v>
      </c>
    </row>
    <row r="461" spans="1:1">
      <c r="A461" s="134" t="s">
        <v>399</v>
      </c>
    </row>
    <row r="462" spans="1:1">
      <c r="A462" s="134" t="s">
        <v>398</v>
      </c>
    </row>
    <row r="463" spans="1:1">
      <c r="A463">
        <v>7</v>
      </c>
    </row>
    <row r="464" spans="1:1">
      <c r="A464">
        <v>83000</v>
      </c>
    </row>
    <row r="465" spans="1:1">
      <c r="A465">
        <v>70000</v>
      </c>
    </row>
    <row r="466" spans="1:1">
      <c r="A466" s="134" t="s">
        <v>399</v>
      </c>
    </row>
    <row r="467" spans="1:1">
      <c r="A467" s="134" t="s">
        <v>399</v>
      </c>
    </row>
    <row r="468" spans="1:1">
      <c r="A468" s="134" t="s">
        <v>399</v>
      </c>
    </row>
    <row r="469" spans="1:1">
      <c r="A469" s="134" t="s">
        <v>398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401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9761</v>
      </c>
    </row>
    <row r="523" spans="1:1">
      <c r="A523">
        <v>4294840</v>
      </c>
    </row>
    <row r="524" spans="1:1">
      <c r="A524">
        <v>0</v>
      </c>
    </row>
    <row r="525" spans="1:1">
      <c r="A525">
        <v>3876317</v>
      </c>
    </row>
    <row r="526" spans="1:1">
      <c r="A526">
        <v>381</v>
      </c>
    </row>
    <row r="527" spans="1:1">
      <c r="A527">
        <v>338</v>
      </c>
    </row>
    <row r="528" spans="1:1">
      <c r="A528">
        <v>350</v>
      </c>
    </row>
    <row r="529" spans="1:1">
      <c r="A529">
        <v>592</v>
      </c>
    </row>
    <row r="530" spans="1:1">
      <c r="A530">
        <v>514</v>
      </c>
    </row>
    <row r="531" spans="1:1">
      <c r="A531">
        <v>529</v>
      </c>
    </row>
    <row r="532" spans="1:1">
      <c r="A532">
        <v>942</v>
      </c>
    </row>
    <row r="533" spans="1:1">
      <c r="A533">
        <v>864</v>
      </c>
    </row>
    <row r="534" spans="1:1">
      <c r="A534">
        <v>940</v>
      </c>
    </row>
    <row r="535" spans="1:1">
      <c r="A535">
        <v>69</v>
      </c>
    </row>
    <row r="536" spans="1:1">
      <c r="A536">
        <v>1221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8957</v>
      </c>
    </row>
    <row r="543" spans="1:1">
      <c r="A543">
        <v>3941080</v>
      </c>
    </row>
    <row r="544" spans="1:1">
      <c r="A544">
        <v>0</v>
      </c>
    </row>
    <row r="545" spans="1:2">
      <c r="A545">
        <v>3522557</v>
      </c>
    </row>
    <row r="546" spans="1:2">
      <c r="A546">
        <v>399</v>
      </c>
    </row>
    <row r="547" spans="1:2">
      <c r="A547">
        <v>399</v>
      </c>
    </row>
    <row r="548" spans="1:2">
      <c r="A548">
        <v>424</v>
      </c>
    </row>
    <row r="549" spans="1:2">
      <c r="A549">
        <v>620</v>
      </c>
    </row>
    <row r="550" spans="1:2">
      <c r="A550">
        <v>620</v>
      </c>
    </row>
    <row r="551" spans="1:2">
      <c r="A551">
        <v>669</v>
      </c>
    </row>
    <row r="552" spans="1:2">
      <c r="A552">
        <v>899</v>
      </c>
    </row>
    <row r="553" spans="1:2">
      <c r="A553">
        <v>899</v>
      </c>
      <c r="B553"/>
    </row>
    <row r="554" spans="1:2">
      <c r="A554">
        <v>950</v>
      </c>
      <c r="B554"/>
    </row>
    <row r="555" spans="1:2">
      <c r="A555">
        <v>69</v>
      </c>
      <c r="B555"/>
    </row>
    <row r="556" spans="1:2">
      <c r="A556">
        <v>1227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9359</v>
      </c>
    </row>
    <row r="563" spans="1:1">
      <c r="A563">
        <v>3743600</v>
      </c>
    </row>
    <row r="564" spans="1:1">
      <c r="A564">
        <v>0</v>
      </c>
    </row>
    <row r="565" spans="1:1">
      <c r="A565">
        <v>3743600</v>
      </c>
    </row>
    <row r="566" spans="1:1">
      <c r="A566">
        <v>329</v>
      </c>
    </row>
    <row r="567" spans="1:1">
      <c r="A567">
        <v>340</v>
      </c>
    </row>
    <row r="568" spans="1:1">
      <c r="A568">
        <v>375</v>
      </c>
    </row>
    <row r="569" spans="1:1">
      <c r="A569">
        <v>496</v>
      </c>
    </row>
    <row r="570" spans="1:1">
      <c r="A570">
        <v>495</v>
      </c>
    </row>
    <row r="571" spans="1:1">
      <c r="A571">
        <v>590</v>
      </c>
    </row>
    <row r="572" spans="1:1">
      <c r="A572">
        <v>705</v>
      </c>
    </row>
    <row r="573" spans="1:1">
      <c r="A573">
        <v>730</v>
      </c>
    </row>
    <row r="574" spans="1:1">
      <c r="A574">
        <v>850</v>
      </c>
    </row>
    <row r="575" spans="1:1">
      <c r="A575">
        <v>53</v>
      </c>
    </row>
    <row r="576" spans="1:1">
      <c r="A576">
        <v>1230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9286</v>
      </c>
    </row>
    <row r="583" spans="1:1">
      <c r="A583">
        <v>3714400</v>
      </c>
    </row>
    <row r="584" spans="1:1">
      <c r="A584">
        <v>0</v>
      </c>
    </row>
    <row r="585" spans="1:1">
      <c r="A585">
        <v>3714400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515</v>
      </c>
    </row>
    <row r="590" spans="1:1">
      <c r="A590">
        <v>520</v>
      </c>
    </row>
    <row r="591" spans="1:1">
      <c r="A591">
        <v>615</v>
      </c>
    </row>
    <row r="592" spans="1:1">
      <c r="A592">
        <v>750</v>
      </c>
    </row>
    <row r="593" spans="1:1">
      <c r="A593">
        <v>780</v>
      </c>
    </row>
    <row r="594" spans="1:1">
      <c r="A594">
        <v>890</v>
      </c>
    </row>
    <row r="595" spans="1:1">
      <c r="A595">
        <v>69</v>
      </c>
    </row>
    <row r="596" spans="1:1">
      <c r="A596">
        <v>1250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9044</v>
      </c>
    </row>
    <row r="603" spans="1:1">
      <c r="A603">
        <v>3624835</v>
      </c>
    </row>
    <row r="604" spans="1:1">
      <c r="A604">
        <v>0</v>
      </c>
    </row>
    <row r="605" spans="1:1">
      <c r="A605">
        <v>3616466</v>
      </c>
    </row>
    <row r="606" spans="1:1">
      <c r="A606">
        <v>358</v>
      </c>
    </row>
    <row r="607" spans="1:1">
      <c r="A607">
        <v>383</v>
      </c>
    </row>
    <row r="608" spans="1:1">
      <c r="A608">
        <v>365</v>
      </c>
    </row>
    <row r="609" spans="1:1">
      <c r="A609">
        <v>539</v>
      </c>
    </row>
    <row r="610" spans="1:1">
      <c r="A610">
        <v>577</v>
      </c>
    </row>
    <row r="611" spans="1:1">
      <c r="A611">
        <v>550</v>
      </c>
    </row>
    <row r="612" spans="1:1">
      <c r="A612">
        <v>770</v>
      </c>
    </row>
    <row r="613" spans="1:1">
      <c r="A613">
        <v>824</v>
      </c>
    </row>
    <row r="614" spans="1:1">
      <c r="A614">
        <v>785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9436</v>
      </c>
    </row>
    <row r="623" spans="1:1">
      <c r="A623">
        <v>3774400</v>
      </c>
    </row>
    <row r="624" spans="1:1">
      <c r="A624">
        <v>0</v>
      </c>
    </row>
    <row r="625" spans="1:1">
      <c r="A625">
        <v>3774400</v>
      </c>
    </row>
    <row r="626" spans="1:1">
      <c r="A626">
        <v>355</v>
      </c>
    </row>
    <row r="627" spans="1:1">
      <c r="A627">
        <v>365</v>
      </c>
    </row>
    <row r="628" spans="1:1">
      <c r="A628">
        <v>395</v>
      </c>
    </row>
    <row r="629" spans="1:1">
      <c r="A629">
        <v>485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855</v>
      </c>
    </row>
    <row r="635" spans="1:1">
      <c r="A635">
        <v>53</v>
      </c>
    </row>
    <row r="636" spans="1:1">
      <c r="A636">
        <v>1201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9028</v>
      </c>
    </row>
    <row r="643" spans="1:1">
      <c r="A643">
        <v>3611200</v>
      </c>
    </row>
    <row r="644" spans="1:1">
      <c r="A644">
        <v>0</v>
      </c>
    </row>
    <row r="645" spans="1:1">
      <c r="A645">
        <v>3611200</v>
      </c>
    </row>
    <row r="646" spans="1:1">
      <c r="A646">
        <v>341</v>
      </c>
    </row>
    <row r="647" spans="1:1">
      <c r="A647">
        <v>352</v>
      </c>
    </row>
    <row r="648" spans="1:1">
      <c r="A648">
        <v>356</v>
      </c>
    </row>
    <row r="649" spans="1:1">
      <c r="A649">
        <v>515</v>
      </c>
    </row>
    <row r="650" spans="1:1">
      <c r="A650">
        <v>515</v>
      </c>
    </row>
    <row r="651" spans="1:1">
      <c r="A651">
        <v>549</v>
      </c>
    </row>
    <row r="652" spans="1:1">
      <c r="A652">
        <v>735</v>
      </c>
    </row>
    <row r="653" spans="1:1">
      <c r="A653">
        <v>761</v>
      </c>
    </row>
    <row r="654" spans="1:1">
      <c r="A654">
        <v>808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402</v>
      </c>
    </row>
    <row r="682" spans="1:1">
      <c r="A682" t="s">
        <v>403</v>
      </c>
    </row>
    <row r="683" spans="1:1">
      <c r="A683" t="s">
        <v>404</v>
      </c>
    </row>
    <row r="684" spans="1:1">
      <c r="A684" t="s">
        <v>405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406</v>
      </c>
    </row>
    <row r="700" spans="1:1">
      <c r="A700" t="s">
        <v>407</v>
      </c>
    </row>
    <row r="701" spans="1:1">
      <c r="A701">
        <v>1</v>
      </c>
    </row>
    <row r="702" spans="1:1">
      <c r="A702">
        <v>1494100</v>
      </c>
    </row>
    <row r="703" spans="1:1">
      <c r="A703">
        <v>1840732</v>
      </c>
    </row>
    <row r="704" spans="1:1">
      <c r="A704">
        <v>968511</v>
      </c>
    </row>
    <row r="705" spans="1:1">
      <c r="A705">
        <v>1345579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1612970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-381528</v>
      </c>
    </row>
    <row r="717" spans="1:1">
      <c r="A717">
        <v>4035952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1994100</v>
      </c>
    </row>
    <row r="723" spans="1:1">
      <c r="A723">
        <v>221160</v>
      </c>
    </row>
    <row r="724" spans="1:1">
      <c r="A724">
        <v>756757</v>
      </c>
    </row>
    <row r="725" spans="1:1">
      <c r="A725">
        <v>1584322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553354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-414495</v>
      </c>
    </row>
    <row r="737" spans="1:1">
      <c r="A737">
        <v>4002985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1636600</v>
      </c>
    </row>
    <row r="743" spans="1:1">
      <c r="A743">
        <v>698802</v>
      </c>
    </row>
    <row r="744" spans="1:1">
      <c r="A744">
        <v>832294</v>
      </c>
    </row>
    <row r="745" spans="1:1">
      <c r="A745">
        <v>1314988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681967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-199283</v>
      </c>
    </row>
    <row r="757" spans="1:1">
      <c r="A757">
        <v>3800717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1394100</v>
      </c>
    </row>
    <row r="763" spans="1:1">
      <c r="A763">
        <v>1855403</v>
      </c>
    </row>
    <row r="764" spans="1:1">
      <c r="A764">
        <v>943498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1463017</v>
      </c>
    </row>
    <row r="770" spans="1:1">
      <c r="A770">
        <v>234301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-354317</v>
      </c>
    </row>
    <row r="777" spans="1:1">
      <c r="A777">
        <v>3645683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1049267</v>
      </c>
    </row>
    <row r="784" spans="1:1">
      <c r="A784">
        <v>842289</v>
      </c>
    </row>
    <row r="785" spans="1:1">
      <c r="A785">
        <v>1309640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970884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4008000</v>
      </c>
    </row>
    <row r="795" spans="1:1">
      <c r="A795">
        <v>349</v>
      </c>
    </row>
    <row r="796" spans="1:1">
      <c r="A796">
        <v>-433937</v>
      </c>
    </row>
    <row r="797" spans="1:1">
      <c r="A797">
        <v>3574412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1636600</v>
      </c>
    </row>
    <row r="803" spans="1:1">
      <c r="A803">
        <v>604096</v>
      </c>
    </row>
    <row r="804" spans="1:1">
      <c r="A804">
        <v>820689</v>
      </c>
    </row>
    <row r="805" spans="1:1">
      <c r="A805">
        <v>1391117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597518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-145016</v>
      </c>
    </row>
    <row r="817" spans="1:1">
      <c r="A817">
        <v>3854984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1929100</v>
      </c>
    </row>
    <row r="823" spans="1:1">
      <c r="A823">
        <v>1046860</v>
      </c>
    </row>
    <row r="824" spans="1:1">
      <c r="A824">
        <v>778461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849572</v>
      </c>
    </row>
    <row r="830" spans="1:1">
      <c r="A830">
        <v>299334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-244485</v>
      </c>
    </row>
    <row r="837" spans="1:1">
      <c r="A837">
        <v>3755515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408</v>
      </c>
    </row>
    <row r="862" spans="1:1">
      <c r="A862" t="s">
        <v>409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2020-01-23T18:13:30Z</dcterms:modified>
</cp:coreProperties>
</file>