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z\"/>
    </mc:Choice>
  </mc:AlternateContent>
  <xr:revisionPtr revIDLastSave="0" documentId="8_{6B566D67-D1C7-4D2D-965A-C2B3C61E9B1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54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F81" i="4"/>
  <c r="M80" i="4"/>
  <c r="M83" i="4" s="1"/>
  <c r="L80" i="4"/>
  <c r="K80" i="4"/>
  <c r="K83" i="4" s="1"/>
  <c r="J80" i="4"/>
  <c r="J83" i="4"/>
  <c r="I80" i="4"/>
  <c r="I83" i="4" s="1"/>
  <c r="H80" i="4"/>
  <c r="H83" i="4" s="1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N28" i="2"/>
  <c r="M26" i="2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N11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N45" i="2" s="1"/>
  <c r="H16" i="4"/>
  <c r="I16" i="4" l="1"/>
  <c r="G16" i="4"/>
  <c r="G17" i="4"/>
  <c r="I17" i="4"/>
</calcChain>
</file>

<file path=xl/connections.xml><?xml version="1.0" encoding="utf-8"?>
<connections xmlns="http://schemas.openxmlformats.org/spreadsheetml/2006/main">
  <connection id="1" name="W154191" type="6" refreshedVersion="4" background="1" saveData="1">
    <textPr prompt="0" codePage="850" sourceFile="C:\2019_GMC\1ETAP_18C1\RUN_18C1\Wfiles\191\W154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<sst xmlns="http://schemas.openxmlformats.org/spreadsheetml/2006/main" count="574" uniqueCount="393">
  <si>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</si>
  <si>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</si>
  <si>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</si>
  <si>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</si>
  <si>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</si>
  <si>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</si>
  <si>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</si>
  <si>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</si>
  <si>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</si>
  <si>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</si>
  <si>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</si>
  <si>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</si>
  <si>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</si>
  <si>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</si>
  <si>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</si>
  <si>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</si>
  <si>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</si>
  <si>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</si>
  <si>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</si>
  <si>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</si>
  <si>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</si>
  <si>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</si>
  <si>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</si>
  <si>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</si>
  <si>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</si>
  <si>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</si>
  <si>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</si>
  <si>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</si>
  <si>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</si>
  <si>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</si>
  <si>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</si>
  <si>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</si>
  <si>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</si>
  <si>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</si>
  <si>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</si>
  <si>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</si>
  <si>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</si>
  <si>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</si>
  <si>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</si>
  <si>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</si>
  <si>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</si>
  <si>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</si>
  <si>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</si>
  <si>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</si>
  <si>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</si>
  <si>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</si>
  <si>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</si>
  <si>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</si>
  <si>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</si>
  <si>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</si>
  <si>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</si>
  <si>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</si>
  <si>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</si>
  <si>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</si>
  <si>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</si>
  <si>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</si>
  <si>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</si>
  <si>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</si>
  <si>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</si>
  <si>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</si>
  <si>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</si>
  <si>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</si>
  <si>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</si>
  <si>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</si>
  <si>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</si>
  <si>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</si>
  <si>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</si>
  <si>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</si>
  <si>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</si>
  <si>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</si>
  <si>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</si>
  <si>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</si>
  <si>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</si>
  <si>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</si>
  <si>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</si>
  <si>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</si>
  <si>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</si>
  <si>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</si>
  <si>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</si>
  <si>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</si>
  <si>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</si>
  <si>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</si>
  <si>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</si>
  <si>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</si>
  <si>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</si>
  <si>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</si>
  <si>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</si>
  <si>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</si>
  <si>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</si>
  <si>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</si>
  <si>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</si>
  <si>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</si>
  <si>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</si>
  <si>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</si>
  <si>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</si>
  <si>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</si>
  <si>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</si>
  <si>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</si>
  <si>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</si>
  <si>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</si>
  <si>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</si>
  <si>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</si>
  <si>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</si>
  <si>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</si>
  <si>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</si>
  <si>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</si>
  <si>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</si>
  <si>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</si>
  <si>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</si>
  <si>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</si>
  <si>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</si>
  <si>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</si>
  <si>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</si>
  <si>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</si>
  <si>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</si>
  <si>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</si>
  <si>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</si>
  <si>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</si>
  <si>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</si>
  <si>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</si>
  <si>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</si>
  <si>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</si>
  <si>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</si>
  <si>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</si>
  <si>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</si>
  <si>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</si>
  <si>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</si>
  <si>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</si>
  <si>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</si>
  <si>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</si>
  <si>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</si>
  <si>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</si>
  <si>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</si>
  <si>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</si>
  <si>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</si>
  <si>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</si>
  <si>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</si>
  <si>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</si>
  <si>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</si>
  <si>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</si>
  <si>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</si>
  <si>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</si>
  <si>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</si>
  <si>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</si>
  <si>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</si>
  <si>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</si>
  <si>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</si>
  <si>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</si>
  <si>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</si>
  <si>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</si>
  <si>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</si>
  <si>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</si>
  <si>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</si>
  <si>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</si>
  <si>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</si>
  <si>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</si>
  <si>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</si>
  <si>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</si>
  <si>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</si>
  <si>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</si>
  <si>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</si>
  <si>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</si>
  <si>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</si>
  <si>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</si>
  <si>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</si>
  <si>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</si>
  <si>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</si>
  <si>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</si>
  <si>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</si>
  <si>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</si>
  <si>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</si>
  <si>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</si>
  <si>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</si>
  <si>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</si>
  <si>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</si>
  <si>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</si>
  <si>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</si>
  <si>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</si>
  <si>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</si>
  <si>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</si>
  <si>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</si>
  <si>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</si>
  <si>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</si>
  <si>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</si>
  <si>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</si>
  <si>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</si>
  <si>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</si>
  <si>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</si>
  <si>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</si>
  <si>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</si>
  <si>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</si>
  <si>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</si>
  <si>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</si>
  <si>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</si>
  <si>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</si>
  <si>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</si>
  <si>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</si>
  <si>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</si>
  <si>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</si>
  <si>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</si>
  <si>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</si>
  <si>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</si>
  <si>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</si>
  <si>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</si>
  <si>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</si>
  <si>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</si>
  <si>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</si>
  <si>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</si>
  <si>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</si>
  <si>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</si>
  <si>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</si>
  <si>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</si>
  <si>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</si>
  <si>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</si>
  <si>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</si>
  <si>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</si>
  <si>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</si>
  <si>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</si>
  <si>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</si>
  <si>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</si>
  <si>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</si>
  <si>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</si>
  <si>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</si>
  <si>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</si>
  <si>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</si>
  <si>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</si>
  <si>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</si>
  <si>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</si>
  <si>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</si>
  <si>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</si>
  <si>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</si>
  <si>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</si>
  <si>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</si>
  <si>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</si>
  <si>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</si>
  <si>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</si>
  <si>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</si>
  <si>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</si>
  <si>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</si>
  <si>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</si>
  <si>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</si>
  <si>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</si>
  <si>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</si>
  <si>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</si>
  <si>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</si>
  <si>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</si>
  <si>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</si>
  <si>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</si>
  <si>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</si>
  <si>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</si>
  <si>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</si>
  <si>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</si>
  <si>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</si>
  <si>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</si>
  <si>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</si>
  <si>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</si>
  <si>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</si>
  <si>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</si>
  <si>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</si>
  <si>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</si>
  <si>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</si>
  <si>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</si>
  <si>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</si>
  <si>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</si>
  <si>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</si>
  <si>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</si>
  <si>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</si>
  <si>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</si>
  <si>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</si>
  <si>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</si>
  <si>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</si>
  <si>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</si>
  <si>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</si>
  <si>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</si>
  <si>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</si>
  <si>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</si>
  <si>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</si>
  <si>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</si>
  <si>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</si>
  <si>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</si>
  <si>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</si>
  <si>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</si>
  <si>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</si>
  <si>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</si>
  <si>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</si>
  <si>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</si>
  <si>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</si>
  <si>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</si>
  <si>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</si>
  <si>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</si>
  <si>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</si>
  <si>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</si>
  <si>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</si>
  <si>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</si>
  <si>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</si>
  <si>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</si>
  <si>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</si>
  <si>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</si>
  <si>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</si>
  <si>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</si>
  <si>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</si>
  <si>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</si>
  <si>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</si>
  <si>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</si>
  <si>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</si>
  <si>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</si>
  <si>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</si>
  <si>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</si>
  <si>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</si>
  <si>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</si>
  <si>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</si>
  <si>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</si>
  <si>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</si>
  <si>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</si>
  <si>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</si>
  <si>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</si>
  <si>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</si>
  <si>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</si>
  <si>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</si>
  <si>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</si>
  <si>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</si>
  <si>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</si>
  <si>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</si>
  <si>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</si>
  <si>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</si>
  <si>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</si>
  <si>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</si>
  <si>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</si>
  <si>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</si>
  <si>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</si>
  <si>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</si>
  <si>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</si>
  <si>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</si>
  <si>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</si>
  <si>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</si>
  <si>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</si>
  <si>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</si>
  <si>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</si>
  <si>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</si>
  <si>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</si>
  <si>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</si>
  <si>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</si>
  <si>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</si>
  <si>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</si>
  <si>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2.80</t>
  </si>
  <si>
    <t xml:space="preserve">   2.30</t>
  </si>
  <si>
    <t xml:space="preserve">   1.75</t>
  </si>
  <si>
    <t>Minor</t>
  </si>
  <si>
    <t>!</t>
  </si>
  <si>
    <t xml:space="preserve"> 91.1</t>
  </si>
  <si>
    <t xml:space="preserve">  9.3</t>
  </si>
  <si>
    <t xml:space="preserve">  9.4</t>
  </si>
  <si>
    <t xml:space="preserve"> 12.2</t>
  </si>
  <si>
    <t xml:space="preserve">  8.7</t>
  </si>
  <si>
    <t xml:space="preserve">  8.8</t>
  </si>
  <si>
    <t xml:space="preserve"> 11.8</t>
  </si>
  <si>
    <t xml:space="preserve">  9.2</t>
  </si>
  <si>
    <t xml:space="preserve">  8.4</t>
  </si>
  <si>
    <t xml:space="preserve"> 12.1</t>
  </si>
  <si>
    <t xml:space="preserve"> 10.3</t>
  </si>
  <si>
    <t xml:space="preserve"> 10.7</t>
  </si>
  <si>
    <t xml:space="preserve"> 12.3</t>
  </si>
  <si>
    <t xml:space="preserve"> 11.2</t>
  </si>
  <si>
    <t xml:space="preserve"> 12.6</t>
  </si>
  <si>
    <t xml:space="preserve"> 12.8</t>
  </si>
  <si>
    <t xml:space="preserve"> 12.0</t>
  </si>
  <si>
    <t xml:space="preserve"> 12.7</t>
  </si>
  <si>
    <t xml:space="preserve"> 13.1</t>
  </si>
  <si>
    <t xml:space="preserve"> 10.2</t>
  </si>
  <si>
    <t xml:space="preserve">  9.5</t>
  </si>
  <si>
    <t xml:space="preserve"> 12.5</t>
  </si>
  <si>
    <t xml:space="preserve"> 11.1</t>
  </si>
  <si>
    <t xml:space="preserve">  9.1</t>
  </si>
  <si>
    <t xml:space="preserve"> 12.9</t>
  </si>
  <si>
    <t xml:space="preserve"> 10.6</t>
  </si>
  <si>
    <t xml:space="preserve">  9.9</t>
  </si>
  <si>
    <t xml:space="preserve"> 13.3</t>
  </si>
  <si>
    <t xml:space="preserve"> 11.9</t>
  </si>
  <si>
    <t xml:space="preserve"> 11.4</t>
  </si>
  <si>
    <t xml:space="preserve"> 10.9</t>
  </si>
  <si>
    <t xml:space="preserve"> 11.3</t>
  </si>
  <si>
    <t xml:space="preserve"> 11.5</t>
  </si>
  <si>
    <t xml:space="preserve">  ***</t>
  </si>
  <si>
    <t xml:space="preserve">   **</t>
  </si>
  <si>
    <t xml:space="preserve"> ****</t>
  </si>
  <si>
    <t>*****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</si>
  <si>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</si>
  <si>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</si>
  <si>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</si>
  <si>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</si>
  <si>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</si>
  <si>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Anna Szymkowiak</t>
  </si>
  <si>
    <t>Enactus/Enactus UEP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</si>
</sst>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54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Anna Szymkowiak</v>
      </c>
      <c r="V3" s="2" t="s">
        <v>284</v>
      </c>
      <c r="W3" s="3" t="str">
        <f>W!A6</f>
        <v xml:space="preserve">  18C1</v>
      </c>
    </row>
    <row r="4" spans="2:25">
      <c r="B4" t="str">
        <f>W!A862</f>
        <v>Enactus/Enactus UEP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15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20</v>
      </c>
      <c r="G14" s="45"/>
      <c r="H14" s="44">
        <f>W!A14</f>
        <v>20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15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35</v>
      </c>
      <c r="F16" s="57">
        <f>W!A13</f>
        <v>20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4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2200</v>
      </c>
      <c r="G24" s="48" t="str">
        <f>W!B31</f>
        <v>*</v>
      </c>
      <c r="H24" s="63">
        <f>W!A34</f>
        <v>1100</v>
      </c>
      <c r="I24" s="48" t="str">
        <f>W!B34</f>
        <v>*</v>
      </c>
      <c r="J24" s="63">
        <f>W!A37</f>
        <v>500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1000</v>
      </c>
      <c r="G25" s="54" t="str">
        <f>W!B32</f>
        <v>*</v>
      </c>
      <c r="H25" s="44">
        <f>W!A35</f>
        <v>500</v>
      </c>
      <c r="I25" s="54" t="str">
        <f>W!B35</f>
        <v>*</v>
      </c>
      <c r="J25" s="44">
        <f>W!A38</f>
        <v>250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2000</v>
      </c>
      <c r="G26" s="59" t="str">
        <f>W!B33</f>
        <v>*</v>
      </c>
      <c r="H26" s="57">
        <f>W!A36</f>
        <v>900</v>
      </c>
      <c r="I26" s="59" t="str">
        <f>W!B36</f>
        <v>*</v>
      </c>
      <c r="J26" s="41">
        <f>W!A39</f>
        <v>450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27</v>
      </c>
      <c r="G30" s="52"/>
      <c r="H30" s="44">
        <f>W!A45</f>
        <v>27</v>
      </c>
      <c r="I30" s="52"/>
      <c r="J30" s="44">
        <f>W!A46</f>
        <v>27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4000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15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4208</v>
      </c>
      <c r="V6" s="188"/>
      <c r="W6" s="44">
        <f>W!A109</f>
        <v>2023</v>
      </c>
      <c r="X6" s="28"/>
      <c r="Y6" s="53">
        <f>W!A110</f>
        <v>971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39</v>
      </c>
      <c r="O7" s="189">
        <f>W!A192</f>
        <v>53</v>
      </c>
      <c r="P7" s="24"/>
      <c r="R7" s="129"/>
      <c r="S7" s="19" t="s">
        <v>210</v>
      </c>
      <c r="T7" s="19"/>
      <c r="U7" s="53">
        <f>W!A111</f>
        <v>4337</v>
      </c>
      <c r="V7" s="188"/>
      <c r="W7" s="44">
        <f>W!A112</f>
        <v>2085</v>
      </c>
      <c r="X7" s="28"/>
      <c r="Y7" s="53">
        <f>W!A113</f>
        <v>1001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43</v>
      </c>
      <c r="P8" s="24"/>
      <c r="R8" s="129"/>
      <c r="S8" s="19" t="s">
        <v>213</v>
      </c>
      <c r="T8" s="19"/>
      <c r="U8" s="53">
        <f>W!A114</f>
        <v>129</v>
      </c>
      <c r="V8" s="188"/>
      <c r="W8" s="44">
        <f>W!A115</f>
        <v>62</v>
      </c>
      <c r="X8" s="28"/>
      <c r="Y8" s="53">
        <f>W!A116</f>
        <v>30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41</v>
      </c>
      <c r="O12" s="191">
        <f>W!A198</f>
        <v>90</v>
      </c>
      <c r="P12" s="24"/>
      <c r="R12" s="129"/>
      <c r="S12" s="28" t="s">
        <v>224</v>
      </c>
      <c r="T12" s="19"/>
      <c r="U12" s="53">
        <f>W!A121</f>
        <v>1780</v>
      </c>
      <c r="V12" s="188"/>
      <c r="W12" s="53">
        <f>W!A124</f>
        <v>890</v>
      </c>
      <c r="X12" s="28"/>
      <c r="Y12" s="53">
        <f>W!A127</f>
        <v>404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809</v>
      </c>
      <c r="V13" s="188"/>
      <c r="W13" s="53">
        <f>W!A125</f>
        <v>404</v>
      </c>
      <c r="X13" s="28"/>
      <c r="Y13" s="53">
        <f>W!A128</f>
        <v>202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192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1619</v>
      </c>
      <c r="V14" s="188"/>
      <c r="W14" s="53">
        <f>W!A126</f>
        <v>729</v>
      </c>
      <c r="X14" s="28"/>
      <c r="Y14" s="53">
        <f>W!A129</f>
        <v>365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20592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213</v>
      </c>
      <c r="P17" s="190">
        <f>W!B307</f>
        <v>0</v>
      </c>
      <c r="R17" s="129"/>
      <c r="S17" s="19" t="s">
        <v>235</v>
      </c>
      <c r="T17" s="19"/>
      <c r="U17" s="53">
        <f>W!A131</f>
        <v>1562</v>
      </c>
      <c r="V17" s="188"/>
      <c r="W17" s="53">
        <f>W!A134</f>
        <v>748</v>
      </c>
      <c r="X17" s="28"/>
      <c r="Y17" s="53">
        <f>W!A137</f>
        <v>359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20377</v>
      </c>
      <c r="P18" s="24"/>
      <c r="R18" s="129"/>
      <c r="S18" s="101" t="s">
        <v>238</v>
      </c>
      <c r="T18" s="19"/>
      <c r="U18" s="53">
        <f>W!A132</f>
        <v>851</v>
      </c>
      <c r="V18" s="188"/>
      <c r="W18" s="53">
        <f>W!A135</f>
        <v>398</v>
      </c>
      <c r="X18" s="28"/>
      <c r="Y18" s="53">
        <f>W!A138</f>
        <v>176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1549</v>
      </c>
      <c r="V19" s="188"/>
      <c r="W19" s="53">
        <f>W!A136</f>
        <v>777</v>
      </c>
      <c r="X19" s="28"/>
      <c r="Y19" s="53">
        <f>W!A139</f>
        <v>361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1780</v>
      </c>
      <c r="V22" s="188"/>
      <c r="W22" s="53">
        <f>W!A144</f>
        <v>890</v>
      </c>
      <c r="X22" s="28"/>
      <c r="Y22" s="53">
        <f>W!A147</f>
        <v>404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12816</v>
      </c>
      <c r="H23" s="52"/>
      <c r="I23" s="19"/>
      <c r="R23" s="129"/>
      <c r="S23" s="101" t="s">
        <v>238</v>
      </c>
      <c r="T23" s="19"/>
      <c r="U23" s="53">
        <f>W!A142</f>
        <v>809</v>
      </c>
      <c r="V23" s="188"/>
      <c r="W23" s="53">
        <f>W!A145</f>
        <v>404</v>
      </c>
      <c r="X23" s="28"/>
      <c r="Y23" s="53">
        <f>W!A148</f>
        <v>202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102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1549</v>
      </c>
      <c r="V24" s="188"/>
      <c r="W24" s="53">
        <f>W!A146</f>
        <v>729</v>
      </c>
      <c r="X24" s="28"/>
      <c r="Y24" s="53">
        <f>W!A149</f>
        <v>361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6525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258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95</v>
      </c>
      <c r="V27" s="188"/>
      <c r="W27" s="53">
        <f>W!A154</f>
        <v>26</v>
      </c>
      <c r="X27" s="28"/>
      <c r="Y27" s="53">
        <f>W!A157</f>
        <v>10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99</v>
      </c>
      <c r="V28" s="188"/>
      <c r="W28" s="53">
        <f>W!A155</f>
        <v>33</v>
      </c>
      <c r="X28" s="28"/>
      <c r="Y28" s="53">
        <f>W!A158</f>
        <v>12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9899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70</v>
      </c>
      <c r="V33" s="188"/>
      <c r="W33" s="53">
        <f>W!A166</f>
        <v>0</v>
      </c>
      <c r="X33" s="28"/>
      <c r="Y33" s="53">
        <f>W!A169</f>
        <v>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8510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5389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121</v>
      </c>
      <c r="V36" s="190">
        <f>W!B171</f>
        <v>0</v>
      </c>
      <c r="W36" s="44">
        <f>W!A172</f>
        <v>58</v>
      </c>
      <c r="X36" s="190">
        <f>W!B172</f>
        <v>0</v>
      </c>
      <c r="Y36" s="44">
        <f>W!A173</f>
        <v>25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5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78336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4000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30.954039999999996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88</v>
      </c>
      <c r="H45" s="24"/>
      <c r="I45" s="19"/>
      <c r="J45" s="129"/>
      <c r="K45" s="18" t="s">
        <v>281</v>
      </c>
      <c r="N45" s="201">
        <f>N43+N44</f>
        <v>41.746039999999994</v>
      </c>
      <c r="P45" s="24"/>
      <c r="R45" s="129"/>
      <c r="S45" s="85" t="s">
        <v>282</v>
      </c>
      <c r="T45" s="19"/>
      <c r="U45" s="53">
        <f>W!A187</f>
        <v>4000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15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260000</v>
      </c>
      <c r="G8" s="171"/>
      <c r="H8" s="112"/>
      <c r="I8" s="112" t="s">
        <v>103</v>
      </c>
      <c r="J8" s="112"/>
      <c r="K8" s="112"/>
      <c r="L8" s="173">
        <f>W!A241</f>
        <v>2967661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185268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2546299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52853</v>
      </c>
      <c r="G10" s="171"/>
      <c r="H10" s="112"/>
      <c r="I10" s="112" t="s">
        <v>110</v>
      </c>
      <c r="J10" s="112"/>
      <c r="K10" s="112"/>
      <c r="L10" s="173">
        <f>W!A242</f>
        <v>1016759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104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313952</v>
      </c>
      <c r="G11" s="171"/>
      <c r="H11" s="112"/>
      <c r="I11" s="175" t="s">
        <v>114</v>
      </c>
      <c r="L11" s="173">
        <f>W!A243</f>
        <v>504000</v>
      </c>
      <c r="M11" s="171"/>
      <c r="N11" s="112"/>
      <c r="O11" s="112" t="s">
        <v>115</v>
      </c>
      <c r="P11" s="112"/>
      <c r="Q11" s="112"/>
      <c r="R11" s="176">
        <f>W!A263</f>
        <v>2937241</v>
      </c>
      <c r="S11" s="171"/>
      <c r="T11" s="112"/>
      <c r="U11" s="112" t="s">
        <v>116</v>
      </c>
      <c r="V11" s="112"/>
      <c r="W11" s="112"/>
      <c r="X11" s="173">
        <f>W!A223</f>
        <v>3371344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29676</v>
      </c>
      <c r="G12" s="171"/>
      <c r="H12" s="112"/>
      <c r="I12" s="112" t="s">
        <v>118</v>
      </c>
      <c r="J12" s="112"/>
      <c r="K12" s="112"/>
      <c r="L12" s="173">
        <f>W!A244</f>
        <v>264692</v>
      </c>
      <c r="M12" s="171"/>
      <c r="N12" s="112"/>
      <c r="O12" s="112" t="s">
        <v>119</v>
      </c>
      <c r="P12" s="112"/>
      <c r="Q12" s="112"/>
      <c r="R12" s="173">
        <f>SUM(R9:R11)</f>
        <v>3605241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22210</v>
      </c>
      <c r="G13" s="171"/>
      <c r="H13" s="112"/>
      <c r="I13" s="112" t="s">
        <v>122</v>
      </c>
      <c r="J13" s="112"/>
      <c r="K13" s="112"/>
      <c r="L13" s="173">
        <f>W!A245</f>
        <v>128100</v>
      </c>
      <c r="M13" s="171"/>
      <c r="N13" s="112"/>
      <c r="S13" s="171"/>
      <c r="T13" s="112"/>
      <c r="U13" s="175" t="s">
        <v>123</v>
      </c>
      <c r="X13" s="174">
        <f>X9+X10-X11-X12</f>
        <v>-824941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81000</v>
      </c>
      <c r="G14" s="171"/>
      <c r="H14" s="112"/>
      <c r="I14" s="112" t="s">
        <v>125</v>
      </c>
      <c r="J14" s="112"/>
      <c r="K14" s="112"/>
      <c r="L14" s="173">
        <f>W!A246</f>
        <v>404352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327206</v>
      </c>
      <c r="M15" s="171"/>
      <c r="N15" s="112"/>
      <c r="O15" s="112" t="s">
        <v>129</v>
      </c>
      <c r="P15" s="112"/>
      <c r="Q15" s="112"/>
      <c r="R15" s="173">
        <f>W!A265</f>
        <v>11850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73000</v>
      </c>
      <c r="G16" s="171"/>
      <c r="H16" s="112"/>
      <c r="I16" s="112" t="s">
        <v>132</v>
      </c>
      <c r="J16" s="112"/>
      <c r="K16" s="112"/>
      <c r="L16" s="173">
        <f>W!A248</f>
        <v>7423</v>
      </c>
      <c r="M16" s="171"/>
      <c r="N16" s="112"/>
      <c r="O16" s="175" t="s">
        <v>133</v>
      </c>
      <c r="R16" s="173">
        <f>W!A266</f>
        <v>504000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30600</v>
      </c>
      <c r="G17" s="171"/>
      <c r="H17" s="112"/>
      <c r="I17" s="112" t="s">
        <v>136</v>
      </c>
      <c r="L17" s="173">
        <f>W!A249</f>
        <v>81600</v>
      </c>
      <c r="M17" s="171"/>
      <c r="N17" s="112"/>
      <c r="O17" s="112" t="s">
        <v>137</v>
      </c>
      <c r="P17" s="112"/>
      <c r="Q17" s="112"/>
      <c r="R17" s="173">
        <f>W!A267</f>
        <v>404459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14994</v>
      </c>
      <c r="G18" s="171"/>
      <c r="H18" s="112"/>
      <c r="I18" s="118" t="s">
        <v>140</v>
      </c>
      <c r="J18" s="112"/>
      <c r="K18" s="112"/>
      <c r="L18" s="177">
        <f>W!A250</f>
        <v>920309</v>
      </c>
      <c r="M18" s="171"/>
      <c r="N18" s="112"/>
      <c r="O18" s="112" t="s">
        <v>141</v>
      </c>
      <c r="P18" s="112"/>
      <c r="Q18" s="112"/>
      <c r="R18" s="173">
        <f>W!A268</f>
        <v>1496472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1813823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1687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7128</v>
      </c>
      <c r="G20" s="171"/>
      <c r="H20" s="112"/>
      <c r="I20" s="112" t="s">
        <v>148</v>
      </c>
      <c r="J20" s="112"/>
      <c r="K20" s="112"/>
      <c r="L20" s="173">
        <f>W!A252</f>
        <v>1153838</v>
      </c>
      <c r="M20" s="171"/>
      <c r="N20" s="112"/>
      <c r="O20" s="175" t="s">
        <v>149</v>
      </c>
      <c r="R20" s="180">
        <f>SUM(R15:R19)</f>
        <v>2866781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28183</v>
      </c>
      <c r="G21" s="171"/>
      <c r="H21" s="112"/>
      <c r="I21" s="112" t="s">
        <v>151</v>
      </c>
      <c r="J21" s="112"/>
      <c r="K21" s="112"/>
      <c r="L21" s="173">
        <f>W!A217</f>
        <v>1270753</v>
      </c>
      <c r="M21" s="171"/>
      <c r="N21" s="112"/>
      <c r="O21" s="112" t="s">
        <v>152</v>
      </c>
      <c r="P21" s="112"/>
      <c r="Q21" s="112"/>
      <c r="R21" s="173">
        <f>R12+R20</f>
        <v>6472022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105000</v>
      </c>
      <c r="G22" s="171"/>
      <c r="H22" s="112"/>
      <c r="I22" s="112" t="s">
        <v>112</v>
      </c>
      <c r="J22" s="112"/>
      <c r="K22" s="112"/>
      <c r="L22" s="173">
        <f>W!A222</f>
        <v>104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24389</v>
      </c>
      <c r="G23" s="171"/>
      <c r="H23" s="112"/>
      <c r="I23" s="112" t="s">
        <v>157</v>
      </c>
      <c r="J23" s="112"/>
      <c r="K23" s="112"/>
      <c r="L23" s="176">
        <f>W!A254</f>
        <v>75313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1270753</v>
      </c>
      <c r="G24" s="171"/>
      <c r="H24" s="112"/>
      <c r="I24" s="175" t="s">
        <v>160</v>
      </c>
      <c r="L24" s="173">
        <f>L20-L21+L22-L23</f>
        <v>-192124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828750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64144</v>
      </c>
      <c r="M26" s="171"/>
      <c r="N26" s="112"/>
      <c r="O26" s="112" t="s">
        <v>167</v>
      </c>
      <c r="P26" s="112"/>
      <c r="Q26" s="112"/>
      <c r="R26" s="177">
        <f>W!A273</f>
        <v>2693086</v>
      </c>
      <c r="S26" s="171"/>
      <c r="T26" s="112"/>
      <c r="U26" s="112" t="s">
        <v>168</v>
      </c>
      <c r="V26" s="112"/>
      <c r="W26" s="112"/>
      <c r="X26" s="177">
        <f>W!A232</f>
        <v>64144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-254581</v>
      </c>
      <c r="G27" s="171"/>
      <c r="H27" s="112"/>
      <c r="I27" s="175" t="s">
        <v>170</v>
      </c>
      <c r="J27" s="112"/>
      <c r="K27" s="112"/>
      <c r="L27" s="174">
        <f>L24+L25-L26</f>
        <v>-254581</v>
      </c>
      <c r="M27" s="171"/>
      <c r="N27" s="112"/>
      <c r="O27" s="118" t="s">
        <v>171</v>
      </c>
      <c r="P27" s="112"/>
      <c r="Q27" s="112"/>
      <c r="R27" s="173">
        <f>SUM(R24:R26)</f>
        <v>3521836</v>
      </c>
      <c r="S27" s="171"/>
      <c r="T27" s="112"/>
      <c r="U27" s="175" t="s">
        <v>172</v>
      </c>
      <c r="X27" s="174">
        <f>X22-X23-X24+X25-X26</f>
        <v>-64144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-795233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-1049814</v>
      </c>
      <c r="G29" s="171"/>
      <c r="H29" s="112"/>
      <c r="I29" s="112" t="s">
        <v>177</v>
      </c>
      <c r="J29" s="112"/>
      <c r="K29" s="112"/>
      <c r="L29" s="173">
        <f>W!A256</f>
        <v>-254581</v>
      </c>
      <c r="M29" s="171"/>
      <c r="N29" s="112"/>
      <c r="S29" s="171"/>
      <c r="U29" s="181" t="s">
        <v>178</v>
      </c>
      <c r="V29" s="112"/>
      <c r="W29" s="112"/>
      <c r="X29" s="174">
        <f>W!A233</f>
        <v>-887398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-6.3645250000000004</v>
      </c>
      <c r="M30" s="171"/>
      <c r="N30" s="112"/>
      <c r="O30" s="112" t="s">
        <v>180</v>
      </c>
      <c r="P30" s="112"/>
      <c r="Q30" s="112"/>
      <c r="R30" s="173">
        <f>R21-R27-R28</f>
        <v>2950186</v>
      </c>
      <c r="S30" s="171"/>
      <c r="U30" s="181" t="s">
        <v>181</v>
      </c>
      <c r="V30" s="112"/>
      <c r="W30" s="112"/>
      <c r="X30" s="176">
        <f>W!A234</f>
        <v>-1355688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-2243086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4801</v>
      </c>
      <c r="G33" s="171"/>
      <c r="H33" s="112"/>
      <c r="I33" s="112" t="s">
        <v>187</v>
      </c>
      <c r="J33" s="112"/>
      <c r="K33" s="112"/>
      <c r="L33" s="173">
        <f>L29-L32</f>
        <v>-254581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4697</v>
      </c>
      <c r="G34" s="171"/>
      <c r="H34" s="112"/>
      <c r="I34" s="91" t="s">
        <v>190</v>
      </c>
      <c r="J34" s="112"/>
      <c r="K34" s="112"/>
      <c r="L34" s="177">
        <f>W!A260</f>
        <v>-795233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1312000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-1049814</v>
      </c>
      <c r="M35" s="171"/>
      <c r="O35" s="112" t="s">
        <v>194</v>
      </c>
      <c r="P35" s="112"/>
      <c r="Q35" s="112"/>
      <c r="R35" s="177">
        <f>R36-R33-R34</f>
        <v>-1049814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2950186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15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69.12</v>
      </c>
      <c r="G35" s="138">
        <f>W!A542/100</f>
        <v>80.91</v>
      </c>
      <c r="H35" s="138">
        <f>W!A562/100</f>
        <v>77.47</v>
      </c>
      <c r="I35" s="138">
        <f>W!A582/100</f>
        <v>62.82</v>
      </c>
      <c r="J35" s="138">
        <f>W!A602/100</f>
        <v>77.19</v>
      </c>
      <c r="K35" s="138">
        <f>W!A622/100</f>
        <v>81.33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2764800</v>
      </c>
      <c r="G36" s="138">
        <f>W!A543</f>
        <v>3276855</v>
      </c>
      <c r="H36" s="138">
        <f>W!A563</f>
        <v>3101899</v>
      </c>
      <c r="I36" s="138">
        <f>W!A583</f>
        <v>2512800</v>
      </c>
      <c r="J36" s="138">
        <f>W!A603</f>
        <v>3164790</v>
      </c>
      <c r="K36" s="138">
        <f>W!A623</f>
        <v>3253200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2764800</v>
      </c>
      <c r="G39" s="138">
        <f>W!A545</f>
        <v>3225735</v>
      </c>
      <c r="H39" s="138">
        <f>W!A565</f>
        <v>3097810</v>
      </c>
      <c r="I39" s="138">
        <f>W!A585</f>
        <v>2512800</v>
      </c>
      <c r="J39" s="138">
        <f>W!A605</f>
        <v>3062549</v>
      </c>
      <c r="K39" s="138">
        <f>W!A625</f>
        <v>3253200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300</v>
      </c>
      <c r="G43" s="138">
        <f>W!A546</f>
        <v>299</v>
      </c>
      <c r="H43" s="138">
        <f>W!A566</f>
        <v>302</v>
      </c>
      <c r="I43" s="138">
        <f>W!A586</f>
        <v>291</v>
      </c>
      <c r="J43" s="138">
        <f>W!A606</f>
        <v>305</v>
      </c>
      <c r="K43" s="138">
        <f>W!A626</f>
        <v>307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305</v>
      </c>
      <c r="G44" s="138">
        <f>W!A547</f>
        <v>300</v>
      </c>
      <c r="H44" s="138">
        <f>W!A567</f>
        <v>307</v>
      </c>
      <c r="I44" s="138">
        <f>W!A587</f>
        <v>296</v>
      </c>
      <c r="J44" s="138">
        <f>W!A607</f>
        <v>320</v>
      </c>
      <c r="K44" s="138">
        <f>W!A627</f>
        <v>313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300</v>
      </c>
      <c r="G45" s="138">
        <f>W!A548</f>
        <v>305</v>
      </c>
      <c r="H45" s="138">
        <f>W!A568</f>
        <v>303</v>
      </c>
      <c r="I45" s="138">
        <f>W!A588</f>
        <v>296</v>
      </c>
      <c r="J45" s="138">
        <f>W!A608</f>
        <v>310</v>
      </c>
      <c r="K45" s="138">
        <f>W!A628</f>
        <v>323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489</v>
      </c>
      <c r="H46" s="138">
        <f>W!A569</f>
        <v>494</v>
      </c>
      <c r="I46" s="138">
        <f>W!A589</f>
        <v>486</v>
      </c>
      <c r="J46" s="138">
        <f>W!A609</f>
        <v>502</v>
      </c>
      <c r="K46" s="138">
        <f>W!A629</f>
        <v>498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492</v>
      </c>
      <c r="H47" s="138">
        <f>W!A570</f>
        <v>505</v>
      </c>
      <c r="I47" s="138">
        <f>W!A590</f>
        <v>496</v>
      </c>
      <c r="J47" s="138">
        <f>W!A610</f>
        <v>520</v>
      </c>
      <c r="K47" s="138">
        <f>W!A630</f>
        <v>508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500</v>
      </c>
      <c r="G48" s="138">
        <f>W!A551</f>
        <v>499</v>
      </c>
      <c r="H48" s="138">
        <f>W!A571</f>
        <v>502</v>
      </c>
      <c r="I48" s="138">
        <f>W!A591</f>
        <v>491</v>
      </c>
      <c r="J48" s="138">
        <f>W!A611</f>
        <v>510</v>
      </c>
      <c r="K48" s="138">
        <f>W!A631</f>
        <v>518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770</v>
      </c>
      <c r="G49" s="138">
        <f>W!A552</f>
        <v>770</v>
      </c>
      <c r="H49" s="138">
        <f>W!A572</f>
        <v>774</v>
      </c>
      <c r="I49" s="138">
        <f>W!A592</f>
        <v>767</v>
      </c>
      <c r="J49" s="138">
        <f>W!A612</f>
        <v>783</v>
      </c>
      <c r="K49" s="138">
        <f>W!A632</f>
        <v>778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790</v>
      </c>
      <c r="G50" s="138">
        <f>W!A553</f>
        <v>779</v>
      </c>
      <c r="H50" s="138">
        <f>W!A573</f>
        <v>794</v>
      </c>
      <c r="I50" s="138">
        <f>W!A593</f>
        <v>785</v>
      </c>
      <c r="J50" s="138">
        <f>W!A613</f>
        <v>815</v>
      </c>
      <c r="K50" s="138">
        <f>W!A633</f>
        <v>798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775</v>
      </c>
      <c r="G51" s="138">
        <f>W!A554</f>
        <v>785</v>
      </c>
      <c r="H51" s="138">
        <f>W!A574</f>
        <v>787</v>
      </c>
      <c r="I51" s="138">
        <f>W!A594</f>
        <v>772</v>
      </c>
      <c r="J51" s="138">
        <f>W!A614</f>
        <v>790</v>
      </c>
      <c r="K51" s="138">
        <f>W!A634</f>
        <v>807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139</v>
      </c>
      <c r="G53" s="138">
        <f>W!A555</f>
        <v>130</v>
      </c>
      <c r="H53" s="138">
        <f>W!A575</f>
        <v>134</v>
      </c>
      <c r="I53" s="138">
        <f>W!A595</f>
        <v>135</v>
      </c>
      <c r="J53" s="138">
        <f>W!A615</f>
        <v>176</v>
      </c>
      <c r="K53" s="138">
        <f>W!A635</f>
        <v>134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1300</v>
      </c>
      <c r="H54" s="138">
        <f>W!A576</f>
        <v>1245</v>
      </c>
      <c r="I54" s="138">
        <f>W!A596</f>
        <v>1350</v>
      </c>
      <c r="J54" s="138">
        <f>W!A616</f>
        <v>1300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15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3862741</v>
      </c>
      <c r="G67" s="138">
        <f>W!A722</f>
        <v>3295053</v>
      </c>
      <c r="H67" s="138">
        <f>W!A742</f>
        <v>3348841</v>
      </c>
      <c r="I67" s="138">
        <f>W!A762</f>
        <v>3605241</v>
      </c>
      <c r="J67" s="138">
        <f>W!A782</f>
        <v>3967553</v>
      </c>
      <c r="K67" s="138">
        <f>W!A802</f>
        <v>3098653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2036196</v>
      </c>
      <c r="G68" s="138">
        <f>W!A723</f>
        <v>1172065</v>
      </c>
      <c r="H68" s="138">
        <f>W!A743</f>
        <v>1422096</v>
      </c>
      <c r="I68" s="138">
        <f>W!A763</f>
        <v>920309</v>
      </c>
      <c r="J68" s="138">
        <f>W!A783</f>
        <v>938287</v>
      </c>
      <c r="K68" s="138">
        <f>W!A803</f>
        <v>1952493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1442694</v>
      </c>
      <c r="G69" s="138">
        <f>W!A724</f>
        <v>1766914</v>
      </c>
      <c r="H69" s="138">
        <f>W!A744</f>
        <v>1692237</v>
      </c>
      <c r="I69" s="138">
        <f>W!A764</f>
        <v>1496472</v>
      </c>
      <c r="J69" s="138">
        <f>W!A784</f>
        <v>1672627</v>
      </c>
      <c r="K69" s="138">
        <f>W!A804</f>
        <v>1797264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700000</v>
      </c>
      <c r="I70" s="138">
        <f>W!A765</f>
        <v>450000</v>
      </c>
      <c r="J70" s="138">
        <f>W!A785</f>
        <v>450000</v>
      </c>
      <c r="K70" s="138">
        <f>W!A805</f>
        <v>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983045</v>
      </c>
      <c r="G74" s="138">
        <f>W!A729</f>
        <v>889416</v>
      </c>
      <c r="H74" s="138">
        <f>W!A749</f>
        <v>1036445</v>
      </c>
      <c r="I74" s="138">
        <f>W!A769</f>
        <v>828750</v>
      </c>
      <c r="J74" s="138">
        <f>W!A789</f>
        <v>827660</v>
      </c>
      <c r="K74" s="138">
        <f>W!A809</f>
        <v>1384626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3543872</v>
      </c>
      <c r="G75" s="138">
        <f>W!A730</f>
        <v>2313210</v>
      </c>
      <c r="H75" s="138">
        <f>W!A750</f>
        <v>2726237</v>
      </c>
      <c r="I75" s="138">
        <f>W!A770</f>
        <v>2693086</v>
      </c>
      <c r="J75" s="138">
        <f>W!A790</f>
        <v>2621277</v>
      </c>
      <c r="K75" s="138">
        <f>W!A810</f>
        <v>1903477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4050000</v>
      </c>
      <c r="H80" s="138">
        <f>W!A754</f>
        <v>4004000</v>
      </c>
      <c r="I80" s="138">
        <f>W!A774</f>
        <v>4000000</v>
      </c>
      <c r="J80" s="138">
        <f>W!A794</f>
        <v>4100000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740</v>
      </c>
      <c r="H81" s="138">
        <f>W!A755</f>
        <v>59</v>
      </c>
      <c r="I81" s="138">
        <f>W!A775</f>
        <v>0</v>
      </c>
      <c r="J81" s="138">
        <f>W!A795</f>
        <v>1480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-735286</v>
      </c>
      <c r="G82" s="138">
        <f>W!A736</f>
        <v>-569334</v>
      </c>
      <c r="H82" s="138">
        <f>W!A756</f>
        <v>-603567</v>
      </c>
      <c r="I82" s="138">
        <f>W!A776</f>
        <v>-1049814</v>
      </c>
      <c r="J82" s="138">
        <f>W!A796</f>
        <v>-521950</v>
      </c>
      <c r="K82" s="138">
        <f>W!A816</f>
        <v>-439693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3264714</v>
      </c>
      <c r="G83" s="138">
        <f t="shared" si="0"/>
        <v>3481406</v>
      </c>
      <c r="H83" s="138">
        <f t="shared" si="0"/>
        <v>3400492</v>
      </c>
      <c r="I83" s="138">
        <f t="shared" si="0"/>
        <v>2950186</v>
      </c>
      <c r="J83" s="138">
        <f t="shared" si="0"/>
        <v>3579530</v>
      </c>
      <c r="K83" s="138">
        <f t="shared" si="0"/>
        <v>3560307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9.3</v>
      </c>
      <c r="G91" s="61" t="str">
        <f>W!A342</f>
        <v xml:space="preserve"> 10.3</v>
      </c>
      <c r="H91" s="61" t="str">
        <f>W!A352</f>
        <v xml:space="preserve"> 10.2</v>
      </c>
      <c r="I91" s="61" t="str">
        <f>W!A362</f>
        <v xml:space="preserve"> 10.7</v>
      </c>
      <c r="J91" s="61" t="str">
        <f>W!A372</f>
        <v xml:space="preserve"> 10.6</v>
      </c>
      <c r="K91" s="61" t="str">
        <f>W!A382</f>
        <v xml:space="preserve"> 11.1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9.4</v>
      </c>
      <c r="G92" s="61" t="str">
        <f>W!A343</f>
        <v xml:space="preserve"> 10.7</v>
      </c>
      <c r="H92" s="61" t="str">
        <f>W!A353</f>
        <v xml:space="preserve">  9.5</v>
      </c>
      <c r="I92" s="61" t="str">
        <f>W!A363</f>
        <v xml:space="preserve">  9.1</v>
      </c>
      <c r="J92" s="61" t="str">
        <f>W!A373</f>
        <v xml:space="preserve"> 10.3</v>
      </c>
      <c r="K92" s="61" t="str">
        <f>W!A383</f>
        <v xml:space="preserve"> 11.4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12.2</v>
      </c>
      <c r="G93" s="61" t="str">
        <f>W!A344</f>
        <v xml:space="preserve"> 12.3</v>
      </c>
      <c r="H93" s="61" t="str">
        <f>W!A354</f>
        <v xml:space="preserve"> 12.5</v>
      </c>
      <c r="I93" s="61" t="str">
        <f>W!A364</f>
        <v xml:space="preserve"> 12.9</v>
      </c>
      <c r="J93" s="61" t="str">
        <f>W!A374</f>
        <v xml:space="preserve"> 12.2</v>
      </c>
      <c r="K93" s="61" t="str">
        <f>W!A384</f>
        <v xml:space="preserve"> 11.8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8.7</v>
      </c>
      <c r="G94" s="61" t="str">
        <f>W!A345</f>
        <v xml:space="preserve"> 11.2</v>
      </c>
      <c r="H94" s="61" t="str">
        <f>W!A355</f>
        <v xml:space="preserve">  9.4</v>
      </c>
      <c r="I94" s="61" t="str">
        <f>W!A365</f>
        <v xml:space="preserve"> 10.6</v>
      </c>
      <c r="J94" s="61" t="str">
        <f>W!A375</f>
        <v xml:space="preserve"> 10.3</v>
      </c>
      <c r="K94" s="61" t="str">
        <f>W!A385</f>
        <v xml:space="preserve"> 10.9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8.8</v>
      </c>
      <c r="G95" s="61" t="str">
        <f>W!A346</f>
        <v xml:space="preserve"> 12.6</v>
      </c>
      <c r="H95" s="61" t="str">
        <f>W!A356</f>
        <v xml:space="preserve">  9.2</v>
      </c>
      <c r="I95" s="61" t="str">
        <f>W!A366</f>
        <v xml:space="preserve">  8.8</v>
      </c>
      <c r="J95" s="61" t="str">
        <f>W!A376</f>
        <v xml:space="preserve"> 10.2</v>
      </c>
      <c r="K95" s="61" t="str">
        <f>W!A386</f>
        <v xml:space="preserve"> 11.3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11.8</v>
      </c>
      <c r="G96" s="61" t="str">
        <f>W!A347</f>
        <v xml:space="preserve"> 12.8</v>
      </c>
      <c r="H96" s="61" t="str">
        <f>W!A357</f>
        <v xml:space="preserve"> 10.3</v>
      </c>
      <c r="I96" s="61" t="str">
        <f>W!A367</f>
        <v xml:space="preserve"> 12.5</v>
      </c>
      <c r="J96" s="61" t="str">
        <f>W!A377</f>
        <v xml:space="preserve"> 11.9</v>
      </c>
      <c r="K96" s="61" t="str">
        <f>W!A387</f>
        <v xml:space="preserve"> 12.5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9.2</v>
      </c>
      <c r="G97" s="61" t="str">
        <f>W!A348</f>
        <v xml:space="preserve"> 12.0</v>
      </c>
      <c r="H97" s="61" t="str">
        <f>W!A358</f>
        <v xml:space="preserve"> 11.1</v>
      </c>
      <c r="I97" s="61" t="str">
        <f>W!A368</f>
        <v xml:space="preserve"> 11.1</v>
      </c>
      <c r="J97" s="61" t="str">
        <f>W!A378</f>
        <v xml:space="preserve"> 10.6</v>
      </c>
      <c r="K97" s="61" t="str">
        <f>W!A388</f>
        <v xml:space="preserve"> 11.2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8.4</v>
      </c>
      <c r="G98" s="61" t="str">
        <f>W!A349</f>
        <v xml:space="preserve"> 12.7</v>
      </c>
      <c r="H98" s="61" t="str">
        <f>W!A359</f>
        <v xml:space="preserve"> 12.7</v>
      </c>
      <c r="I98" s="61" t="str">
        <f>W!A369</f>
        <v xml:space="preserve">  9.9</v>
      </c>
      <c r="J98" s="61" t="str">
        <f>W!A379</f>
        <v xml:space="preserve">  9.9</v>
      </c>
      <c r="K98" s="61" t="str">
        <f>W!A389</f>
        <v xml:space="preserve"> 11.5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12.1</v>
      </c>
      <c r="G99" s="61" t="str">
        <f>W!A350</f>
        <v xml:space="preserve"> 13.1</v>
      </c>
      <c r="H99" s="61" t="str">
        <f>W!A360</f>
        <v xml:space="preserve"> 13.1</v>
      </c>
      <c r="I99" s="61" t="str">
        <f>W!A370</f>
        <v xml:space="preserve"> 13.3</v>
      </c>
      <c r="J99" s="61" t="str">
        <f>W!A380</f>
        <v xml:space="preserve"> 12.2</v>
      </c>
      <c r="K99" s="61" t="str">
        <f>W!A390</f>
        <v xml:space="preserve"> 12.9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256000</v>
      </c>
      <c r="G104" s="138">
        <f>W!A429</f>
        <v>276000</v>
      </c>
      <c r="H104" s="138">
        <f>W!A436</f>
        <v>264000</v>
      </c>
      <c r="I104" s="138">
        <f>W!A443</f>
        <v>260000</v>
      </c>
      <c r="J104" s="138">
        <f>W!A450</f>
        <v>253000</v>
      </c>
      <c r="K104" s="138">
        <f>W!A457</f>
        <v>280000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87000</v>
      </c>
      <c r="H105" s="138">
        <f>W!A437</f>
        <v>100000</v>
      </c>
      <c r="I105" s="138">
        <f>W!A444</f>
        <v>81000</v>
      </c>
      <c r="J105" s="138">
        <f>W!A451</f>
        <v>85000</v>
      </c>
      <c r="K105" s="138">
        <f>W!A458</f>
        <v>60000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>*****</v>
      </c>
      <c r="I107" s="125" t="str">
        <f>W!A445</f>
        <v xml:space="preserve">  ***</v>
      </c>
      <c r="J107" s="125" t="str">
        <f>W!A452</f>
        <v>*****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  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 xml:space="preserve"> ****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15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35</v>
      </c>
    </row>
    <row r="8" spans="1:1">
      <c r="A8">
        <v>25</v>
      </c>
    </row>
    <row r="9" spans="1:1">
      <c r="A9">
        <v>35</v>
      </c>
    </row>
    <row r="10" spans="1:1">
      <c r="A10">
        <v>0</v>
      </c>
    </row>
    <row r="11" spans="1:1">
      <c r="A11">
        <v>20</v>
      </c>
    </row>
    <row r="12" spans="1:1">
      <c r="A12">
        <v>15</v>
      </c>
    </row>
    <row r="13" spans="1:1">
      <c r="A13">
        <v>20</v>
      </c>
    </row>
    <row r="14" spans="1:1">
      <c r="A14">
        <v>20</v>
      </c>
    </row>
    <row r="15" spans="1:1">
      <c r="A15">
        <v>15</v>
      </c>
    </row>
    <row r="16" spans="1:1">
      <c r="A16">
        <v>20</v>
      </c>
    </row>
    <row r="17" spans="1:2">
      <c r="A17">
        <v>20</v>
      </c>
    </row>
    <row r="18" spans="1:2">
      <c r="A18">
        <v>15</v>
      </c>
    </row>
    <row r="19" spans="1:2">
      <c r="A19">
        <v>20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486</v>
      </c>
    </row>
    <row r="25" spans="1:2">
      <c r="A25">
        <v>496</v>
      </c>
    </row>
    <row r="26" spans="1:2">
      <c r="A26">
        <v>491</v>
      </c>
    </row>
    <row r="27" spans="1:2">
      <c r="A27">
        <v>767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2200</v>
      </c>
      <c r="B31" s="133" t="s">
        <v>343</v>
      </c>
    </row>
    <row r="32" spans="1:2">
      <c r="A32">
        <v>1000</v>
      </c>
      <c r="B32" s="133" t="s">
        <v>343</v>
      </c>
    </row>
    <row r="33" spans="1:2">
      <c r="A33">
        <v>2000</v>
      </c>
      <c r="B33" s="133" t="s">
        <v>343</v>
      </c>
    </row>
    <row r="34" spans="1:2">
      <c r="A34">
        <v>1100</v>
      </c>
      <c r="B34" s="133" t="s">
        <v>343</v>
      </c>
    </row>
    <row r="35" spans="1:2">
      <c r="A35">
        <v>500</v>
      </c>
      <c r="B35" s="133" t="s">
        <v>343</v>
      </c>
    </row>
    <row r="36" spans="1:2">
      <c r="A36">
        <v>900</v>
      </c>
      <c r="B36" s="133" t="s">
        <v>343</v>
      </c>
    </row>
    <row r="37" spans="1:2">
      <c r="A37">
        <v>500</v>
      </c>
      <c r="B37" s="133" t="s">
        <v>343</v>
      </c>
    </row>
    <row r="38" spans="1:2">
      <c r="A38">
        <v>250</v>
      </c>
      <c r="B38" s="133" t="s">
        <v>343</v>
      </c>
    </row>
    <row r="39" spans="1:2">
      <c r="A39">
        <v>450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27</v>
      </c>
    </row>
    <row r="45" spans="1:2">
      <c r="A45">
        <v>27</v>
      </c>
    </row>
    <row r="46" spans="1:2">
      <c r="A46">
        <v>27</v>
      </c>
    </row>
    <row r="47" spans="1:2">
      <c r="A47">
        <v>117</v>
      </c>
    </row>
    <row r="48" spans="1:2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4000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20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1350</v>
      </c>
    </row>
    <row r="84" spans="1:1">
      <c r="A84">
        <v>0</v>
      </c>
    </row>
    <row r="85" spans="1:1">
      <c r="A85">
        <v>105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4208</v>
      </c>
    </row>
    <row r="109" spans="1:1">
      <c r="A109">
        <v>2023</v>
      </c>
    </row>
    <row r="110" spans="1:1">
      <c r="A110">
        <v>971</v>
      </c>
    </row>
    <row r="111" spans="1:1">
      <c r="A111">
        <v>4337</v>
      </c>
    </row>
    <row r="112" spans="1:1">
      <c r="A112">
        <v>2085</v>
      </c>
    </row>
    <row r="113" spans="1:1">
      <c r="A113">
        <v>1001</v>
      </c>
    </row>
    <row r="114" spans="1:1">
      <c r="A114">
        <v>129</v>
      </c>
    </row>
    <row r="115" spans="1:1">
      <c r="A115">
        <v>62</v>
      </c>
    </row>
    <row r="116" spans="1:1">
      <c r="A116">
        <v>30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1780</v>
      </c>
    </row>
    <row r="122" spans="1:1">
      <c r="A122">
        <v>809</v>
      </c>
    </row>
    <row r="123" spans="1:1">
      <c r="A123">
        <v>1619</v>
      </c>
    </row>
    <row r="124" spans="1:1">
      <c r="A124">
        <v>890</v>
      </c>
    </row>
    <row r="125" spans="1:1">
      <c r="A125">
        <v>404</v>
      </c>
    </row>
    <row r="126" spans="1:1">
      <c r="A126">
        <v>729</v>
      </c>
    </row>
    <row r="127" spans="1:1">
      <c r="A127">
        <v>404</v>
      </c>
    </row>
    <row r="128" spans="1:1">
      <c r="A128">
        <v>202</v>
      </c>
    </row>
    <row r="129" spans="1:1">
      <c r="A129">
        <v>365</v>
      </c>
    </row>
    <row r="130" spans="1:1">
      <c r="A130">
        <v>999</v>
      </c>
    </row>
    <row r="131" spans="1:1">
      <c r="A131">
        <v>1562</v>
      </c>
    </row>
    <row r="132" spans="1:1">
      <c r="A132">
        <v>851</v>
      </c>
    </row>
    <row r="133" spans="1:1">
      <c r="A133">
        <v>1549</v>
      </c>
    </row>
    <row r="134" spans="1:1">
      <c r="A134">
        <v>748</v>
      </c>
    </row>
    <row r="135" spans="1:1">
      <c r="A135">
        <v>398</v>
      </c>
    </row>
    <row r="136" spans="1:1">
      <c r="A136">
        <v>777</v>
      </c>
    </row>
    <row r="137" spans="1:1">
      <c r="A137">
        <v>359</v>
      </c>
    </row>
    <row r="138" spans="1:1">
      <c r="A138">
        <v>176</v>
      </c>
    </row>
    <row r="139" spans="1:1">
      <c r="A139">
        <v>361</v>
      </c>
    </row>
    <row r="140" spans="1:1">
      <c r="A140">
        <v>999</v>
      </c>
    </row>
    <row r="141" spans="1:1">
      <c r="A141">
        <v>1780</v>
      </c>
    </row>
    <row r="142" spans="1:1">
      <c r="A142">
        <v>809</v>
      </c>
    </row>
    <row r="143" spans="1:1">
      <c r="A143">
        <v>1549</v>
      </c>
    </row>
    <row r="144" spans="1:1">
      <c r="A144">
        <v>890</v>
      </c>
    </row>
    <row r="145" spans="1:1">
      <c r="A145">
        <v>404</v>
      </c>
    </row>
    <row r="146" spans="1:1">
      <c r="A146">
        <v>729</v>
      </c>
    </row>
    <row r="147" spans="1:1">
      <c r="A147">
        <v>404</v>
      </c>
    </row>
    <row r="148" spans="1:1">
      <c r="A148">
        <v>202</v>
      </c>
    </row>
    <row r="149" spans="1:1">
      <c r="A149">
        <v>361</v>
      </c>
    </row>
    <row r="150" spans="1:1">
      <c r="A150">
        <v>999</v>
      </c>
    </row>
    <row r="151" spans="1:1">
      <c r="A151">
        <v>95</v>
      </c>
    </row>
    <row r="152" spans="1:1">
      <c r="A152">
        <v>99</v>
      </c>
    </row>
    <row r="153" spans="1:1">
      <c r="A153">
        <v>0</v>
      </c>
    </row>
    <row r="154" spans="1:1">
      <c r="A154">
        <v>26</v>
      </c>
    </row>
    <row r="155" spans="1:1">
      <c r="A155">
        <v>33</v>
      </c>
    </row>
    <row r="156" spans="1:1">
      <c r="A156">
        <v>0</v>
      </c>
    </row>
    <row r="157" spans="1:1">
      <c r="A157">
        <v>10</v>
      </c>
    </row>
    <row r="158" spans="1:1">
      <c r="A158">
        <v>12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70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4</v>
      </c>
    </row>
    <row r="170" spans="1:1">
      <c r="A170">
        <v>999</v>
      </c>
    </row>
    <row r="171" spans="1:1">
      <c r="A171">
        <v>121</v>
      </c>
    </row>
    <row r="172" spans="1:1">
      <c r="A172">
        <v>58</v>
      </c>
    </row>
    <row r="173" spans="1:1">
      <c r="A173">
        <v>25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3000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4000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39</v>
      </c>
    </row>
    <row r="192" spans="1:1">
      <c r="A192">
        <v>53</v>
      </c>
    </row>
    <row r="193" spans="1:1">
      <c r="A193">
        <v>5</v>
      </c>
    </row>
    <row r="194" spans="1:1">
      <c r="A194">
        <v>43</v>
      </c>
    </row>
    <row r="195" spans="1:1">
      <c r="A195">
        <v>0</v>
      </c>
    </row>
    <row r="196" spans="1:1">
      <c r="A196">
        <v>0</v>
      </c>
    </row>
    <row r="197" spans="1:1">
      <c r="A197">
        <v>41</v>
      </c>
    </row>
    <row r="198" spans="1:1">
      <c r="A198">
        <v>90</v>
      </c>
    </row>
    <row r="199" spans="1:1">
      <c r="A199">
        <v>999</v>
      </c>
    </row>
    <row r="200" spans="1:1">
      <c r="A200">
        <v>999</v>
      </c>
    </row>
    <row r="201" spans="1:1">
      <c r="A201">
        <v>260000</v>
      </c>
    </row>
    <row r="202" spans="1:1">
      <c r="A202">
        <v>185268</v>
      </c>
    </row>
    <row r="203" spans="1:1">
      <c r="A203">
        <v>52853</v>
      </c>
    </row>
    <row r="204" spans="1:1">
      <c r="A204">
        <v>313952</v>
      </c>
    </row>
    <row r="205" spans="1:1">
      <c r="A205">
        <v>29676</v>
      </c>
    </row>
    <row r="206" spans="1:1">
      <c r="A206">
        <v>22210</v>
      </c>
    </row>
    <row r="207" spans="1:1">
      <c r="A207">
        <v>81000</v>
      </c>
    </row>
    <row r="208" spans="1:1">
      <c r="A208">
        <v>30000</v>
      </c>
    </row>
    <row r="209" spans="1:1">
      <c r="A209">
        <v>73000</v>
      </c>
    </row>
    <row r="210" spans="1:1">
      <c r="A210">
        <v>30600</v>
      </c>
    </row>
    <row r="211" spans="1:1">
      <c r="A211">
        <v>14994</v>
      </c>
    </row>
    <row r="212" spans="1:1">
      <c r="A212">
        <v>12500</v>
      </c>
    </row>
    <row r="213" spans="1:1">
      <c r="A213">
        <v>7128</v>
      </c>
    </row>
    <row r="214" spans="1:1">
      <c r="A214">
        <v>28183</v>
      </c>
    </row>
    <row r="215" spans="1:1">
      <c r="A215">
        <v>105000</v>
      </c>
    </row>
    <row r="216" spans="1:1">
      <c r="A216">
        <v>24389</v>
      </c>
    </row>
    <row r="217" spans="1:1">
      <c r="A217">
        <v>1270753</v>
      </c>
    </row>
    <row r="218" spans="1:1">
      <c r="A218">
        <v>2546299</v>
      </c>
    </row>
    <row r="219" spans="1:1">
      <c r="A219">
        <v>4801</v>
      </c>
    </row>
    <row r="220" spans="1:1">
      <c r="A220">
        <v>4697</v>
      </c>
    </row>
    <row r="221" spans="1:1">
      <c r="A221">
        <v>2546299</v>
      </c>
    </row>
    <row r="222" spans="1:1">
      <c r="A222">
        <v>104</v>
      </c>
    </row>
    <row r="223" spans="1:1">
      <c r="A223">
        <v>3371344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64144</v>
      </c>
    </row>
    <row r="233" spans="1:1">
      <c r="A233">
        <v>-887398</v>
      </c>
    </row>
    <row r="234" spans="1:1">
      <c r="A234">
        <v>-1355688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1312000</v>
      </c>
    </row>
    <row r="239" spans="1:1">
      <c r="A239">
        <v>0</v>
      </c>
    </row>
    <row r="240" spans="1:1">
      <c r="A240">
        <v>-795233</v>
      </c>
    </row>
    <row r="241" spans="1:1">
      <c r="A241">
        <v>2967661</v>
      </c>
    </row>
    <row r="242" spans="1:1">
      <c r="A242">
        <v>1016759</v>
      </c>
    </row>
    <row r="243" spans="1:1">
      <c r="A243">
        <v>504000</v>
      </c>
    </row>
    <row r="244" spans="1:1">
      <c r="A244">
        <v>264692</v>
      </c>
    </row>
    <row r="245" spans="1:1">
      <c r="A245">
        <v>128100</v>
      </c>
    </row>
    <row r="246" spans="1:1">
      <c r="A246">
        <v>404352</v>
      </c>
    </row>
    <row r="247" spans="1:1">
      <c r="A247">
        <v>327206</v>
      </c>
    </row>
    <row r="248" spans="1:1">
      <c r="A248">
        <v>7423</v>
      </c>
    </row>
    <row r="249" spans="1:1">
      <c r="A249">
        <v>81600</v>
      </c>
    </row>
    <row r="250" spans="1:1">
      <c r="A250">
        <v>920309</v>
      </c>
    </row>
    <row r="251" spans="1:1">
      <c r="A251">
        <v>1813823</v>
      </c>
    </row>
    <row r="252" spans="1:1">
      <c r="A252">
        <v>1153838</v>
      </c>
    </row>
    <row r="253" spans="1:1">
      <c r="A253">
        <v>0</v>
      </c>
    </row>
    <row r="254" spans="1:1">
      <c r="A254">
        <v>75313</v>
      </c>
    </row>
    <row r="255" spans="1:1">
      <c r="A255">
        <v>0</v>
      </c>
    </row>
    <row r="256" spans="1:1">
      <c r="A256">
        <v>-254581</v>
      </c>
    </row>
    <row r="257" spans="1:1">
      <c r="A257">
        <v>-1049814</v>
      </c>
    </row>
    <row r="258" spans="1:1">
      <c r="A258">
        <v>999</v>
      </c>
    </row>
    <row r="259" spans="1:1">
      <c r="A259">
        <v>999</v>
      </c>
    </row>
    <row r="260" spans="1:1">
      <c r="A260">
        <v>-795233</v>
      </c>
    </row>
    <row r="261" spans="1:1">
      <c r="A261">
        <v>100000</v>
      </c>
    </row>
    <row r="262" spans="1:1">
      <c r="A262">
        <v>568000</v>
      </c>
    </row>
    <row r="263" spans="1:1">
      <c r="A263">
        <v>2937241</v>
      </c>
    </row>
    <row r="264" spans="1:1">
      <c r="A264">
        <v>0</v>
      </c>
    </row>
    <row r="265" spans="1:1">
      <c r="A265">
        <v>11850</v>
      </c>
    </row>
    <row r="266" spans="1:1">
      <c r="A266">
        <v>504000</v>
      </c>
    </row>
    <row r="267" spans="1:1">
      <c r="A267">
        <v>404459</v>
      </c>
    </row>
    <row r="268" spans="1:1">
      <c r="A268">
        <v>1496472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828750</v>
      </c>
    </row>
    <row r="273" spans="1:1">
      <c r="A273">
        <v>2693086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2950186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300</v>
      </c>
    </row>
    <row r="286" spans="1:1">
      <c r="A286">
        <v>410</v>
      </c>
    </row>
    <row r="287" spans="1:1">
      <c r="A287">
        <v>192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12</v>
      </c>
    </row>
    <row r="293" spans="1:2">
      <c r="A293">
        <v>0</v>
      </c>
    </row>
    <row r="294" spans="1:2">
      <c r="A294">
        <v>12</v>
      </c>
    </row>
    <row r="295" spans="1:2">
      <c r="A295">
        <v>1339</v>
      </c>
    </row>
    <row r="296" spans="1:2">
      <c r="A296">
        <v>11</v>
      </c>
    </row>
    <row r="297" spans="1:2">
      <c r="A297">
        <v>500</v>
      </c>
    </row>
    <row r="298" spans="1:2">
      <c r="A298">
        <v>5</v>
      </c>
    </row>
    <row r="299" spans="1:2">
      <c r="A299">
        <v>300</v>
      </c>
    </row>
    <row r="300" spans="1:2">
      <c r="A300">
        <v>10</v>
      </c>
    </row>
    <row r="301" spans="1:2">
      <c r="A301">
        <v>12816</v>
      </c>
    </row>
    <row r="302" spans="1:2">
      <c r="A302">
        <v>102</v>
      </c>
      <c r="B302" s="133" t="s">
        <v>348</v>
      </c>
    </row>
    <row r="303" spans="1:2">
      <c r="A303">
        <v>6525</v>
      </c>
    </row>
    <row r="304" spans="1:2">
      <c r="A304" t="s">
        <v>349</v>
      </c>
    </row>
    <row r="305" spans="1:2">
      <c r="A305">
        <v>20592</v>
      </c>
    </row>
    <row r="306" spans="1:2">
      <c r="A306">
        <v>213</v>
      </c>
      <c r="B306" s="133" t="s">
        <v>348</v>
      </c>
    </row>
    <row r="307" spans="1:2">
      <c r="A307">
        <v>20377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9899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8510</v>
      </c>
    </row>
    <row r="316" spans="1:2">
      <c r="A316">
        <v>5389</v>
      </c>
    </row>
    <row r="317" spans="1:2">
      <c r="A317">
        <v>2000</v>
      </c>
    </row>
    <row r="318" spans="1:2">
      <c r="A318">
        <v>20</v>
      </c>
    </row>
    <row r="319" spans="1:2">
      <c r="A319">
        <v>78336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20</v>
      </c>
    </row>
    <row r="328" spans="1:1">
      <c r="A328">
        <v>20</v>
      </c>
    </row>
    <row r="329" spans="1:1">
      <c r="A329">
        <v>88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351</v>
      </c>
    </row>
    <row r="356" spans="1:1">
      <c r="A356" t="s">
        <v>356</v>
      </c>
    </row>
    <row r="357" spans="1:1">
      <c r="A357" t="s">
        <v>359</v>
      </c>
    </row>
    <row r="358" spans="1:1">
      <c r="A358" t="s">
        <v>371</v>
      </c>
    </row>
    <row r="359" spans="1:1">
      <c r="A359" t="s">
        <v>366</v>
      </c>
    </row>
    <row r="360" spans="1:1">
      <c r="A360" t="s">
        <v>367</v>
      </c>
    </row>
    <row r="361" spans="1:1">
      <c r="A361">
        <v>4</v>
      </c>
    </row>
    <row r="362" spans="1:1">
      <c r="A362" t="s">
        <v>360</v>
      </c>
    </row>
    <row r="363" spans="1:1">
      <c r="A363" t="s">
        <v>372</v>
      </c>
    </row>
    <row r="364" spans="1:1">
      <c r="A364" t="s">
        <v>373</v>
      </c>
    </row>
    <row r="365" spans="1:1">
      <c r="A365" t="s">
        <v>374</v>
      </c>
    </row>
    <row r="366" spans="1:1">
      <c r="A366" t="s">
        <v>354</v>
      </c>
    </row>
    <row r="367" spans="1:1">
      <c r="A367" t="s">
        <v>370</v>
      </c>
    </row>
    <row r="368" spans="1:1">
      <c r="A368" t="s">
        <v>371</v>
      </c>
    </row>
    <row r="369" spans="1:1">
      <c r="A369" t="s">
        <v>375</v>
      </c>
    </row>
    <row r="370" spans="1:1">
      <c r="A370" t="s">
        <v>376</v>
      </c>
    </row>
    <row r="371" spans="1:1">
      <c r="A371">
        <v>5</v>
      </c>
    </row>
    <row r="372" spans="1:1">
      <c r="A372" t="s">
        <v>374</v>
      </c>
    </row>
    <row r="373" spans="1:1">
      <c r="A373" t="s">
        <v>359</v>
      </c>
    </row>
    <row r="374" spans="1:1">
      <c r="A374" t="s">
        <v>352</v>
      </c>
    </row>
    <row r="375" spans="1:1">
      <c r="A375" t="s">
        <v>359</v>
      </c>
    </row>
    <row r="376" spans="1:1">
      <c r="A376" t="s">
        <v>368</v>
      </c>
    </row>
    <row r="377" spans="1:1">
      <c r="A377" t="s">
        <v>377</v>
      </c>
    </row>
    <row r="378" spans="1:1">
      <c r="A378" t="s">
        <v>374</v>
      </c>
    </row>
    <row r="379" spans="1:1">
      <c r="A379" t="s">
        <v>375</v>
      </c>
    </row>
    <row r="380" spans="1:1">
      <c r="A380" t="s">
        <v>352</v>
      </c>
    </row>
    <row r="381" spans="1:1">
      <c r="A381">
        <v>6</v>
      </c>
    </row>
    <row r="382" spans="1:1">
      <c r="A382" t="s">
        <v>371</v>
      </c>
    </row>
    <row r="383" spans="1:1">
      <c r="A383" t="s">
        <v>378</v>
      </c>
    </row>
    <row r="384" spans="1:1">
      <c r="A384" t="s">
        <v>355</v>
      </c>
    </row>
    <row r="385" spans="1:1">
      <c r="A385" t="s">
        <v>379</v>
      </c>
    </row>
    <row r="386" spans="1:1">
      <c r="A386" t="s">
        <v>380</v>
      </c>
    </row>
    <row r="387" spans="1:1">
      <c r="A387" t="s">
        <v>370</v>
      </c>
    </row>
    <row r="388" spans="1:1">
      <c r="A388" t="s">
        <v>362</v>
      </c>
    </row>
    <row r="389" spans="1:1">
      <c r="A389" t="s">
        <v>381</v>
      </c>
    </row>
    <row r="390" spans="1:1">
      <c r="A390" t="s">
        <v>373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256000</v>
      </c>
    </row>
    <row r="423" spans="1:1">
      <c r="A423">
        <v>80000</v>
      </c>
    </row>
    <row r="424" spans="1:1">
      <c r="A424" s="134" t="s">
        <v>382</v>
      </c>
    </row>
    <row r="425" spans="1:1">
      <c r="A425" s="134" t="s">
        <v>383</v>
      </c>
    </row>
    <row r="426" spans="1:1">
      <c r="A426" s="134" t="s">
        <v>383</v>
      </c>
    </row>
    <row r="427" spans="1:1">
      <c r="A427" s="134" t="s">
        <v>384</v>
      </c>
    </row>
    <row r="428" spans="1:1">
      <c r="A428">
        <v>2</v>
      </c>
    </row>
    <row r="429" spans="1:1">
      <c r="A429">
        <v>276000</v>
      </c>
    </row>
    <row r="430" spans="1:1">
      <c r="A430">
        <v>87000</v>
      </c>
    </row>
    <row r="431" spans="1:1">
      <c r="A431" s="134" t="s">
        <v>382</v>
      </c>
    </row>
    <row r="432" spans="1:1">
      <c r="A432" s="134" t="s">
        <v>384</v>
      </c>
    </row>
    <row r="433" spans="1:1">
      <c r="A433" s="134" t="s">
        <v>384</v>
      </c>
    </row>
    <row r="434" spans="1:1">
      <c r="A434" s="134" t="s">
        <v>384</v>
      </c>
    </row>
    <row r="435" spans="1:1">
      <c r="A435">
        <v>3</v>
      </c>
    </row>
    <row r="436" spans="1:1">
      <c r="A436">
        <v>264000</v>
      </c>
    </row>
    <row r="437" spans="1:1">
      <c r="A437">
        <v>100000</v>
      </c>
    </row>
    <row r="438" spans="1:1">
      <c r="A438" s="134" t="s">
        <v>385</v>
      </c>
    </row>
    <row r="439" spans="1:1">
      <c r="A439" s="134" t="s">
        <v>384</v>
      </c>
    </row>
    <row r="440" spans="1:1">
      <c r="A440" s="134" t="s">
        <v>384</v>
      </c>
    </row>
    <row r="441" spans="1:1">
      <c r="A441" s="134" t="s">
        <v>384</v>
      </c>
    </row>
    <row r="442" spans="1:1">
      <c r="A442">
        <v>4</v>
      </c>
    </row>
    <row r="443" spans="1:1">
      <c r="A443">
        <v>260000</v>
      </c>
    </row>
    <row r="444" spans="1:1">
      <c r="A444">
        <v>81000</v>
      </c>
    </row>
    <row r="445" spans="1:1">
      <c r="A445" s="134" t="s">
        <v>382</v>
      </c>
    </row>
    <row r="446" spans="1:1">
      <c r="A446" s="134" t="s">
        <v>383</v>
      </c>
    </row>
    <row r="447" spans="1:1">
      <c r="A447" s="134" t="s">
        <v>383</v>
      </c>
    </row>
    <row r="448" spans="1:1">
      <c r="A448" s="134" t="s">
        <v>384</v>
      </c>
    </row>
    <row r="449" spans="1:1">
      <c r="A449">
        <v>5</v>
      </c>
    </row>
    <row r="450" spans="1:1">
      <c r="A450">
        <v>253000</v>
      </c>
    </row>
    <row r="451" spans="1:1">
      <c r="A451">
        <v>85000</v>
      </c>
    </row>
    <row r="452" spans="1:1">
      <c r="A452" s="134" t="s">
        <v>385</v>
      </c>
    </row>
    <row r="453" spans="1:1">
      <c r="A453" s="134" t="s">
        <v>384</v>
      </c>
    </row>
    <row r="454" spans="1:1">
      <c r="A454" s="134" t="s">
        <v>384</v>
      </c>
    </row>
    <row r="455" spans="1:1">
      <c r="A455" s="134" t="s">
        <v>384</v>
      </c>
    </row>
    <row r="456" spans="1:1">
      <c r="A456">
        <v>6</v>
      </c>
    </row>
    <row r="457" spans="1:1">
      <c r="A457">
        <v>280000</v>
      </c>
    </row>
    <row r="458" spans="1:1">
      <c r="A458">
        <v>60000</v>
      </c>
    </row>
    <row r="459" spans="1:1">
      <c r="A459" s="134" t="s">
        <v>384</v>
      </c>
    </row>
    <row r="460" spans="1:1">
      <c r="A460" s="134" t="s">
        <v>384</v>
      </c>
    </row>
    <row r="461" spans="1:1">
      <c r="A461" s="134" t="s">
        <v>384</v>
      </c>
    </row>
    <row r="462" spans="1:1">
      <c r="A462" s="134" t="s">
        <v>384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386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6912</v>
      </c>
    </row>
    <row r="523" spans="1:1">
      <c r="A523">
        <v>2764800</v>
      </c>
    </row>
    <row r="524" spans="1:1">
      <c r="A524">
        <v>0</v>
      </c>
    </row>
    <row r="525" spans="1:1">
      <c r="A525">
        <v>2764800</v>
      </c>
    </row>
    <row r="526" spans="1:1">
      <c r="A526">
        <v>300</v>
      </c>
    </row>
    <row r="527" spans="1:1">
      <c r="A527">
        <v>305</v>
      </c>
    </row>
    <row r="528" spans="1:1">
      <c r="A528">
        <v>300</v>
      </c>
    </row>
    <row r="529" spans="1:1">
      <c r="A529">
        <v>490</v>
      </c>
    </row>
    <row r="530" spans="1:1">
      <c r="A530">
        <v>500</v>
      </c>
    </row>
    <row r="531" spans="1:1">
      <c r="A531">
        <v>500</v>
      </c>
    </row>
    <row r="532" spans="1:1">
      <c r="A532">
        <v>770</v>
      </c>
    </row>
    <row r="533" spans="1:1">
      <c r="A533">
        <v>790</v>
      </c>
    </row>
    <row r="534" spans="1:1">
      <c r="A534">
        <v>775</v>
      </c>
    </row>
    <row r="535" spans="1:1">
      <c r="A535">
        <v>139</v>
      </c>
    </row>
    <row r="536" spans="1:1">
      <c r="A536">
        <v>1300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8091</v>
      </c>
    </row>
    <row r="543" spans="1:1">
      <c r="A543">
        <v>3276855</v>
      </c>
    </row>
    <row r="544" spans="1:1">
      <c r="A544">
        <v>0</v>
      </c>
    </row>
    <row r="545" spans="1:2">
      <c r="A545">
        <v>3225735</v>
      </c>
    </row>
    <row r="546" spans="1:2">
      <c r="A546">
        <v>299</v>
      </c>
    </row>
    <row r="547" spans="1:2">
      <c r="A547">
        <v>300</v>
      </c>
    </row>
    <row r="548" spans="1:2">
      <c r="A548">
        <v>305</v>
      </c>
    </row>
    <row r="549" spans="1:2">
      <c r="A549">
        <v>489</v>
      </c>
    </row>
    <row r="550" spans="1:2">
      <c r="A550">
        <v>492</v>
      </c>
    </row>
    <row r="551" spans="1:2">
      <c r="A551">
        <v>499</v>
      </c>
    </row>
    <row r="552" spans="1:2">
      <c r="A552">
        <v>770</v>
      </c>
    </row>
    <row r="553" spans="1:2">
      <c r="A553">
        <v>779</v>
      </c>
      <c r="B553"/>
    </row>
    <row r="554" spans="1:2">
      <c r="A554">
        <v>785</v>
      </c>
      <c r="B554"/>
    </row>
    <row r="555" spans="1:2">
      <c r="A555">
        <v>130</v>
      </c>
      <c r="B555"/>
    </row>
    <row r="556" spans="1:2">
      <c r="A556">
        <v>1300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7747</v>
      </c>
    </row>
    <row r="563" spans="1:1">
      <c r="A563">
        <v>3101899</v>
      </c>
    </row>
    <row r="564" spans="1:1">
      <c r="A564">
        <v>0</v>
      </c>
    </row>
    <row r="565" spans="1:1">
      <c r="A565">
        <v>3097810</v>
      </c>
    </row>
    <row r="566" spans="1:1">
      <c r="A566">
        <v>302</v>
      </c>
    </row>
    <row r="567" spans="1:1">
      <c r="A567">
        <v>307</v>
      </c>
    </row>
    <row r="568" spans="1:1">
      <c r="A568">
        <v>303</v>
      </c>
    </row>
    <row r="569" spans="1:1">
      <c r="A569">
        <v>494</v>
      </c>
    </row>
    <row r="570" spans="1:1">
      <c r="A570">
        <v>505</v>
      </c>
    </row>
    <row r="571" spans="1:1">
      <c r="A571">
        <v>502</v>
      </c>
    </row>
    <row r="572" spans="1:1">
      <c r="A572">
        <v>774</v>
      </c>
    </row>
    <row r="573" spans="1:1">
      <c r="A573">
        <v>794</v>
      </c>
    </row>
    <row r="574" spans="1:1">
      <c r="A574">
        <v>787</v>
      </c>
    </row>
    <row r="575" spans="1:1">
      <c r="A575">
        <v>134</v>
      </c>
    </row>
    <row r="576" spans="1:1">
      <c r="A576">
        <v>1245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6282</v>
      </c>
    </row>
    <row r="583" spans="1:1">
      <c r="A583">
        <v>2512800</v>
      </c>
    </row>
    <row r="584" spans="1:1">
      <c r="A584">
        <v>0</v>
      </c>
    </row>
    <row r="585" spans="1:1">
      <c r="A585">
        <v>2512800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486</v>
      </c>
    </row>
    <row r="590" spans="1:1">
      <c r="A590">
        <v>496</v>
      </c>
    </row>
    <row r="591" spans="1:1">
      <c r="A591">
        <v>491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135</v>
      </c>
    </row>
    <row r="596" spans="1:1">
      <c r="A596">
        <v>1350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7719</v>
      </c>
    </row>
    <row r="603" spans="1:1">
      <c r="A603">
        <v>3164790</v>
      </c>
    </row>
    <row r="604" spans="1:1">
      <c r="A604">
        <v>0</v>
      </c>
    </row>
    <row r="605" spans="1:1">
      <c r="A605">
        <v>3062549</v>
      </c>
    </row>
    <row r="606" spans="1:1">
      <c r="A606">
        <v>305</v>
      </c>
    </row>
    <row r="607" spans="1:1">
      <c r="A607">
        <v>320</v>
      </c>
    </row>
    <row r="608" spans="1:1">
      <c r="A608">
        <v>310</v>
      </c>
    </row>
    <row r="609" spans="1:1">
      <c r="A609">
        <v>502</v>
      </c>
    </row>
    <row r="610" spans="1:1">
      <c r="A610">
        <v>520</v>
      </c>
    </row>
    <row r="611" spans="1:1">
      <c r="A611">
        <v>510</v>
      </c>
    </row>
    <row r="612" spans="1:1">
      <c r="A612">
        <v>783</v>
      </c>
    </row>
    <row r="613" spans="1:1">
      <c r="A613">
        <v>815</v>
      </c>
    </row>
    <row r="614" spans="1:1">
      <c r="A614">
        <v>790</v>
      </c>
    </row>
    <row r="615" spans="1:1">
      <c r="A615">
        <v>176</v>
      </c>
    </row>
    <row r="616" spans="1:1">
      <c r="A616">
        <v>1300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8133</v>
      </c>
    </row>
    <row r="623" spans="1:1">
      <c r="A623">
        <v>3253200</v>
      </c>
    </row>
    <row r="624" spans="1:1">
      <c r="A624">
        <v>0</v>
      </c>
    </row>
    <row r="625" spans="1:1">
      <c r="A625">
        <v>3253200</v>
      </c>
    </row>
    <row r="626" spans="1:1">
      <c r="A626">
        <v>307</v>
      </c>
    </row>
    <row r="627" spans="1:1">
      <c r="A627">
        <v>313</v>
      </c>
    </row>
    <row r="628" spans="1:1">
      <c r="A628">
        <v>323</v>
      </c>
    </row>
    <row r="629" spans="1:1">
      <c r="A629">
        <v>498</v>
      </c>
    </row>
    <row r="630" spans="1:1">
      <c r="A630">
        <v>508</v>
      </c>
    </row>
    <row r="631" spans="1:1">
      <c r="A631">
        <v>518</v>
      </c>
    </row>
    <row r="632" spans="1:1">
      <c r="A632">
        <v>778</v>
      </c>
    </row>
    <row r="633" spans="1:1">
      <c r="A633">
        <v>798</v>
      </c>
    </row>
    <row r="634" spans="1:1">
      <c r="A634">
        <v>807</v>
      </c>
    </row>
    <row r="635" spans="1:1">
      <c r="A635">
        <v>134</v>
      </c>
    </row>
    <row r="636" spans="1:1">
      <c r="A636">
        <v>1250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387</v>
      </c>
    </row>
    <row r="682" spans="1:1">
      <c r="A682" t="s">
        <v>388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389</v>
      </c>
    </row>
    <row r="700" spans="1:1">
      <c r="A700" t="s">
        <v>390</v>
      </c>
    </row>
    <row r="701" spans="1:1">
      <c r="A701">
        <v>1</v>
      </c>
    </row>
    <row r="702" spans="1:1">
      <c r="A702">
        <v>3862741</v>
      </c>
    </row>
    <row r="703" spans="1:1">
      <c r="A703">
        <v>2036196</v>
      </c>
    </row>
    <row r="704" spans="1:1">
      <c r="A704">
        <v>1442694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983045</v>
      </c>
    </row>
    <row r="710" spans="1:1">
      <c r="A710">
        <v>3543872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-735286</v>
      </c>
    </row>
    <row r="717" spans="1:1">
      <c r="A717">
        <v>3264714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3295053</v>
      </c>
    </row>
    <row r="723" spans="1:1">
      <c r="A723">
        <v>1172065</v>
      </c>
    </row>
    <row r="724" spans="1:1">
      <c r="A724">
        <v>1766914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889416</v>
      </c>
    </row>
    <row r="730" spans="1:1">
      <c r="A730">
        <v>2313210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4050000</v>
      </c>
    </row>
    <row r="735" spans="1:1">
      <c r="A735">
        <v>740</v>
      </c>
    </row>
    <row r="736" spans="1:1">
      <c r="A736">
        <v>-569334</v>
      </c>
    </row>
    <row r="737" spans="1:1">
      <c r="A737">
        <v>3481406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3348841</v>
      </c>
    </row>
    <row r="743" spans="1:1">
      <c r="A743">
        <v>1422096</v>
      </c>
    </row>
    <row r="744" spans="1:1">
      <c r="A744">
        <v>1692237</v>
      </c>
    </row>
    <row r="745" spans="1:1">
      <c r="A745">
        <v>700000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1036445</v>
      </c>
    </row>
    <row r="750" spans="1:1">
      <c r="A750">
        <v>2726237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4004000</v>
      </c>
    </row>
    <row r="755" spans="1:1">
      <c r="A755">
        <v>59</v>
      </c>
    </row>
    <row r="756" spans="1:1">
      <c r="A756">
        <v>-603567</v>
      </c>
    </row>
    <row r="757" spans="1:1">
      <c r="A757">
        <v>3400492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3605241</v>
      </c>
    </row>
    <row r="763" spans="1:1">
      <c r="A763">
        <v>920309</v>
      </c>
    </row>
    <row r="764" spans="1:1">
      <c r="A764">
        <v>1496472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828750</v>
      </c>
    </row>
    <row r="770" spans="1:1">
      <c r="A770">
        <v>2693086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-1049814</v>
      </c>
    </row>
    <row r="777" spans="1:1">
      <c r="A777">
        <v>2950186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3967553</v>
      </c>
    </row>
    <row r="783" spans="1:1">
      <c r="A783">
        <v>938287</v>
      </c>
    </row>
    <row r="784" spans="1:1">
      <c r="A784">
        <v>1672627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827660</v>
      </c>
    </row>
    <row r="790" spans="1:1">
      <c r="A790">
        <v>2621277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4100000</v>
      </c>
    </row>
    <row r="795" spans="1:1">
      <c r="A795">
        <v>1480</v>
      </c>
    </row>
    <row r="796" spans="1:1">
      <c r="A796">
        <v>-521950</v>
      </c>
    </row>
    <row r="797" spans="1:1">
      <c r="A797">
        <v>3579530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3098653</v>
      </c>
    </row>
    <row r="803" spans="1:1">
      <c r="A803">
        <v>1952493</v>
      </c>
    </row>
    <row r="804" spans="1:1">
      <c r="A804">
        <v>1797264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1384626</v>
      </c>
    </row>
    <row r="810" spans="1:1">
      <c r="A810">
        <v>1903477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-439693</v>
      </c>
    </row>
    <row r="817" spans="1:1">
      <c r="A817">
        <v>3560307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391</v>
      </c>
    </row>
    <row r="862" spans="1:1">
      <c r="A862" t="s">
        <v>392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'W'!W154191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2020-03-15T18:14:13Z</dcterms:modified>
</cp:coreProperties>
</file>