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Mezzafive\"/>
    </mc:Choice>
  </mc:AlternateContent>
  <xr:revisionPtr revIDLastSave="0" documentId="8_{D07F60AB-8C42-4666-AAE6-449EDFA58C3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6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/>
  <c r="L80" i="4"/>
  <c r="L83" i="4" s="1"/>
  <c r="K80" i="4"/>
  <c r="K83" i="4" s="1"/>
  <c r="J80" i="4"/>
  <c r="J83" i="4" s="1"/>
  <c r="I80" i="4"/>
  <c r="I83" i="4" s="1"/>
  <c r="H80" i="4"/>
  <c r="H83" i="4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7" i="4" s="1"/>
  <c r="G13" i="4"/>
  <c r="L10" i="4"/>
  <c r="G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N43" i="2"/>
  <c r="N45" i="2" s="1"/>
  <c r="G16" i="4"/>
  <c r="H16" i="4"/>
  <c r="R21" i="3" l="1"/>
  <c r="R30" i="3" s="1"/>
  <c r="I16" i="4"/>
</calcChain>
</file>

<file path=xl/connections.xml><?xml version="1.0" encoding="utf-8"?>
<connections xmlns="http://schemas.openxmlformats.org/spreadsheetml/2006/main">
  <connection id="1" name="W066173" type="6" refreshedVersion="4" background="1" saveData="1">
    <textPr prompt="0" codePage="850" sourceFile="C:\2019_GMC\2ETAP_17C1\RUN_17C1\Wfiles\173\W06617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<sst xmlns="http://schemas.openxmlformats.org/spreadsheetml/2006/main" count="612" uniqueCount="359">
  <si>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</si>
  <si>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</si>
  <si>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</si>
  <si>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</si>
  <si>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</si>
  <si>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</si>
  <si>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</si>
  <si>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</si>
  <si>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</si>
  <si>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</si>
  <si>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</si>
  <si>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</si>
  <si>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</si>
  <si>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</si>
  <si>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</si>
  <si>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</si>
  <si>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</si>
  <si>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</si>
  <si>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</si>
  <si>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</si>
  <si>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</si>
  <si>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</si>
  <si>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</si>
  <si>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</si>
  <si>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</si>
  <si>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</si>
  <si>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</si>
  <si>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</si>
  <si>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</si>
  <si>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</si>
  <si>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</si>
  <si>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</si>
  <si>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</si>
  <si>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</si>
  <si>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</si>
  <si>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</si>
  <si>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</si>
  <si>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</si>
  <si>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</si>
  <si>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</si>
  <si>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</si>
  <si>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</si>
  <si>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</si>
  <si>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</si>
  <si>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</si>
  <si>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</si>
  <si>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</si>
  <si>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</si>
  <si>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</si>
  <si>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</si>
  <si>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</si>
  <si>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</si>
  <si>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</si>
  <si>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</si>
  <si>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</si>
  <si>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</si>
  <si>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</si>
  <si>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</si>
  <si>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</si>
  <si>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</si>
  <si>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</si>
  <si>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</si>
  <si>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</si>
  <si>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</si>
  <si>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</si>
  <si>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</si>
  <si>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</si>
  <si>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</si>
  <si>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</si>
  <si>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</si>
  <si>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</si>
  <si>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</si>
  <si>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</si>
  <si>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</si>
  <si>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</si>
  <si>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</si>
  <si>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</si>
  <si>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</si>
  <si>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</si>
  <si>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</si>
  <si>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</si>
  <si>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</si>
  <si>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</si>
  <si>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</si>
  <si>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</si>
  <si>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</si>
  <si>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</si>
  <si>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</si>
  <si>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</si>
  <si>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</si>
  <si>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</si>
  <si>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</si>
  <si>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</si>
  <si>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</si>
  <si>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</si>
  <si>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</si>
  <si>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</si>
  <si>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</si>
  <si>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</si>
  <si>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</si>
  <si>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</si>
  <si>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</si>
  <si>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</si>
  <si>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</si>
  <si>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</si>
  <si>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</si>
  <si>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</si>
  <si>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</si>
  <si>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</si>
  <si>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</si>
  <si>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</si>
  <si>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</si>
  <si>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</si>
  <si>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</si>
  <si>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</si>
  <si>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</si>
  <si>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</si>
  <si>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</si>
  <si>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</si>
  <si>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</si>
  <si>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</si>
  <si>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</si>
  <si>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</si>
  <si>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</si>
  <si>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</si>
  <si>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</si>
  <si>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</si>
  <si>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</si>
  <si>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</si>
  <si>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</si>
  <si>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</si>
  <si>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</si>
  <si>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</si>
  <si>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</si>
  <si>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</si>
  <si>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</si>
  <si>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</si>
  <si>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</si>
  <si>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</si>
  <si>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</si>
  <si>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</si>
  <si>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</si>
  <si>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</si>
  <si>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</si>
  <si>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</si>
  <si>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</si>
  <si>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</si>
  <si>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</si>
  <si>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</si>
  <si>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</si>
  <si>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</si>
  <si>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</si>
  <si>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</si>
  <si>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</si>
  <si>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</si>
  <si>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</si>
  <si>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</si>
  <si>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</si>
  <si>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</si>
  <si>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</si>
  <si>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</si>
  <si>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</si>
  <si>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</si>
  <si>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</si>
  <si>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</si>
  <si>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</si>
  <si>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</si>
  <si>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</si>
  <si>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</si>
  <si>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</si>
  <si>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</si>
  <si>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</si>
  <si>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</si>
  <si>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</si>
  <si>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</si>
  <si>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</si>
  <si>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</si>
  <si>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</si>
  <si>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</si>
  <si>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</si>
  <si>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</si>
  <si>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</si>
  <si>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</si>
  <si>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</si>
  <si>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</si>
  <si>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</si>
  <si>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</si>
  <si>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</si>
  <si>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</si>
  <si>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</si>
  <si>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</si>
  <si>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</si>
  <si>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</si>
  <si>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</si>
  <si>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</si>
  <si>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</si>
  <si>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</si>
  <si>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</si>
  <si>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</si>
  <si>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</si>
  <si>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</si>
  <si>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</si>
  <si>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</si>
  <si>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</si>
  <si>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</si>
  <si>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</si>
  <si>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</si>
  <si>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</si>
  <si>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</si>
  <si>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</si>
  <si>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</si>
  <si>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</si>
  <si>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</si>
  <si>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</si>
  <si>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</si>
  <si>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</si>
  <si>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</si>
  <si>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</si>
  <si>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</si>
  <si>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</si>
  <si>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</si>
  <si>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</si>
  <si>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</si>
  <si>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</si>
  <si>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</si>
  <si>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</si>
  <si>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</si>
  <si>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</si>
  <si>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</si>
  <si>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</si>
  <si>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</si>
  <si>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</si>
  <si>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</si>
  <si>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</si>
  <si>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</si>
  <si>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</si>
  <si>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</si>
  <si>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</si>
  <si>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</si>
  <si>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</si>
  <si>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</si>
  <si>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</si>
  <si>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</si>
  <si>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</si>
  <si>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</si>
  <si>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</si>
  <si>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</si>
  <si>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</si>
  <si>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</si>
  <si>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</si>
  <si>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</si>
  <si>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</si>
  <si>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</si>
  <si>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</si>
  <si>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</si>
  <si>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</si>
  <si>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</si>
  <si>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</si>
  <si>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</si>
  <si>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</si>
  <si>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</si>
  <si>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</si>
  <si>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</si>
  <si>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</si>
  <si>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</si>
  <si>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</si>
  <si>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</si>
  <si>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</si>
  <si>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</si>
  <si>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</si>
  <si>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</si>
  <si>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</si>
  <si>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</si>
  <si>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</si>
  <si>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</si>
  <si>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</si>
  <si>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</si>
  <si>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</si>
  <si>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</si>
  <si>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</si>
  <si>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</si>
  <si>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</si>
  <si>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</si>
  <si>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</si>
  <si>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</si>
  <si>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</si>
  <si>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</si>
  <si>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</si>
  <si>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</si>
  <si>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</si>
  <si>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</si>
  <si>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</si>
  <si>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</si>
  <si>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</si>
  <si>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</si>
  <si>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</si>
  <si>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</si>
  <si>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</si>
  <si>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</si>
  <si>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</si>
  <si>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</si>
  <si>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</si>
  <si>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</si>
  <si>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</si>
  <si>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</si>
  <si>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</si>
  <si>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</si>
  <si>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</si>
  <si>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</si>
  <si>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</si>
  <si>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</si>
  <si>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</si>
  <si>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</si>
  <si>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</si>
  <si>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</si>
  <si>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</si>
  <si>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</si>
  <si>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</si>
  <si>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</si>
  <si>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</si>
  <si>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</si>
  <si>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</si>
  <si>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</si>
  <si>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</si>
  <si>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</si>
  <si>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</si>
  <si>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</si>
  <si>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</si>
  <si>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</si>
  <si>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</si>
  <si>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</si>
  <si>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</si>
  <si>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</si>
  <si>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</si>
  <si>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</si>
  <si>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</si>
  <si>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</si>
  <si>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</si>
  <si>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</si>
  <si>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</si>
  <si>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</si>
  <si>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</si>
  <si>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</si>
  <si>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</si>
  <si>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2.70</t>
  </si>
  <si>
    <t xml:space="preserve">   2.63</t>
  </si>
  <si>
    <t xml:space="preserve">   1.73</t>
  </si>
  <si>
    <t>Minor</t>
  </si>
  <si>
    <t xml:space="preserve"> 93.4</t>
  </si>
  <si>
    <t>Not requested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</si>
  <si>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</si>
  <si>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</si>
  <si>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</si>
  <si>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</si>
  <si>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</si>
  <si>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</si>
  <si>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200123123637</t>
  </si>
  <si>
    <t>Kamil Chmura</t>
  </si>
  <si>
    <t>Ambasadorzy GMC/Mezzafive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</si>
</sst>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6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17C1</v>
      </c>
    </row>
    <row r="4" spans="2:25">
      <c r="B4" t="str">
        <f>W!A862</f>
        <v>Ambasadorzy GMC/Mezzafive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16</v>
      </c>
      <c r="F14" s="44">
        <f>W!A11</f>
        <v>8</v>
      </c>
      <c r="G14" s="45"/>
      <c r="H14" s="44">
        <f>W!A14</f>
        <v>8</v>
      </c>
      <c r="I14" s="46"/>
      <c r="J14" s="44">
        <f>W!A17</f>
        <v>13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14</v>
      </c>
      <c r="F15" s="44">
        <f>W!A12</f>
        <v>7</v>
      </c>
      <c r="G15" s="51"/>
      <c r="H15" s="44">
        <f>W!A15</f>
        <v>7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16</v>
      </c>
      <c r="F16" s="57">
        <f>W!A13</f>
        <v>7</v>
      </c>
      <c r="G16" s="58"/>
      <c r="H16" s="57">
        <f>W!A16</f>
        <v>7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12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332</v>
      </c>
      <c r="G19" s="54">
        <f>W!B21</f>
        <v>0</v>
      </c>
      <c r="H19" s="63">
        <f>W!A24</f>
        <v>491</v>
      </c>
      <c r="I19" s="48">
        <f>W!B24</f>
        <v>0</v>
      </c>
      <c r="J19" s="63">
        <f>W!A27</f>
        <v>707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8</v>
      </c>
      <c r="U19" s="65"/>
      <c r="V19" s="68" t="s">
        <v>301</v>
      </c>
      <c r="W19" s="64">
        <f>W!A59</f>
        <v>12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342</v>
      </c>
      <c r="G20" s="54">
        <f>W!B22</f>
        <v>0</v>
      </c>
      <c r="H20" s="44">
        <f>W!A25</f>
        <v>491</v>
      </c>
      <c r="I20" s="54">
        <f>W!B25</f>
        <v>0</v>
      </c>
      <c r="J20" s="44">
        <f>W!A28</f>
        <v>732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386</v>
      </c>
      <c r="G21" s="59">
        <f>W!B23</f>
        <v>0</v>
      </c>
      <c r="H21" s="57">
        <f>W!A26</f>
        <v>601</v>
      </c>
      <c r="I21" s="59">
        <f>W!B26</f>
        <v>0</v>
      </c>
      <c r="J21" s="57">
        <f>W!A29</f>
        <v>861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1060</v>
      </c>
      <c r="G24" s="48" t="str">
        <f>W!B31</f>
        <v>*</v>
      </c>
      <c r="H24" s="63">
        <f>W!A34</f>
        <v>630</v>
      </c>
      <c r="I24" s="48" t="str">
        <f>W!B34</f>
        <v>*</v>
      </c>
      <c r="J24" s="63">
        <f>W!A37</f>
        <v>355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 t="str">
        <f>W!B32</f>
        <v>*</v>
      </c>
      <c r="H25" s="44">
        <f>W!A35</f>
        <v>150</v>
      </c>
      <c r="I25" s="54" t="str">
        <f>W!B35</f>
        <v>*</v>
      </c>
      <c r="J25" s="44">
        <f>W!A38</f>
        <v>75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12.03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340</v>
      </c>
      <c r="G26" s="59" t="str">
        <f>W!B33</f>
        <v>*</v>
      </c>
      <c r="H26" s="57">
        <f>W!A36</f>
        <v>190</v>
      </c>
      <c r="I26" s="59" t="str">
        <f>W!B36</f>
        <v>*</v>
      </c>
      <c r="J26" s="41">
        <f>W!A39</f>
        <v>190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20</v>
      </c>
      <c r="I30" s="52"/>
      <c r="J30" s="44">
        <f>W!A46</f>
        <v>40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-600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116</v>
      </c>
      <c r="G31" s="49"/>
      <c r="H31" s="53">
        <f>W!A48</f>
        <v>166</v>
      </c>
      <c r="I31" s="49"/>
      <c r="J31" s="53">
        <f>W!A49</f>
        <v>326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1509</v>
      </c>
      <c r="V6" s="188"/>
      <c r="W6" s="44">
        <f>W!A109</f>
        <v>915</v>
      </c>
      <c r="X6" s="28"/>
      <c r="Y6" s="53">
        <f>W!A110</f>
        <v>584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1550</v>
      </c>
      <c r="V7" s="188"/>
      <c r="W7" s="44">
        <f>W!A112</f>
        <v>941</v>
      </c>
      <c r="X7" s="28"/>
      <c r="Y7" s="53">
        <f>W!A113</f>
        <v>601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41</v>
      </c>
      <c r="V8" s="188"/>
      <c r="W8" s="44">
        <f>W!A115</f>
        <v>26</v>
      </c>
      <c r="X8" s="28"/>
      <c r="Y8" s="53">
        <f>W!A116</f>
        <v>17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21</v>
      </c>
      <c r="O12" s="191">
        <f>W!A198</f>
        <v>28</v>
      </c>
      <c r="P12" s="24"/>
      <c r="R12" s="129"/>
      <c r="S12" s="28" t="s">
        <v>224</v>
      </c>
      <c r="T12" s="19"/>
      <c r="U12" s="53">
        <f>W!A121</f>
        <v>999</v>
      </c>
      <c r="V12" s="188"/>
      <c r="W12" s="53">
        <f>W!A124</f>
        <v>594</v>
      </c>
      <c r="X12" s="28"/>
      <c r="Y12" s="53">
        <f>W!A127</f>
        <v>334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188</v>
      </c>
      <c r="V13" s="188"/>
      <c r="W13" s="53">
        <f>W!A125</f>
        <v>141</v>
      </c>
      <c r="X13" s="28"/>
      <c r="Y13" s="53">
        <f>W!A128</f>
        <v>70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322</v>
      </c>
      <c r="V14" s="188"/>
      <c r="W14" s="53">
        <f>W!A126</f>
        <v>180</v>
      </c>
      <c r="X14" s="28"/>
      <c r="Y14" s="53">
        <f>W!A129</f>
        <v>180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183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180</v>
      </c>
      <c r="P17" s="190">
        <f>W!B307</f>
        <v>0</v>
      </c>
      <c r="R17" s="129"/>
      <c r="S17" s="19" t="s">
        <v>235</v>
      </c>
      <c r="T17" s="19"/>
      <c r="U17" s="53">
        <f>W!A131</f>
        <v>1164</v>
      </c>
      <c r="V17" s="188"/>
      <c r="W17" s="53">
        <f>W!A134</f>
        <v>703</v>
      </c>
      <c r="X17" s="28"/>
      <c r="Y17" s="53">
        <f>W!A137</f>
        <v>425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8864</v>
      </c>
      <c r="P18" s="24"/>
      <c r="R18" s="129"/>
      <c r="S18" s="101" t="s">
        <v>238</v>
      </c>
      <c r="T18" s="19"/>
      <c r="U18" s="53">
        <f>W!A132</f>
        <v>202</v>
      </c>
      <c r="V18" s="188"/>
      <c r="W18" s="53">
        <f>W!A135</f>
        <v>154</v>
      </c>
      <c r="X18" s="28"/>
      <c r="Y18" s="53">
        <f>W!A138</f>
        <v>80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530</v>
      </c>
      <c r="V19" s="188"/>
      <c r="W19" s="53">
        <f>W!A136</f>
        <v>303</v>
      </c>
      <c r="X19" s="28"/>
      <c r="Y19" s="53">
        <f>W!A139</f>
        <v>180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999</v>
      </c>
      <c r="V22" s="188"/>
      <c r="W22" s="53">
        <f>W!A144</f>
        <v>594</v>
      </c>
      <c r="X22" s="28"/>
      <c r="Y22" s="53">
        <f>W!A147</f>
        <v>334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188</v>
      </c>
      <c r="V23" s="188"/>
      <c r="W23" s="53">
        <f>W!A145</f>
        <v>154</v>
      </c>
      <c r="X23" s="28"/>
      <c r="Y23" s="53">
        <f>W!A148</f>
        <v>80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322</v>
      </c>
      <c r="V24" s="188"/>
      <c r="W24" s="53">
        <f>W!A146</f>
        <v>180</v>
      </c>
      <c r="X24" s="28"/>
      <c r="Y24" s="53">
        <f>W!A149</f>
        <v>180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16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82</v>
      </c>
      <c r="V27" s="188"/>
      <c r="W27" s="53">
        <f>W!A154</f>
        <v>65</v>
      </c>
      <c r="X27" s="28"/>
      <c r="Y27" s="53">
        <f>W!A157</f>
        <v>48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7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17</v>
      </c>
      <c r="X32" s="28"/>
      <c r="Y32" s="53">
        <f>W!A168</f>
        <v>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5235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1485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8000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12111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0.29999999999999716</v>
      </c>
      <c r="H44" s="24"/>
      <c r="I44" s="19"/>
      <c r="J44" s="129"/>
      <c r="K44" s="18" t="s">
        <v>278</v>
      </c>
      <c r="N44" s="202">
        <f>0.00052*(6*G25+O18)</f>
        <v>17.731999999999999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66</v>
      </c>
      <c r="H45" s="24"/>
      <c r="I45" s="19"/>
      <c r="J45" s="129"/>
      <c r="K45" s="18" t="s">
        <v>281</v>
      </c>
      <c r="N45" s="201">
        <f>N43+N44</f>
        <v>24.381999999999998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117000</v>
      </c>
      <c r="G8" s="171"/>
      <c r="H8" s="112"/>
      <c r="I8" s="112" t="s">
        <v>103</v>
      </c>
      <c r="J8" s="112"/>
      <c r="K8" s="112"/>
      <c r="L8" s="173">
        <f>W!A241</f>
        <v>1475894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35245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1453632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16622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156957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1982115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17770</v>
      </c>
      <c r="G12" s="171"/>
      <c r="H12" s="112"/>
      <c r="I12" s="112" t="s">
        <v>118</v>
      </c>
      <c r="J12" s="112"/>
      <c r="K12" s="112"/>
      <c r="L12" s="173">
        <f>W!A244</f>
        <v>1538515</v>
      </c>
      <c r="M12" s="171"/>
      <c r="N12" s="112"/>
      <c r="O12" s="112" t="s">
        <v>119</v>
      </c>
      <c r="P12" s="112"/>
      <c r="Q12" s="112"/>
      <c r="R12" s="173">
        <f>SUM(R9:R11)</f>
        <v>1736600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75838</v>
      </c>
      <c r="M13" s="171"/>
      <c r="N13" s="112"/>
      <c r="S13" s="171"/>
      <c r="T13" s="112"/>
      <c r="U13" s="175" t="s">
        <v>123</v>
      </c>
      <c r="X13" s="174">
        <f>X9+X10-X11-X12</f>
        <v>-528483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105000</v>
      </c>
      <c r="G14" s="171"/>
      <c r="H14" s="112"/>
      <c r="I14" s="112" t="s">
        <v>125</v>
      </c>
      <c r="J14" s="112"/>
      <c r="K14" s="112"/>
      <c r="L14" s="173">
        <f>W!A246</f>
        <v>209042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137184</v>
      </c>
      <c r="M15" s="171"/>
      <c r="N15" s="112"/>
      <c r="O15" s="112" t="s">
        <v>129</v>
      </c>
      <c r="P15" s="112"/>
      <c r="Q15" s="112"/>
      <c r="R15" s="173">
        <f>W!A265</f>
        <v>6321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13000</v>
      </c>
      <c r="G16" s="171"/>
      <c r="H16" s="112"/>
      <c r="I16" s="112" t="s">
        <v>132</v>
      </c>
      <c r="J16" s="112"/>
      <c r="K16" s="112"/>
      <c r="L16" s="173">
        <f>W!A248</f>
        <v>3092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1375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1149306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7940</v>
      </c>
      <c r="G18" s="171"/>
      <c r="H18" s="112"/>
      <c r="I18" s="118" t="s">
        <v>140</v>
      </c>
      <c r="J18" s="112"/>
      <c r="K18" s="112"/>
      <c r="L18" s="177">
        <f>W!A250</f>
        <v>1155627</v>
      </c>
      <c r="M18" s="171"/>
      <c r="N18" s="112"/>
      <c r="O18" s="112" t="s">
        <v>141</v>
      </c>
      <c r="P18" s="112"/>
      <c r="Q18" s="112"/>
      <c r="R18" s="173">
        <f>W!A268</f>
        <v>828567</v>
      </c>
      <c r="S18" s="171"/>
      <c r="T18" s="112"/>
      <c r="U18" s="112" t="s">
        <v>142</v>
      </c>
      <c r="V18" s="112"/>
      <c r="W18" s="112"/>
      <c r="X18" s="177">
        <f>W!A227</f>
        <v>400000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978730</v>
      </c>
      <c r="M19" s="171"/>
      <c r="N19" s="112"/>
      <c r="O19" s="112" t="s">
        <v>145</v>
      </c>
      <c r="P19" s="112"/>
      <c r="Q19" s="112"/>
      <c r="R19" s="177">
        <f>W!A269</f>
        <v>1319377</v>
      </c>
      <c r="S19" s="171"/>
      <c r="T19" s="112"/>
      <c r="U19" s="175" t="s">
        <v>146</v>
      </c>
      <c r="X19" s="174">
        <f>X16+X17-X18</f>
        <v>-398625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3031</v>
      </c>
      <c r="G20" s="171"/>
      <c r="H20" s="112"/>
      <c r="I20" s="112" t="s">
        <v>148</v>
      </c>
      <c r="J20" s="112"/>
      <c r="K20" s="112"/>
      <c r="L20" s="173">
        <f>W!A252</f>
        <v>497164</v>
      </c>
      <c r="M20" s="171"/>
      <c r="N20" s="112"/>
      <c r="O20" s="175" t="s">
        <v>149</v>
      </c>
      <c r="R20" s="180">
        <f>SUM(R15:R19)</f>
        <v>3303571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615450</v>
      </c>
      <c r="M21" s="171"/>
      <c r="N21" s="112"/>
      <c r="O21" s="112" t="s">
        <v>152</v>
      </c>
      <c r="P21" s="112"/>
      <c r="Q21" s="112"/>
      <c r="R21" s="173">
        <f>R12+R20</f>
        <v>5040171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417480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10975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615450</v>
      </c>
      <c r="G24" s="171"/>
      <c r="H24" s="112"/>
      <c r="I24" s="175" t="s">
        <v>160</v>
      </c>
      <c r="L24" s="173">
        <f>L20-L21+L22-L23</f>
        <v>-152556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1375</v>
      </c>
      <c r="M25" s="171"/>
      <c r="N25" s="112"/>
      <c r="O25" s="178" t="s">
        <v>164</v>
      </c>
      <c r="P25" s="112"/>
      <c r="Q25" s="112"/>
      <c r="R25" s="173">
        <f>W!A272</f>
        <v>959957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-151181</v>
      </c>
      <c r="G27" s="171"/>
      <c r="H27" s="112"/>
      <c r="I27" s="175" t="s">
        <v>170</v>
      </c>
      <c r="J27" s="112"/>
      <c r="K27" s="112"/>
      <c r="L27" s="174">
        <f>L24+L25-L26</f>
        <v>-151181</v>
      </c>
      <c r="M27" s="171"/>
      <c r="N27" s="112"/>
      <c r="O27" s="118" t="s">
        <v>171</v>
      </c>
      <c r="P27" s="112"/>
      <c r="Q27" s="112"/>
      <c r="R27" s="173">
        <f>SUM(R24:R26)</f>
        <v>959957</v>
      </c>
      <c r="S27" s="171"/>
      <c r="T27" s="112"/>
      <c r="U27" s="175" t="s">
        <v>172</v>
      </c>
      <c r="X27" s="174">
        <f>X22-X23-X24+X25-X26</f>
        <v>417480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-337266</v>
      </c>
      <c r="G29" s="171"/>
      <c r="H29" s="112"/>
      <c r="I29" s="112" t="s">
        <v>177</v>
      </c>
      <c r="J29" s="112"/>
      <c r="K29" s="112"/>
      <c r="L29" s="173">
        <f>W!A256</f>
        <v>-151181</v>
      </c>
      <c r="M29" s="171"/>
      <c r="N29" s="112"/>
      <c r="S29" s="171"/>
      <c r="U29" s="181" t="s">
        <v>178</v>
      </c>
      <c r="V29" s="112"/>
      <c r="W29" s="112"/>
      <c r="X29" s="174">
        <f>W!A233</f>
        <v>-509628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-3.4359318181818184</v>
      </c>
      <c r="M30" s="171"/>
      <c r="N30" s="112"/>
      <c r="O30" s="112" t="s">
        <v>180</v>
      </c>
      <c r="P30" s="112"/>
      <c r="Q30" s="112"/>
      <c r="R30" s="173">
        <f>R21-R27-R28</f>
        <v>4080214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1319377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-151181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1500206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17480</v>
      </c>
      <c r="S34" s="171"/>
      <c r="U34" s="112" t="s">
        <v>192</v>
      </c>
      <c r="V34" s="112"/>
      <c r="W34" s="112"/>
      <c r="X34" s="174">
        <f>W!A238</f>
        <v>564000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-337266</v>
      </c>
      <c r="M35" s="171"/>
      <c r="O35" s="112" t="s">
        <v>194</v>
      </c>
      <c r="P35" s="112"/>
      <c r="Q35" s="112"/>
      <c r="R35" s="177">
        <f>R36-R33-R34</f>
        <v>-337266</v>
      </c>
      <c r="S35" s="171"/>
      <c r="U35" s="112" t="s">
        <v>195</v>
      </c>
      <c r="V35" s="112"/>
      <c r="W35" s="112"/>
      <c r="X35" s="174">
        <f>W!A239</f>
        <v>1488000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4080214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93.5</v>
      </c>
      <c r="G35" s="138">
        <f>W!A542/100</f>
        <v>93.44</v>
      </c>
      <c r="H35" s="138">
        <f>W!A562/100</f>
        <v>96.28</v>
      </c>
      <c r="I35" s="138">
        <f>W!A582/100</f>
        <v>95.69</v>
      </c>
      <c r="J35" s="138">
        <f>W!A602/100</f>
        <v>88.74</v>
      </c>
      <c r="K35" s="138">
        <f>W!A622/100</f>
        <v>93.25</v>
      </c>
      <c r="L35" s="138">
        <f>W!A642/100</f>
        <v>94.04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3740000</v>
      </c>
      <c r="G36" s="138">
        <f>W!A543</f>
        <v>3737600</v>
      </c>
      <c r="H36" s="138">
        <f>W!A563</f>
        <v>4236320</v>
      </c>
      <c r="I36" s="138">
        <f>W!A583</f>
        <v>3827600</v>
      </c>
      <c r="J36" s="138">
        <f>W!A603</f>
        <v>3904560</v>
      </c>
      <c r="K36" s="138">
        <f>W!A623</f>
        <v>4103000</v>
      </c>
      <c r="L36" s="138">
        <f>W!A643</f>
        <v>3761600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3740000</v>
      </c>
      <c r="G39" s="138">
        <f>W!A545</f>
        <v>3737600</v>
      </c>
      <c r="H39" s="138">
        <f>W!A565</f>
        <v>3817797</v>
      </c>
      <c r="I39" s="138">
        <f>W!A585</f>
        <v>3827600</v>
      </c>
      <c r="J39" s="138">
        <f>W!A605</f>
        <v>3486037</v>
      </c>
      <c r="K39" s="138">
        <f>W!A625</f>
        <v>3684477</v>
      </c>
      <c r="L39" s="138">
        <f>W!A645</f>
        <v>3761600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335</v>
      </c>
      <c r="G43" s="138">
        <f>W!A546</f>
        <v>325</v>
      </c>
      <c r="H43" s="138">
        <f>W!A566</f>
        <v>330</v>
      </c>
      <c r="I43" s="138">
        <f>W!A586</f>
        <v>325</v>
      </c>
      <c r="J43" s="138">
        <f>W!A606</f>
        <v>364</v>
      </c>
      <c r="K43" s="138">
        <f>W!A626</f>
        <v>332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345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368</v>
      </c>
      <c r="K44" s="138">
        <f>W!A627</f>
        <v>342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399</v>
      </c>
      <c r="K45" s="138">
        <f>W!A628</f>
        <v>386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530</v>
      </c>
      <c r="I46" s="138">
        <f>W!A589</f>
        <v>490</v>
      </c>
      <c r="J46" s="138">
        <f>W!A609</f>
        <v>549</v>
      </c>
      <c r="K46" s="138">
        <f>W!A629</f>
        <v>491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530</v>
      </c>
      <c r="I47" s="138">
        <f>W!A590</f>
        <v>500</v>
      </c>
      <c r="J47" s="138">
        <f>W!A610</f>
        <v>539</v>
      </c>
      <c r="K47" s="138">
        <f>W!A630</f>
        <v>491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560</v>
      </c>
      <c r="G48" s="138">
        <f>W!A551</f>
        <v>590</v>
      </c>
      <c r="H48" s="138">
        <f>W!A571</f>
        <v>590</v>
      </c>
      <c r="I48" s="138">
        <f>W!A591</f>
        <v>590</v>
      </c>
      <c r="J48" s="138">
        <f>W!A611</f>
        <v>609</v>
      </c>
      <c r="K48" s="138">
        <f>W!A631</f>
        <v>601</v>
      </c>
      <c r="L48" s="138">
        <f>W!A651</f>
        <v>590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700</v>
      </c>
      <c r="H49" s="138">
        <f>W!A572</f>
        <v>860</v>
      </c>
      <c r="I49" s="138">
        <f>W!A592</f>
        <v>700</v>
      </c>
      <c r="J49" s="138">
        <f>W!A612</f>
        <v>784</v>
      </c>
      <c r="K49" s="138">
        <f>W!A632</f>
        <v>707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910</v>
      </c>
      <c r="I50" s="138">
        <f>W!A593</f>
        <v>725</v>
      </c>
      <c r="J50" s="138">
        <f>W!A613</f>
        <v>797</v>
      </c>
      <c r="K50" s="138">
        <f>W!A633</f>
        <v>732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835</v>
      </c>
      <c r="G51" s="138">
        <f>W!A554</f>
        <v>850</v>
      </c>
      <c r="H51" s="138">
        <f>W!A574</f>
        <v>880</v>
      </c>
      <c r="I51" s="138">
        <f>W!A594</f>
        <v>825</v>
      </c>
      <c r="J51" s="138">
        <f>W!A614</f>
        <v>850</v>
      </c>
      <c r="K51" s="138">
        <f>W!A634</f>
        <v>861</v>
      </c>
      <c r="L51" s="138">
        <f>W!A654</f>
        <v>850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69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53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1225</v>
      </c>
      <c r="G54" s="138">
        <f>W!A556</f>
        <v>1200</v>
      </c>
      <c r="H54" s="138">
        <f>W!A576</f>
        <v>1210</v>
      </c>
      <c r="I54" s="138">
        <f>W!A596</f>
        <v>1210</v>
      </c>
      <c r="J54" s="138">
        <f>W!A616</f>
        <v>1202</v>
      </c>
      <c r="K54" s="138">
        <f>W!A636</f>
        <v>1203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1686600</v>
      </c>
      <c r="G67" s="138">
        <f>W!A722</f>
        <v>1414100</v>
      </c>
      <c r="H67" s="138">
        <f>W!A742</f>
        <v>1469100</v>
      </c>
      <c r="I67" s="138">
        <f>W!A762</f>
        <v>1656600</v>
      </c>
      <c r="J67" s="138">
        <f>W!A782</f>
        <v>1646600</v>
      </c>
      <c r="K67" s="138">
        <f>W!A802</f>
        <v>1736600</v>
      </c>
      <c r="L67" s="138">
        <f>W!A822</f>
        <v>1344100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744102</v>
      </c>
      <c r="G68" s="138">
        <f>W!A723</f>
        <v>1029215</v>
      </c>
      <c r="H68" s="138">
        <f>W!A743</f>
        <v>1233803</v>
      </c>
      <c r="I68" s="138">
        <f>W!A763</f>
        <v>527033</v>
      </c>
      <c r="J68" s="138">
        <f>W!A783</f>
        <v>1080708</v>
      </c>
      <c r="K68" s="138">
        <f>W!A803</f>
        <v>1155627</v>
      </c>
      <c r="L68" s="138">
        <f>W!A823</f>
        <v>63675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800018</v>
      </c>
      <c r="G69" s="138">
        <f>W!A724</f>
        <v>843878</v>
      </c>
      <c r="H69" s="138">
        <f>W!A744</f>
        <v>939695</v>
      </c>
      <c r="I69" s="138">
        <f>W!A764</f>
        <v>856403</v>
      </c>
      <c r="J69" s="138">
        <f>W!A784</f>
        <v>729032</v>
      </c>
      <c r="K69" s="138">
        <f>W!A804</f>
        <v>828567</v>
      </c>
      <c r="L69" s="138">
        <f>W!A824</f>
        <v>756983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1275026</v>
      </c>
      <c r="G70" s="138">
        <f>W!A725</f>
        <v>1351258</v>
      </c>
      <c r="H70" s="138">
        <f>W!A745</f>
        <v>1601165</v>
      </c>
      <c r="I70" s="138">
        <f>W!A765</f>
        <v>1389245</v>
      </c>
      <c r="J70" s="138">
        <f>W!A785</f>
        <v>1496385</v>
      </c>
      <c r="K70" s="138">
        <f>W!A805</f>
        <v>1319377</v>
      </c>
      <c r="L70" s="138">
        <f>W!A825</f>
        <v>1997780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769232</v>
      </c>
      <c r="G74" s="138">
        <f>W!A729</f>
        <v>955323</v>
      </c>
      <c r="H74" s="138">
        <f>W!A749</f>
        <v>1251639</v>
      </c>
      <c r="I74" s="138">
        <f>W!A769</f>
        <v>621459</v>
      </c>
      <c r="J74" s="138">
        <f>W!A789</f>
        <v>825657</v>
      </c>
      <c r="K74" s="138">
        <f>W!A809</f>
        <v>959957</v>
      </c>
      <c r="L74" s="138">
        <f>W!A829</f>
        <v>269453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17480</v>
      </c>
      <c r="I81" s="138">
        <f>W!A775</f>
        <v>0</v>
      </c>
      <c r="J81" s="138">
        <f>W!A795</f>
        <v>17480</v>
      </c>
      <c r="K81" s="138">
        <f>W!A815</f>
        <v>17480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-263486</v>
      </c>
      <c r="G82" s="138">
        <f>W!A736</f>
        <v>-316872</v>
      </c>
      <c r="H82" s="138">
        <f>W!A756</f>
        <v>-425356</v>
      </c>
      <c r="I82" s="138">
        <f>W!A776</f>
        <v>-192178</v>
      </c>
      <c r="J82" s="138">
        <f>W!A796</f>
        <v>-290412</v>
      </c>
      <c r="K82" s="138">
        <f>W!A816</f>
        <v>-337266</v>
      </c>
      <c r="L82" s="138">
        <f>W!A836</f>
        <v>-106915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3736514</v>
      </c>
      <c r="G83" s="138">
        <f t="shared" si="0"/>
        <v>3683128</v>
      </c>
      <c r="H83" s="138">
        <f t="shared" si="0"/>
        <v>3992124</v>
      </c>
      <c r="I83" s="138">
        <f t="shared" si="0"/>
        <v>3807822</v>
      </c>
      <c r="J83" s="138">
        <f t="shared" si="0"/>
        <v>4127068</v>
      </c>
      <c r="K83" s="138">
        <f t="shared" si="0"/>
        <v>4080214</v>
      </c>
      <c r="L83" s="138">
        <f t="shared" si="0"/>
        <v>3893085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6.44140625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16</v>
      </c>
    </row>
    <row r="8" spans="1:1">
      <c r="A8">
        <v>14</v>
      </c>
    </row>
    <row r="9" spans="1:1">
      <c r="A9">
        <v>16</v>
      </c>
    </row>
    <row r="10" spans="1:1">
      <c r="A10">
        <v>0</v>
      </c>
    </row>
    <row r="11" spans="1:1">
      <c r="A11">
        <v>8</v>
      </c>
    </row>
    <row r="12" spans="1:1">
      <c r="A12">
        <v>7</v>
      </c>
    </row>
    <row r="13" spans="1:1">
      <c r="A13">
        <v>7</v>
      </c>
    </row>
    <row r="14" spans="1:1">
      <c r="A14">
        <v>8</v>
      </c>
    </row>
    <row r="15" spans="1:1">
      <c r="A15">
        <v>7</v>
      </c>
    </row>
    <row r="16" spans="1:1">
      <c r="A16">
        <v>7</v>
      </c>
    </row>
    <row r="17" spans="1:2">
      <c r="A17">
        <v>13</v>
      </c>
    </row>
    <row r="18" spans="1:2">
      <c r="A18">
        <v>7</v>
      </c>
    </row>
    <row r="19" spans="1:2">
      <c r="A19">
        <v>7</v>
      </c>
    </row>
    <row r="20" spans="1:2">
      <c r="A20">
        <v>0</v>
      </c>
    </row>
    <row r="21" spans="1:2">
      <c r="A21">
        <v>332</v>
      </c>
    </row>
    <row r="22" spans="1:2">
      <c r="A22">
        <v>342</v>
      </c>
    </row>
    <row r="23" spans="1:2">
      <c r="A23">
        <v>386</v>
      </c>
    </row>
    <row r="24" spans="1:2">
      <c r="A24">
        <v>491</v>
      </c>
    </row>
    <row r="25" spans="1:2">
      <c r="A25">
        <v>491</v>
      </c>
    </row>
    <row r="26" spans="1:2">
      <c r="A26">
        <v>601</v>
      </c>
    </row>
    <row r="27" spans="1:2">
      <c r="A27">
        <v>707</v>
      </c>
    </row>
    <row r="28" spans="1:2">
      <c r="A28">
        <v>732</v>
      </c>
    </row>
    <row r="29" spans="1:2">
      <c r="A29">
        <v>861</v>
      </c>
    </row>
    <row r="30" spans="1:2">
      <c r="A30">
        <v>0</v>
      </c>
    </row>
    <row r="31" spans="1:2">
      <c r="A31">
        <v>1060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340</v>
      </c>
      <c r="B33" s="133" t="s">
        <v>343</v>
      </c>
    </row>
    <row r="34" spans="1:2">
      <c r="A34">
        <v>630</v>
      </c>
      <c r="B34" s="133" t="s">
        <v>343</v>
      </c>
    </row>
    <row r="35" spans="1:2">
      <c r="A35">
        <v>150</v>
      </c>
      <c r="B35" s="133" t="s">
        <v>343</v>
      </c>
    </row>
    <row r="36" spans="1:2">
      <c r="A36">
        <v>190</v>
      </c>
      <c r="B36" s="133" t="s">
        <v>343</v>
      </c>
    </row>
    <row r="37" spans="1:2">
      <c r="A37">
        <v>355</v>
      </c>
      <c r="B37" s="133" t="s">
        <v>343</v>
      </c>
    </row>
    <row r="38" spans="1:2">
      <c r="A38">
        <v>75</v>
      </c>
      <c r="B38" s="133" t="s">
        <v>343</v>
      </c>
    </row>
    <row r="39" spans="1:2">
      <c r="A39">
        <v>190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45</v>
      </c>
    </row>
    <row r="45" spans="1:2">
      <c r="A45">
        <v>20</v>
      </c>
    </row>
    <row r="46" spans="1:2">
      <c r="A46">
        <v>40</v>
      </c>
    </row>
    <row r="47" spans="1:2">
      <c r="A47">
        <v>116</v>
      </c>
    </row>
    <row r="48" spans="1:2">
      <c r="A48">
        <v>166</v>
      </c>
    </row>
    <row r="49" spans="1:2">
      <c r="A49">
        <v>326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5</v>
      </c>
    </row>
    <row r="58" spans="1:2">
      <c r="A58">
        <v>8</v>
      </c>
    </row>
    <row r="59" spans="1:2">
      <c r="A59">
        <v>12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2</v>
      </c>
    </row>
    <row r="65" spans="1:1">
      <c r="A65">
        <v>8</v>
      </c>
    </row>
    <row r="66" spans="1:1">
      <c r="A66">
        <v>7</v>
      </c>
    </row>
    <row r="67" spans="1:1">
      <c r="A67">
        <v>0</v>
      </c>
    </row>
    <row r="68" spans="1:1">
      <c r="A68">
        <v>12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200</v>
      </c>
    </row>
    <row r="73" spans="1:1">
      <c r="A73">
        <v>1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3</v>
      </c>
    </row>
    <row r="82" spans="1:2">
      <c r="A82">
        <v>0</v>
      </c>
    </row>
    <row r="83" spans="1:2">
      <c r="A83">
        <v>1203</v>
      </c>
    </row>
    <row r="84" spans="1:2">
      <c r="A84">
        <v>0</v>
      </c>
    </row>
    <row r="85" spans="1:2">
      <c r="A85">
        <v>100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-600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1509</v>
      </c>
    </row>
    <row r="109" spans="1:1">
      <c r="A109">
        <v>915</v>
      </c>
    </row>
    <row r="110" spans="1:1">
      <c r="A110">
        <v>584</v>
      </c>
    </row>
    <row r="111" spans="1:1">
      <c r="A111">
        <v>1550</v>
      </c>
    </row>
    <row r="112" spans="1:1">
      <c r="A112">
        <v>941</v>
      </c>
    </row>
    <row r="113" spans="1:1">
      <c r="A113">
        <v>601</v>
      </c>
    </row>
    <row r="114" spans="1:1">
      <c r="A114">
        <v>41</v>
      </c>
    </row>
    <row r="115" spans="1:1">
      <c r="A115">
        <v>26</v>
      </c>
    </row>
    <row r="116" spans="1:1">
      <c r="A116">
        <v>17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999</v>
      </c>
    </row>
    <row r="122" spans="1:1">
      <c r="A122">
        <v>188</v>
      </c>
    </row>
    <row r="123" spans="1:1">
      <c r="A123">
        <v>322</v>
      </c>
    </row>
    <row r="124" spans="1:1">
      <c r="A124">
        <v>594</v>
      </c>
    </row>
    <row r="125" spans="1:1">
      <c r="A125">
        <v>141</v>
      </c>
    </row>
    <row r="126" spans="1:1">
      <c r="A126">
        <v>180</v>
      </c>
    </row>
    <row r="127" spans="1:1">
      <c r="A127">
        <v>334</v>
      </c>
    </row>
    <row r="128" spans="1:1">
      <c r="A128">
        <v>70</v>
      </c>
    </row>
    <row r="129" spans="1:1">
      <c r="A129">
        <v>180</v>
      </c>
    </row>
    <row r="130" spans="1:1">
      <c r="A130">
        <v>999</v>
      </c>
    </row>
    <row r="131" spans="1:1">
      <c r="A131">
        <v>1164</v>
      </c>
    </row>
    <row r="132" spans="1:1">
      <c r="A132">
        <v>202</v>
      </c>
    </row>
    <row r="133" spans="1:1">
      <c r="A133">
        <v>530</v>
      </c>
    </row>
    <row r="134" spans="1:1">
      <c r="A134">
        <v>703</v>
      </c>
    </row>
    <row r="135" spans="1:1">
      <c r="A135">
        <v>154</v>
      </c>
    </row>
    <row r="136" spans="1:1">
      <c r="A136">
        <v>303</v>
      </c>
    </row>
    <row r="137" spans="1:1">
      <c r="A137">
        <v>425</v>
      </c>
    </row>
    <row r="138" spans="1:1">
      <c r="A138">
        <v>80</v>
      </c>
    </row>
    <row r="139" spans="1:1">
      <c r="A139">
        <v>180</v>
      </c>
    </row>
    <row r="140" spans="1:1">
      <c r="A140">
        <v>999</v>
      </c>
    </row>
    <row r="141" spans="1:1">
      <c r="A141">
        <v>999</v>
      </c>
    </row>
    <row r="142" spans="1:1">
      <c r="A142">
        <v>188</v>
      </c>
    </row>
    <row r="143" spans="1:1">
      <c r="A143">
        <v>322</v>
      </c>
    </row>
    <row r="144" spans="1:1">
      <c r="A144">
        <v>594</v>
      </c>
    </row>
    <row r="145" spans="1:1">
      <c r="A145">
        <v>154</v>
      </c>
    </row>
    <row r="146" spans="1:1">
      <c r="A146">
        <v>180</v>
      </c>
    </row>
    <row r="147" spans="1:1">
      <c r="A147">
        <v>334</v>
      </c>
    </row>
    <row r="148" spans="1:1">
      <c r="A148">
        <v>80</v>
      </c>
    </row>
    <row r="149" spans="1:1">
      <c r="A149">
        <v>180</v>
      </c>
    </row>
    <row r="150" spans="1:1">
      <c r="A150">
        <v>999</v>
      </c>
    </row>
    <row r="151" spans="1:1">
      <c r="A151">
        <v>82</v>
      </c>
    </row>
    <row r="152" spans="1:1">
      <c r="A152">
        <v>7</v>
      </c>
    </row>
    <row r="153" spans="1:1">
      <c r="A153">
        <v>0</v>
      </c>
    </row>
    <row r="154" spans="1:1">
      <c r="A154">
        <v>65</v>
      </c>
    </row>
    <row r="155" spans="1:1">
      <c r="A155">
        <v>0</v>
      </c>
    </row>
    <row r="156" spans="1:1">
      <c r="A156">
        <v>0</v>
      </c>
    </row>
    <row r="157" spans="1:1">
      <c r="A157">
        <v>48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17</v>
      </c>
    </row>
    <row r="166" spans="1:1">
      <c r="A166">
        <v>0</v>
      </c>
    </row>
    <row r="167" spans="1:1">
      <c r="A167">
        <v>0</v>
      </c>
    </row>
    <row r="168" spans="1:1">
      <c r="A168">
        <v>2</v>
      </c>
    </row>
    <row r="169" spans="1:1">
      <c r="A169">
        <v>5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3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21</v>
      </c>
    </row>
    <row r="198" spans="1:1">
      <c r="A198">
        <v>28</v>
      </c>
    </row>
    <row r="199" spans="1:1">
      <c r="A199">
        <v>999</v>
      </c>
    </row>
    <row r="200" spans="1:1">
      <c r="A200">
        <v>999</v>
      </c>
    </row>
    <row r="201" spans="1:1">
      <c r="A201">
        <v>117000</v>
      </c>
    </row>
    <row r="202" spans="1:1">
      <c r="A202">
        <v>35245</v>
      </c>
    </row>
    <row r="203" spans="1:1">
      <c r="A203">
        <v>16622</v>
      </c>
    </row>
    <row r="204" spans="1:1">
      <c r="A204">
        <v>156957</v>
      </c>
    </row>
    <row r="205" spans="1:1">
      <c r="A205">
        <v>17770</v>
      </c>
    </row>
    <row r="206" spans="1:1">
      <c r="A206">
        <v>10110</v>
      </c>
    </row>
    <row r="207" spans="1:1">
      <c r="A207">
        <v>105000</v>
      </c>
    </row>
    <row r="208" spans="1:1">
      <c r="A208">
        <v>15000</v>
      </c>
    </row>
    <row r="209" spans="1:1">
      <c r="A209">
        <v>13000</v>
      </c>
    </row>
    <row r="210" spans="1:1">
      <c r="A210">
        <v>6800</v>
      </c>
    </row>
    <row r="211" spans="1:1">
      <c r="A211">
        <v>7940</v>
      </c>
    </row>
    <row r="212" spans="1:1">
      <c r="A212">
        <v>0</v>
      </c>
    </row>
    <row r="213" spans="1:1">
      <c r="A213">
        <v>3031</v>
      </c>
    </row>
    <row r="214" spans="1:1">
      <c r="A214">
        <v>0</v>
      </c>
    </row>
    <row r="215" spans="1:1">
      <c r="A215">
        <v>100000</v>
      </c>
    </row>
    <row r="216" spans="1:1">
      <c r="A216">
        <v>10975</v>
      </c>
    </row>
    <row r="217" spans="1:1">
      <c r="A217">
        <v>615450</v>
      </c>
    </row>
    <row r="218" spans="1:1">
      <c r="A218">
        <v>1453632</v>
      </c>
    </row>
    <row r="219" spans="1:1">
      <c r="A219">
        <v>0</v>
      </c>
    </row>
    <row r="220" spans="1:1">
      <c r="A220">
        <v>1500206</v>
      </c>
    </row>
    <row r="221" spans="1:1">
      <c r="A221">
        <v>1453632</v>
      </c>
    </row>
    <row r="222" spans="1:1">
      <c r="A222">
        <v>0</v>
      </c>
    </row>
    <row r="223" spans="1:1">
      <c r="A223">
        <v>1982115</v>
      </c>
    </row>
    <row r="224" spans="1:1">
      <c r="A224">
        <v>0</v>
      </c>
    </row>
    <row r="225" spans="1:1">
      <c r="A225">
        <v>1375</v>
      </c>
    </row>
    <row r="226" spans="1:1">
      <c r="A226">
        <v>0</v>
      </c>
    </row>
    <row r="227" spans="1:1">
      <c r="A227">
        <v>400000</v>
      </c>
    </row>
    <row r="228" spans="1:1">
      <c r="A228">
        <v>417480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-509628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564000</v>
      </c>
    </row>
    <row r="239" spans="1:1">
      <c r="A239">
        <v>1488000</v>
      </c>
    </row>
    <row r="240" spans="1:1">
      <c r="A240">
        <v>-186085</v>
      </c>
    </row>
    <row r="241" spans="1:1">
      <c r="A241">
        <v>1475894</v>
      </c>
    </row>
    <row r="242" spans="1:1">
      <c r="A242">
        <v>129336</v>
      </c>
    </row>
    <row r="243" spans="1:1">
      <c r="A243">
        <v>0</v>
      </c>
    </row>
    <row r="244" spans="1:1">
      <c r="A244">
        <v>1538515</v>
      </c>
    </row>
    <row r="245" spans="1:1">
      <c r="A245">
        <v>75838</v>
      </c>
    </row>
    <row r="246" spans="1:1">
      <c r="A246">
        <v>209042</v>
      </c>
    </row>
    <row r="247" spans="1:1">
      <c r="A247">
        <v>137184</v>
      </c>
    </row>
    <row r="248" spans="1:1">
      <c r="A248">
        <v>3092</v>
      </c>
    </row>
    <row r="249" spans="1:1">
      <c r="A249">
        <v>41350</v>
      </c>
    </row>
    <row r="250" spans="1:1">
      <c r="A250">
        <v>1155627</v>
      </c>
    </row>
    <row r="251" spans="1:1">
      <c r="A251">
        <v>978730</v>
      </c>
    </row>
    <row r="252" spans="1:1">
      <c r="A252">
        <v>497164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-151181</v>
      </c>
    </row>
    <row r="257" spans="1:1">
      <c r="A257">
        <v>-337266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350000</v>
      </c>
    </row>
    <row r="263" spans="1:1">
      <c r="A263">
        <v>1336600</v>
      </c>
    </row>
    <row r="264" spans="1:1">
      <c r="A264">
        <v>0</v>
      </c>
    </row>
    <row r="265" spans="1:1">
      <c r="A265">
        <v>6321</v>
      </c>
    </row>
    <row r="266" spans="1:1">
      <c r="A266">
        <v>0</v>
      </c>
    </row>
    <row r="267" spans="1:1">
      <c r="A267">
        <v>1149306</v>
      </c>
    </row>
    <row r="268" spans="1:1">
      <c r="A268">
        <v>828567</v>
      </c>
    </row>
    <row r="269" spans="1:1">
      <c r="A269">
        <v>1319377</v>
      </c>
    </row>
    <row r="270" spans="1:1">
      <c r="A270">
        <v>550000</v>
      </c>
    </row>
    <row r="271" spans="1:1">
      <c r="A271">
        <v>0</v>
      </c>
    </row>
    <row r="272" spans="1:1">
      <c r="A272">
        <v>959957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4080214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210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64</v>
      </c>
    </row>
    <row r="303" spans="1:1">
      <c r="A303">
        <v>4206</v>
      </c>
    </row>
    <row r="304" spans="1:1">
      <c r="A304" t="s">
        <v>348</v>
      </c>
    </row>
    <row r="305" spans="1:1">
      <c r="A305">
        <v>12096</v>
      </c>
    </row>
    <row r="306" spans="1:1">
      <c r="A306">
        <v>180</v>
      </c>
    </row>
    <row r="307" spans="1:1">
      <c r="A307">
        <v>8864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5235</v>
      </c>
    </row>
    <row r="316" spans="1:1">
      <c r="A316">
        <v>1485</v>
      </c>
    </row>
    <row r="317" spans="1:1">
      <c r="A317">
        <v>0</v>
      </c>
    </row>
    <row r="318" spans="1:1">
      <c r="A318">
        <v>5</v>
      </c>
    </row>
    <row r="319" spans="1:1">
      <c r="A319">
        <v>12111</v>
      </c>
    </row>
    <row r="320" spans="1:1">
      <c r="A320">
        <v>997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5</v>
      </c>
    </row>
    <row r="329" spans="1:1">
      <c r="A329">
        <v>66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9350</v>
      </c>
    </row>
    <row r="523" spans="1:1">
      <c r="A523">
        <v>3740000</v>
      </c>
    </row>
    <row r="524" spans="1:1">
      <c r="A524">
        <v>0</v>
      </c>
    </row>
    <row r="525" spans="1:1">
      <c r="A525">
        <v>3740000</v>
      </c>
    </row>
    <row r="526" spans="1:1">
      <c r="A526">
        <v>335</v>
      </c>
    </row>
    <row r="527" spans="1:1">
      <c r="A527">
        <v>345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560</v>
      </c>
    </row>
    <row r="532" spans="1:1">
      <c r="A532">
        <v>700</v>
      </c>
    </row>
    <row r="533" spans="1:1">
      <c r="A533">
        <v>725</v>
      </c>
    </row>
    <row r="534" spans="1:1">
      <c r="A534">
        <v>835</v>
      </c>
    </row>
    <row r="535" spans="1:1">
      <c r="A535">
        <v>53</v>
      </c>
    </row>
    <row r="536" spans="1:1">
      <c r="A536">
        <v>1225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9344</v>
      </c>
    </row>
    <row r="543" spans="1:1">
      <c r="A543">
        <v>3737600</v>
      </c>
    </row>
    <row r="544" spans="1:1">
      <c r="A544">
        <v>0</v>
      </c>
    </row>
    <row r="545" spans="1:2">
      <c r="A545">
        <v>3737600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9628</v>
      </c>
    </row>
    <row r="563" spans="1:1">
      <c r="A563">
        <v>4236320</v>
      </c>
    </row>
    <row r="564" spans="1:1">
      <c r="A564">
        <v>0</v>
      </c>
    </row>
    <row r="565" spans="1:1">
      <c r="A565">
        <v>3817797</v>
      </c>
    </row>
    <row r="566" spans="1:1">
      <c r="A566">
        <v>330</v>
      </c>
    </row>
    <row r="567" spans="1:1">
      <c r="A567">
        <v>335</v>
      </c>
    </row>
    <row r="568" spans="1:1">
      <c r="A568">
        <v>375</v>
      </c>
    </row>
    <row r="569" spans="1:1">
      <c r="A569">
        <v>530</v>
      </c>
    </row>
    <row r="570" spans="1:1">
      <c r="A570">
        <v>530</v>
      </c>
    </row>
    <row r="571" spans="1:1">
      <c r="A571">
        <v>590</v>
      </c>
    </row>
    <row r="572" spans="1:1">
      <c r="A572">
        <v>860</v>
      </c>
    </row>
    <row r="573" spans="1:1">
      <c r="A573">
        <v>910</v>
      </c>
    </row>
    <row r="574" spans="1:1">
      <c r="A574">
        <v>880</v>
      </c>
    </row>
    <row r="575" spans="1:1">
      <c r="A575">
        <v>69</v>
      </c>
    </row>
    <row r="576" spans="1:1">
      <c r="A576">
        <v>1210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9569</v>
      </c>
    </row>
    <row r="583" spans="1:1">
      <c r="A583">
        <v>3827600</v>
      </c>
    </row>
    <row r="584" spans="1:1">
      <c r="A584">
        <v>0</v>
      </c>
    </row>
    <row r="585" spans="1:1">
      <c r="A585">
        <v>3827600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500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825</v>
      </c>
    </row>
    <row r="595" spans="1:1">
      <c r="A595">
        <v>53</v>
      </c>
    </row>
    <row r="596" spans="1:1">
      <c r="A596">
        <v>1210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8874</v>
      </c>
    </row>
    <row r="603" spans="1:1">
      <c r="A603">
        <v>3904560</v>
      </c>
    </row>
    <row r="604" spans="1:1">
      <c r="A604">
        <v>0</v>
      </c>
    </row>
    <row r="605" spans="1:1">
      <c r="A605">
        <v>3486037</v>
      </c>
    </row>
    <row r="606" spans="1:1">
      <c r="A606">
        <v>364</v>
      </c>
    </row>
    <row r="607" spans="1:1">
      <c r="A607">
        <v>368</v>
      </c>
    </row>
    <row r="608" spans="1:1">
      <c r="A608">
        <v>399</v>
      </c>
    </row>
    <row r="609" spans="1:1">
      <c r="A609">
        <v>549</v>
      </c>
    </row>
    <row r="610" spans="1:1">
      <c r="A610">
        <v>539</v>
      </c>
    </row>
    <row r="611" spans="1:1">
      <c r="A611">
        <v>609</v>
      </c>
    </row>
    <row r="612" spans="1:1">
      <c r="A612">
        <v>784</v>
      </c>
    </row>
    <row r="613" spans="1:1">
      <c r="A613">
        <v>797</v>
      </c>
    </row>
    <row r="614" spans="1:1">
      <c r="A614">
        <v>850</v>
      </c>
    </row>
    <row r="615" spans="1:1">
      <c r="A615">
        <v>53</v>
      </c>
    </row>
    <row r="616" spans="1:1">
      <c r="A616">
        <v>1202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9325</v>
      </c>
    </row>
    <row r="623" spans="1:1">
      <c r="A623">
        <v>4103000</v>
      </c>
    </row>
    <row r="624" spans="1:1">
      <c r="A624">
        <v>0</v>
      </c>
    </row>
    <row r="625" spans="1:1">
      <c r="A625">
        <v>3684477</v>
      </c>
    </row>
    <row r="626" spans="1:1">
      <c r="A626">
        <v>332</v>
      </c>
    </row>
    <row r="627" spans="1:1">
      <c r="A627">
        <v>342</v>
      </c>
    </row>
    <row r="628" spans="1:1">
      <c r="A628">
        <v>386</v>
      </c>
    </row>
    <row r="629" spans="1:1">
      <c r="A629">
        <v>491</v>
      </c>
    </row>
    <row r="630" spans="1:1">
      <c r="A630">
        <v>491</v>
      </c>
    </row>
    <row r="631" spans="1:1">
      <c r="A631">
        <v>601</v>
      </c>
    </row>
    <row r="632" spans="1:1">
      <c r="A632">
        <v>707</v>
      </c>
    </row>
    <row r="633" spans="1:1">
      <c r="A633">
        <v>732</v>
      </c>
    </row>
    <row r="634" spans="1:1">
      <c r="A634">
        <v>861</v>
      </c>
    </row>
    <row r="635" spans="1:1">
      <c r="A635">
        <v>53</v>
      </c>
    </row>
    <row r="636" spans="1:1">
      <c r="A636">
        <v>1203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9404</v>
      </c>
    </row>
    <row r="643" spans="1:1">
      <c r="A643">
        <v>3761600</v>
      </c>
    </row>
    <row r="644" spans="1:1">
      <c r="A644">
        <v>0</v>
      </c>
    </row>
    <row r="645" spans="1:1">
      <c r="A645">
        <v>3761600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354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1686600</v>
      </c>
    </row>
    <row r="703" spans="1:1">
      <c r="A703">
        <v>744102</v>
      </c>
    </row>
    <row r="704" spans="1:1">
      <c r="A704">
        <v>800018</v>
      </c>
    </row>
    <row r="705" spans="1:1">
      <c r="A705">
        <v>1275026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769232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-263486</v>
      </c>
    </row>
    <row r="717" spans="1:1">
      <c r="A717">
        <v>3736514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1414100</v>
      </c>
    </row>
    <row r="723" spans="1:1">
      <c r="A723">
        <v>1029215</v>
      </c>
    </row>
    <row r="724" spans="1:1">
      <c r="A724">
        <v>843878</v>
      </c>
    </row>
    <row r="725" spans="1:1">
      <c r="A725">
        <v>1351258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955323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-316872</v>
      </c>
    </row>
    <row r="737" spans="1:1">
      <c r="A737">
        <v>3683128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1469100</v>
      </c>
    </row>
    <row r="743" spans="1:1">
      <c r="A743">
        <v>1233803</v>
      </c>
    </row>
    <row r="744" spans="1:1">
      <c r="A744">
        <v>939695</v>
      </c>
    </row>
    <row r="745" spans="1:1">
      <c r="A745">
        <v>1601165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1251639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-425356</v>
      </c>
    </row>
    <row r="757" spans="1:1">
      <c r="A757">
        <v>3992124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1656600</v>
      </c>
    </row>
    <row r="763" spans="1:1">
      <c r="A763">
        <v>527033</v>
      </c>
    </row>
    <row r="764" spans="1:1">
      <c r="A764">
        <v>856403</v>
      </c>
    </row>
    <row r="765" spans="1:1">
      <c r="A765">
        <v>1389245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621459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-192178</v>
      </c>
    </row>
    <row r="777" spans="1:1">
      <c r="A777">
        <v>3807822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1646600</v>
      </c>
    </row>
    <row r="783" spans="1:1">
      <c r="A783">
        <v>1080708</v>
      </c>
    </row>
    <row r="784" spans="1:1">
      <c r="A784">
        <v>729032</v>
      </c>
    </row>
    <row r="785" spans="1:1">
      <c r="A785">
        <v>1496385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825657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-290412</v>
      </c>
    </row>
    <row r="797" spans="1:1">
      <c r="A797">
        <v>4127068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1736600</v>
      </c>
    </row>
    <row r="803" spans="1:1">
      <c r="A803">
        <v>1155627</v>
      </c>
    </row>
    <row r="804" spans="1:1">
      <c r="A804">
        <v>828567</v>
      </c>
    </row>
    <row r="805" spans="1:1">
      <c r="A805">
        <v>1319377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959957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-337266</v>
      </c>
    </row>
    <row r="817" spans="1:1">
      <c r="A817">
        <v>4080214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63675</v>
      </c>
    </row>
    <row r="824" spans="1:1">
      <c r="A824">
        <v>756983</v>
      </c>
    </row>
    <row r="825" spans="1:1">
      <c r="A825">
        <v>1997780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269453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-106915</v>
      </c>
    </row>
    <row r="837" spans="1:1">
      <c r="A837">
        <v>3893085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'W'!W066173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2020-03-13T20:20:08Z</dcterms:modified>
</cp:coreProperties>
</file>