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085F69C3-FC01-4E6E-B236-DA0CAF714D2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8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M80" i="4"/>
  <c r="M83" i="4" s="1"/>
  <c r="L80" i="4"/>
  <c r="K80" i="4"/>
  <c r="K83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L33" i="3"/>
  <c r="L35" i="3" s="1"/>
  <c r="N43" i="2"/>
  <c r="M28" i="2"/>
  <c r="R21" i="3" l="1"/>
  <c r="R30" i="3" s="1"/>
  <c r="H16" i="4"/>
  <c r="H17" i="4"/>
  <c r="G16" i="4"/>
  <c r="G17" i="4"/>
  <c r="N28" i="2"/>
  <c r="G15" i="2"/>
  <c r="I17" i="4"/>
</calcChain>
</file>

<file path=xl/connections.xml><?xml version="1.0" encoding="utf-8"?>
<connections xmlns="http://schemas.openxmlformats.org/spreadsheetml/2006/main">
  <connection id="1" name="W018181" type="6" refreshedVersion="4" background="1" saveData="1">
    <textPr prompt="0" codePage="850" sourceFile="C:\2018_GMC\FINAL_17C1\RUN_17C1\Wfiles\181\W018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<sst xmlns="http://schemas.openxmlformats.org/spreadsheetml/2006/main" count="594" uniqueCount="361">
  <si>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</si>
  <si>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</si>
  <si>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</si>
  <si>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</si>
  <si>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</si>
  <si>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</si>
  <si>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</si>
  <si>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</si>
  <si>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</si>
  <si>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</si>
  <si>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</si>
  <si>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</si>
  <si>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</si>
  <si>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</si>
  <si>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</si>
  <si>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</si>
  <si>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</si>
  <si>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</si>
  <si>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</si>
  <si>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</si>
  <si>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</si>
  <si>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</si>
  <si>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</si>
  <si>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</si>
  <si>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</si>
  <si>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</si>
  <si>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</si>
  <si>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</si>
  <si>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</si>
  <si>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</si>
  <si>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</si>
  <si>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</si>
  <si>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</si>
  <si>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</si>
  <si>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</si>
  <si>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</si>
  <si>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</si>
  <si>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</si>
  <si>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</si>
  <si>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</si>
  <si>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</si>
  <si>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</si>
  <si>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</si>
  <si>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</si>
  <si>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</si>
  <si>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</si>
  <si>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</si>
  <si>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</si>
  <si>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</si>
  <si>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</si>
  <si>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</si>
  <si>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</si>
  <si>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</si>
  <si>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</si>
  <si>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</si>
  <si>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</si>
  <si>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</si>
  <si>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</si>
  <si>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</si>
  <si>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</si>
  <si>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</si>
  <si>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</si>
  <si>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</si>
  <si>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</si>
  <si>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</si>
  <si>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</si>
  <si>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</si>
  <si>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</si>
  <si>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</si>
  <si>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</si>
  <si>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</si>
  <si>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</si>
  <si>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</si>
  <si>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</si>
  <si>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</si>
  <si>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</si>
  <si>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</si>
  <si>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</si>
  <si>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</si>
  <si>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</si>
  <si>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</si>
  <si>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</si>
  <si>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</si>
  <si>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</si>
  <si>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</si>
  <si>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</si>
  <si>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</si>
  <si>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</si>
  <si>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</si>
  <si>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</si>
  <si>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</si>
  <si>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</si>
  <si>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</si>
  <si>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</si>
  <si>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</si>
  <si>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</si>
  <si>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</si>
  <si>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</si>
  <si>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</si>
  <si>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</si>
  <si>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</si>
  <si>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</si>
  <si>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</si>
  <si>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</si>
  <si>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</si>
  <si>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</si>
  <si>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</si>
  <si>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</si>
  <si>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</si>
  <si>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</si>
  <si>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</si>
  <si>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</si>
  <si>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</si>
  <si>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</si>
  <si>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</si>
  <si>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</si>
  <si>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</si>
  <si>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</si>
  <si>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</si>
  <si>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</si>
  <si>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</si>
  <si>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</si>
  <si>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</si>
  <si>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</si>
  <si>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</si>
  <si>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</si>
  <si>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</si>
  <si>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</si>
  <si>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</si>
  <si>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</si>
  <si>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</si>
  <si>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</si>
  <si>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</si>
  <si>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</si>
  <si>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</si>
  <si>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</si>
  <si>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</si>
  <si>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</si>
  <si>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</si>
  <si>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</si>
  <si>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</si>
  <si>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</si>
  <si>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</si>
  <si>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</si>
  <si>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</si>
  <si>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</si>
  <si>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</si>
  <si>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</si>
  <si>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</si>
  <si>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</si>
  <si>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</si>
  <si>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</si>
  <si>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</si>
  <si>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</si>
  <si>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</si>
  <si>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</si>
  <si>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</si>
  <si>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</si>
  <si>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</si>
  <si>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</si>
  <si>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</si>
  <si>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</si>
  <si>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</si>
  <si>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</si>
  <si>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</si>
  <si>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</si>
  <si>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</si>
  <si>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</si>
  <si>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</si>
  <si>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</si>
  <si>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</si>
  <si>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</si>
  <si>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</si>
  <si>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</si>
  <si>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</si>
  <si>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</si>
  <si>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</si>
  <si>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</si>
  <si>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</si>
  <si>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</si>
  <si>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</si>
  <si>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</si>
  <si>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</si>
  <si>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</si>
  <si>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</si>
  <si>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</si>
  <si>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</si>
  <si>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</si>
  <si>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</si>
  <si>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</si>
  <si>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</si>
  <si>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</si>
  <si>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</si>
  <si>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</si>
  <si>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</si>
  <si>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</si>
  <si>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</si>
  <si>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</si>
  <si>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</si>
  <si>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</si>
  <si>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</si>
  <si>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</si>
  <si>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</si>
  <si>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</si>
  <si>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</si>
  <si>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</si>
  <si>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</si>
  <si>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</si>
  <si>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</si>
  <si>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</si>
  <si>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</si>
  <si>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</si>
  <si>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</si>
  <si>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</si>
  <si>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</si>
  <si>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</si>
  <si>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</si>
  <si>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</si>
  <si>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</si>
  <si>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</si>
  <si>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</si>
  <si>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</si>
  <si>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</si>
  <si>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</si>
  <si>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</si>
  <si>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</si>
  <si>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</si>
  <si>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</si>
  <si>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</si>
  <si>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</si>
  <si>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</si>
  <si>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</si>
  <si>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</si>
  <si>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</si>
  <si>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</si>
  <si>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</si>
  <si>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</si>
  <si>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</si>
  <si>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</si>
  <si>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</si>
  <si>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</si>
  <si>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</si>
  <si>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</si>
  <si>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</si>
  <si>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</si>
  <si>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</si>
  <si>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</si>
  <si>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</si>
  <si>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</si>
  <si>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</si>
  <si>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</si>
  <si>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</si>
  <si>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</si>
  <si>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</si>
  <si>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</si>
  <si>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</si>
  <si>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</si>
  <si>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</si>
  <si>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</si>
  <si>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</si>
  <si>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</si>
  <si>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</si>
  <si>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</si>
  <si>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</si>
  <si>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</si>
  <si>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</si>
  <si>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</si>
  <si>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</si>
  <si>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</si>
  <si>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</si>
  <si>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</si>
  <si>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</si>
  <si>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</si>
  <si>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</si>
  <si>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</si>
  <si>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</si>
  <si>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</si>
  <si>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</si>
  <si>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</si>
  <si>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</si>
  <si>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</si>
  <si>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</si>
  <si>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</si>
  <si>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</si>
  <si>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</si>
  <si>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</si>
  <si>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</si>
  <si>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</si>
  <si>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</si>
  <si>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</si>
  <si>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</si>
  <si>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</si>
  <si>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</si>
  <si>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</si>
  <si>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</si>
  <si>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</si>
  <si>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</si>
  <si>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</si>
  <si>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</si>
  <si>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</si>
  <si>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</si>
  <si>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</si>
  <si>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</si>
  <si>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</si>
  <si>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</si>
  <si>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</si>
  <si>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</si>
  <si>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</si>
  <si>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</si>
  <si>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</si>
  <si>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</si>
  <si>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</si>
  <si>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</si>
  <si>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</si>
  <si>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</si>
  <si>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</si>
  <si>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</si>
  <si>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</si>
  <si>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</si>
  <si>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</si>
  <si>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</si>
  <si>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</si>
  <si>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</si>
  <si>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</si>
  <si>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</si>
  <si>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</si>
  <si>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</si>
  <si>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</si>
  <si>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</si>
  <si>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</si>
  <si>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</si>
  <si>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</si>
  <si>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</si>
  <si>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</si>
  <si>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</si>
  <si>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</si>
  <si>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</si>
  <si>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</si>
  <si>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</si>
  <si>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</si>
  <si>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</si>
  <si>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</si>
  <si>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</si>
  <si>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</si>
  <si>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3.64</t>
  </si>
  <si>
    <t xml:space="preserve">   3.57</t>
  </si>
  <si>
    <t xml:space="preserve">   2.77</t>
  </si>
  <si>
    <t>!</t>
  </si>
  <si>
    <t>Major</t>
  </si>
  <si>
    <t>Minor</t>
  </si>
  <si>
    <t xml:space="preserve"> 97.1</t>
  </si>
  <si>
    <t>Not requested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</si>
  <si>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</si>
  <si>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</si>
  <si>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</si>
  <si>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</si>
  <si>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</si>
  <si>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</si>
  <si>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190409133733</t>
  </si>
  <si>
    <t>Damian Podgˇrski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</si>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</sst>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8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33</v>
      </c>
      <c r="G14" s="45"/>
      <c r="H14" s="44">
        <f>W!A14</f>
        <v>21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13</v>
      </c>
      <c r="G15" s="51"/>
      <c r="H15" s="44">
        <f>W!A15</f>
        <v>10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38</v>
      </c>
      <c r="F16" s="57">
        <f>W!A13</f>
        <v>20</v>
      </c>
      <c r="G16" s="58"/>
      <c r="H16" s="57">
        <f>W!A16</f>
        <v>14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533</v>
      </c>
      <c r="I19" s="48">
        <f>W!B24</f>
        <v>0</v>
      </c>
      <c r="J19" s="63">
        <f>W!A27</f>
        <v>865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540</v>
      </c>
      <c r="I20" s="54">
        <f>W!B25</f>
        <v>0</v>
      </c>
      <c r="J20" s="44">
        <f>W!A28</f>
        <v>865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530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1750</v>
      </c>
      <c r="G24" s="48" t="str">
        <f>W!B31</f>
        <v>*</v>
      </c>
      <c r="H24" s="63">
        <f>W!A34</f>
        <v>925</v>
      </c>
      <c r="I24" s="48" t="str">
        <f>W!B34</f>
        <v>*</v>
      </c>
      <c r="J24" s="63">
        <f>W!A37</f>
        <v>380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760</v>
      </c>
      <c r="G25" s="54" t="str">
        <f>W!B32</f>
        <v>*</v>
      </c>
      <c r="H25" s="44">
        <f>W!A35</f>
        <v>395</v>
      </c>
      <c r="I25" s="54" t="str">
        <f>W!B35</f>
        <v>*</v>
      </c>
      <c r="J25" s="44">
        <f>W!A38</f>
        <v>160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12.41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1350</v>
      </c>
      <c r="G26" s="59" t="str">
        <f>W!B33</f>
        <v>*</v>
      </c>
      <c r="H26" s="57">
        <f>W!A36</f>
        <v>715</v>
      </c>
      <c r="I26" s="59" t="str">
        <f>W!B36</f>
        <v>*</v>
      </c>
      <c r="J26" s="41">
        <f>W!A39</f>
        <v>300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-300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112</v>
      </c>
      <c r="G31" s="49"/>
      <c r="H31" s="53">
        <f>W!A48</f>
        <v>161</v>
      </c>
      <c r="I31" s="49"/>
      <c r="J31" s="53">
        <f>W!A49</f>
        <v>321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173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6000</v>
      </c>
      <c r="G35" s="87">
        <f>W!B54</f>
        <v>0</v>
      </c>
      <c r="H35" s="36">
        <f>W!A55</f>
        <v>1300</v>
      </c>
      <c r="I35" s="87">
        <f>W!B55</f>
        <v>0</v>
      </c>
      <c r="J35" s="36">
        <f>W!A56</f>
        <v>1200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3701</v>
      </c>
      <c r="V6" s="188"/>
      <c r="W6" s="44">
        <f>W!A109</f>
        <v>1929</v>
      </c>
      <c r="X6" s="28"/>
      <c r="Y6" s="53">
        <f>W!A110</f>
        <v>818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33</v>
      </c>
      <c r="O7" s="189">
        <f>W!A192</f>
        <v>25</v>
      </c>
      <c r="P7" s="24"/>
      <c r="R7" s="129"/>
      <c r="S7" s="19" t="s">
        <v>210</v>
      </c>
      <c r="T7" s="19"/>
      <c r="U7" s="53">
        <f>W!A111</f>
        <v>3854</v>
      </c>
      <c r="V7" s="188"/>
      <c r="W7" s="44">
        <f>W!A112</f>
        <v>2034</v>
      </c>
      <c r="X7" s="28"/>
      <c r="Y7" s="53">
        <f>W!A113</f>
        <v>839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91</v>
      </c>
      <c r="V8" s="188"/>
      <c r="W8" s="44">
        <f>W!A115</f>
        <v>50</v>
      </c>
      <c r="X8" s="28"/>
      <c r="Y8" s="53">
        <f>W!A116</f>
        <v>21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47</v>
      </c>
      <c r="O12" s="191">
        <f>W!A198</f>
        <v>18</v>
      </c>
      <c r="P12" s="24"/>
      <c r="R12" s="129"/>
      <c r="S12" s="28" t="s">
        <v>224</v>
      </c>
      <c r="T12" s="19"/>
      <c r="U12" s="53">
        <f>W!A121</f>
        <v>1677</v>
      </c>
      <c r="V12" s="188"/>
      <c r="W12" s="53">
        <f>W!A124</f>
        <v>876</v>
      </c>
      <c r="X12" s="28"/>
      <c r="Y12" s="53">
        <f>W!A127</f>
        <v>370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729</v>
      </c>
      <c r="V13" s="188"/>
      <c r="W13" s="53">
        <f>W!A125</f>
        <v>374</v>
      </c>
      <c r="X13" s="28"/>
      <c r="Y13" s="53">
        <f>W!A128</f>
        <v>155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753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1295</v>
      </c>
      <c r="V14" s="188"/>
      <c r="W14" s="53">
        <f>W!A126</f>
        <v>679</v>
      </c>
      <c r="X14" s="28"/>
      <c r="Y14" s="53">
        <f>W!A129</f>
        <v>293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-723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17424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280</v>
      </c>
      <c r="P17" s="190">
        <f>W!B307</f>
        <v>0</v>
      </c>
      <c r="R17" s="129"/>
      <c r="S17" s="19" t="s">
        <v>235</v>
      </c>
      <c r="T17" s="19"/>
      <c r="U17" s="53">
        <f>W!A131</f>
        <v>1721</v>
      </c>
      <c r="V17" s="188"/>
      <c r="W17" s="53">
        <f>W!A134</f>
        <v>890</v>
      </c>
      <c r="X17" s="28"/>
      <c r="Y17" s="53">
        <f>W!A137</f>
        <v>364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17139</v>
      </c>
      <c r="P18" s="24"/>
      <c r="R18" s="129"/>
      <c r="S18" s="101" t="s">
        <v>238</v>
      </c>
      <c r="T18" s="19"/>
      <c r="U18" s="53">
        <f>W!A132</f>
        <v>542</v>
      </c>
      <c r="V18" s="188"/>
      <c r="W18" s="53">
        <f>W!A135</f>
        <v>385</v>
      </c>
      <c r="X18" s="28"/>
      <c r="Y18" s="53">
        <f>W!A138</f>
        <v>152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1365</v>
      </c>
      <c r="V19" s="188"/>
      <c r="W19" s="53">
        <f>W!A136</f>
        <v>703</v>
      </c>
      <c r="X19" s="28"/>
      <c r="Y19" s="53">
        <f>W!A139</f>
        <v>303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1677</v>
      </c>
      <c r="V22" s="188"/>
      <c r="W22" s="53">
        <f>W!A144</f>
        <v>876</v>
      </c>
      <c r="X22" s="28"/>
      <c r="Y22" s="53">
        <f>W!A147</f>
        <v>368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600</v>
      </c>
      <c r="V23" s="188"/>
      <c r="W23" s="53">
        <f>W!A145</f>
        <v>374</v>
      </c>
      <c r="X23" s="28"/>
      <c r="Y23" s="53">
        <f>W!A148</f>
        <v>152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1295</v>
      </c>
      <c r="V24" s="188"/>
      <c r="W24" s="53">
        <f>W!A146</f>
        <v>679</v>
      </c>
      <c r="X24" s="28"/>
      <c r="Y24" s="53">
        <f>W!A149</f>
        <v>293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1305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75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97.1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45</v>
      </c>
      <c r="V27" s="188"/>
      <c r="W27" s="53">
        <f>W!A154</f>
        <v>18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9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3487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129</v>
      </c>
      <c r="V32" s="188"/>
      <c r="W32" s="53">
        <f>W!A165</f>
        <v>0</v>
      </c>
      <c r="X32" s="28"/>
      <c r="Y32" s="53">
        <f>W!A168</f>
        <v>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2028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1459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81</v>
      </c>
      <c r="V36" s="190">
        <f>W!B171</f>
        <v>0</v>
      </c>
      <c r="W36" s="44">
        <f>W!A172</f>
        <v>43</v>
      </c>
      <c r="X36" s="190">
        <f>W!B172</f>
        <v>0</v>
      </c>
      <c r="Y36" s="44">
        <f>W!A173</f>
        <v>20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3854</v>
      </c>
      <c r="V42" s="188"/>
      <c r="W42" s="44">
        <f>W!A182</f>
        <v>1020</v>
      </c>
      <c r="X42" s="28"/>
      <c r="Y42" s="53">
        <f>W!A183</f>
        <v>839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55629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6000</v>
      </c>
      <c r="V43" s="188"/>
      <c r="W43" s="53">
        <f>W!A55</f>
        <v>1300</v>
      </c>
      <c r="X43" s="28"/>
      <c r="Y43" s="53">
        <f>W!A56</f>
        <v>1200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12.983879999999999</v>
      </c>
      <c r="P44" s="24"/>
      <c r="R44" s="129"/>
      <c r="S44" s="85" t="s">
        <v>279</v>
      </c>
      <c r="T44" s="19"/>
      <c r="U44" s="53">
        <f>W!A184</f>
        <v>286</v>
      </c>
      <c r="V44" s="188"/>
      <c r="W44" s="44">
        <f>W!A185</f>
        <v>0</v>
      </c>
      <c r="X44" s="28"/>
      <c r="Y44" s="53">
        <f>W!A186</f>
        <v>117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146</v>
      </c>
      <c r="H45" s="24"/>
      <c r="I45" s="19"/>
      <c r="J45" s="129"/>
      <c r="K45" s="18" t="s">
        <v>281</v>
      </c>
      <c r="N45" s="201">
        <f>N43+N44</f>
        <v>20.583880000000001</v>
      </c>
      <c r="P45" s="24"/>
      <c r="R45" s="129"/>
      <c r="S45" s="85" t="s">
        <v>282</v>
      </c>
      <c r="T45" s="19"/>
      <c r="U45" s="53">
        <f>W!A187</f>
        <v>6286</v>
      </c>
      <c r="V45" s="188"/>
      <c r="W45" s="44">
        <f>W!A188</f>
        <v>1300</v>
      </c>
      <c r="X45" s="28"/>
      <c r="Y45" s="53">
        <f>W!A189</f>
        <v>1317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207000</v>
      </c>
      <c r="G8" s="171"/>
      <c r="H8" s="112"/>
      <c r="I8" s="112" t="s">
        <v>103</v>
      </c>
      <c r="J8" s="112"/>
      <c r="K8" s="112"/>
      <c r="L8" s="173">
        <f>W!A241</f>
        <v>2960411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87739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3024826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42369</v>
      </c>
      <c r="G10" s="171"/>
      <c r="H10" s="112"/>
      <c r="I10" s="112" t="s">
        <v>110</v>
      </c>
      <c r="J10" s="112"/>
      <c r="K10" s="112"/>
      <c r="L10" s="173">
        <f>W!A242</f>
        <v>1327131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26970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357946</v>
      </c>
      <c r="G11" s="171"/>
      <c r="H11" s="112"/>
      <c r="I11" s="175" t="s">
        <v>114</v>
      </c>
      <c r="L11" s="173">
        <f>W!A243</f>
        <v>1394500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2900735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29966</v>
      </c>
      <c r="G12" s="171"/>
      <c r="H12" s="112"/>
      <c r="I12" s="112" t="s">
        <v>118</v>
      </c>
      <c r="J12" s="112"/>
      <c r="K12" s="112"/>
      <c r="L12" s="173">
        <f>W!A244</f>
        <v>117100</v>
      </c>
      <c r="M12" s="171"/>
      <c r="N12" s="112"/>
      <c r="O12" s="112" t="s">
        <v>119</v>
      </c>
      <c r="P12" s="112"/>
      <c r="Q12" s="112"/>
      <c r="R12" s="173">
        <f>SUM(R9:R11)</f>
        <v>1442548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16310</v>
      </c>
      <c r="G13" s="171"/>
      <c r="H13" s="112"/>
      <c r="I13" s="112" t="s">
        <v>122</v>
      </c>
      <c r="J13" s="112"/>
      <c r="K13" s="112"/>
      <c r="L13" s="173">
        <f>W!A245</f>
        <v>43675</v>
      </c>
      <c r="M13" s="171"/>
      <c r="N13" s="112"/>
      <c r="S13" s="171"/>
      <c r="T13" s="112"/>
      <c r="U13" s="175" t="s">
        <v>123</v>
      </c>
      <c r="X13" s="174">
        <f>X9+X10-X11-X12</f>
        <v>151061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60982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251954</v>
      </c>
      <c r="M15" s="171"/>
      <c r="N15" s="112"/>
      <c r="O15" s="112" t="s">
        <v>129</v>
      </c>
      <c r="P15" s="112"/>
      <c r="Q15" s="112"/>
      <c r="R15" s="173">
        <f>W!A265</f>
        <v>17954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63000</v>
      </c>
      <c r="G16" s="171"/>
      <c r="H16" s="112"/>
      <c r="I16" s="112" t="s">
        <v>132</v>
      </c>
      <c r="J16" s="112"/>
      <c r="K16" s="112"/>
      <c r="L16" s="173">
        <f>W!A248</f>
        <v>6727</v>
      </c>
      <c r="M16" s="171"/>
      <c r="N16" s="112"/>
      <c r="O16" s="175" t="s">
        <v>133</v>
      </c>
      <c r="R16" s="173">
        <f>W!A266</f>
        <v>1467339</v>
      </c>
      <c r="S16" s="171"/>
      <c r="T16" s="112"/>
      <c r="U16" s="112" t="s">
        <v>134</v>
      </c>
      <c r="V16" s="112"/>
      <c r="W16" s="112"/>
      <c r="X16" s="173">
        <f>W!A225</f>
        <v>562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77700</v>
      </c>
      <c r="M17" s="171"/>
      <c r="N17" s="112"/>
      <c r="O17" s="112" t="s">
        <v>137</v>
      </c>
      <c r="P17" s="112"/>
      <c r="Q17" s="112"/>
      <c r="R17" s="173">
        <f>W!A267</f>
        <v>291200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11897</v>
      </c>
      <c r="G18" s="171"/>
      <c r="H18" s="112"/>
      <c r="I18" s="118" t="s">
        <v>140</v>
      </c>
      <c r="J18" s="112"/>
      <c r="K18" s="112"/>
      <c r="L18" s="177">
        <f>W!A250</f>
        <v>1776493</v>
      </c>
      <c r="M18" s="171"/>
      <c r="N18" s="112"/>
      <c r="O18" s="112" t="s">
        <v>141</v>
      </c>
      <c r="P18" s="112"/>
      <c r="Q18" s="112"/>
      <c r="R18" s="173">
        <f>W!A268</f>
        <v>1504446</v>
      </c>
      <c r="S18" s="171"/>
      <c r="T18" s="112"/>
      <c r="U18" s="112" t="s">
        <v>142</v>
      </c>
      <c r="V18" s="112"/>
      <c r="W18" s="112"/>
      <c r="X18" s="177">
        <f>W!A227</f>
        <v>86500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1503276</v>
      </c>
      <c r="M19" s="171"/>
      <c r="N19" s="112"/>
      <c r="O19" s="112" t="s">
        <v>145</v>
      </c>
      <c r="P19" s="112"/>
      <c r="Q19" s="112"/>
      <c r="R19" s="177">
        <f>W!A269</f>
        <v>674649</v>
      </c>
      <c r="S19" s="171"/>
      <c r="T19" s="112"/>
      <c r="U19" s="175" t="s">
        <v>146</v>
      </c>
      <c r="X19" s="174">
        <f>X16+X17-X18</f>
        <v>-85938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6314</v>
      </c>
      <c r="G20" s="171"/>
      <c r="H20" s="112"/>
      <c r="I20" s="112" t="s">
        <v>148</v>
      </c>
      <c r="J20" s="112"/>
      <c r="K20" s="112"/>
      <c r="L20" s="173">
        <f>W!A252</f>
        <v>1457135</v>
      </c>
      <c r="M20" s="171"/>
      <c r="N20" s="112"/>
      <c r="O20" s="175" t="s">
        <v>149</v>
      </c>
      <c r="R20" s="180">
        <f>SUM(R15:R19)</f>
        <v>3955588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2708</v>
      </c>
      <c r="G21" s="171"/>
      <c r="H21" s="112"/>
      <c r="I21" s="112" t="s">
        <v>151</v>
      </c>
      <c r="J21" s="112"/>
      <c r="K21" s="112"/>
      <c r="L21" s="173">
        <f>W!A217</f>
        <v>1135412</v>
      </c>
      <c r="M21" s="171"/>
      <c r="N21" s="112"/>
      <c r="O21" s="112" t="s">
        <v>152</v>
      </c>
      <c r="P21" s="112"/>
      <c r="Q21" s="112"/>
      <c r="R21" s="173">
        <f>R12+R20</f>
        <v>5398136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26970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13363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501864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1135412</v>
      </c>
      <c r="G24" s="171"/>
      <c r="H24" s="112"/>
      <c r="I24" s="175" t="s">
        <v>160</v>
      </c>
      <c r="L24" s="173">
        <f>L20-L21+L22-L23</f>
        <v>323243</v>
      </c>
      <c r="M24" s="171"/>
      <c r="N24" s="112"/>
      <c r="O24" s="112" t="s">
        <v>161</v>
      </c>
      <c r="P24" s="112"/>
      <c r="Q24" s="112"/>
      <c r="R24" s="173">
        <f>W!A271</f>
        <v>44612</v>
      </c>
      <c r="S24" s="171"/>
      <c r="T24" s="112"/>
      <c r="U24" s="112" t="s">
        <v>162</v>
      </c>
      <c r="V24" s="112"/>
      <c r="W24" s="112"/>
      <c r="X24" s="173">
        <f>W!A230</f>
        <v>88000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562</v>
      </c>
      <c r="M25" s="171"/>
      <c r="N25" s="112"/>
      <c r="O25" s="178" t="s">
        <v>164</v>
      </c>
      <c r="P25" s="112"/>
      <c r="Q25" s="112"/>
      <c r="R25" s="173">
        <f>W!A272</f>
        <v>1098007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323805</v>
      </c>
      <c r="G27" s="171"/>
      <c r="H27" s="112"/>
      <c r="I27" s="175" t="s">
        <v>170</v>
      </c>
      <c r="J27" s="112"/>
      <c r="K27" s="112"/>
      <c r="L27" s="174">
        <f>L24+L25-L26</f>
        <v>323805</v>
      </c>
      <c r="M27" s="171"/>
      <c r="N27" s="112"/>
      <c r="O27" s="118" t="s">
        <v>171</v>
      </c>
      <c r="P27" s="112"/>
      <c r="Q27" s="112"/>
      <c r="R27" s="173">
        <f>SUM(R24:R26)</f>
        <v>1142619</v>
      </c>
      <c r="S27" s="171"/>
      <c r="T27" s="112"/>
      <c r="U27" s="175" t="s">
        <v>172</v>
      </c>
      <c r="X27" s="174">
        <f>X22-X23-X24+X25-X26</f>
        <v>-589864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323805</v>
      </c>
      <c r="G29" s="171"/>
      <c r="H29" s="112"/>
      <c r="I29" s="112" t="s">
        <v>177</v>
      </c>
      <c r="J29" s="112"/>
      <c r="K29" s="112"/>
      <c r="L29" s="173">
        <f>W!A256</f>
        <v>323805</v>
      </c>
      <c r="M29" s="171"/>
      <c r="N29" s="112"/>
      <c r="S29" s="171"/>
      <c r="U29" s="181" t="s">
        <v>178</v>
      </c>
      <c r="V29" s="112"/>
      <c r="W29" s="112"/>
      <c r="X29" s="174">
        <f>W!A233</f>
        <v>-524741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8.1768939393939402</v>
      </c>
      <c r="M30" s="171"/>
      <c r="N30" s="112"/>
      <c r="O30" s="112" t="s">
        <v>180</v>
      </c>
      <c r="P30" s="112"/>
      <c r="Q30" s="112"/>
      <c r="R30" s="173">
        <f>R21-R27-R28</f>
        <v>4255517</v>
      </c>
      <c r="S30" s="171"/>
      <c r="U30" s="181" t="s">
        <v>181</v>
      </c>
      <c r="V30" s="112"/>
      <c r="W30" s="112"/>
      <c r="X30" s="176">
        <f>W!A234</f>
        <v>1199390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674649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88000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37804</v>
      </c>
      <c r="G33" s="171"/>
      <c r="H33" s="112"/>
      <c r="I33" s="112" t="s">
        <v>187</v>
      </c>
      <c r="J33" s="112"/>
      <c r="K33" s="112"/>
      <c r="L33" s="173">
        <f>L29-L32</f>
        <v>235805</v>
      </c>
      <c r="M33" s="171"/>
      <c r="O33" s="118" t="s">
        <v>188</v>
      </c>
      <c r="P33" s="112"/>
      <c r="Q33" s="112"/>
      <c r="R33" s="173">
        <f>W!A275</f>
        <v>3960000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10834</v>
      </c>
      <c r="G34" s="171"/>
      <c r="H34" s="112"/>
      <c r="I34" s="91" t="s">
        <v>190</v>
      </c>
      <c r="J34" s="112"/>
      <c r="K34" s="112"/>
      <c r="L34" s="177">
        <f>W!A260</f>
        <v>104096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1325000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339901</v>
      </c>
      <c r="M35" s="171"/>
      <c r="O35" s="112" t="s">
        <v>194</v>
      </c>
      <c r="P35" s="112"/>
      <c r="Q35" s="112"/>
      <c r="R35" s="177">
        <f>R36-R33-R34</f>
        <v>295517</v>
      </c>
      <c r="S35" s="171"/>
      <c r="U35" s="112" t="s">
        <v>195</v>
      </c>
      <c r="V35" s="112"/>
      <c r="W35" s="112"/>
      <c r="X35" s="174">
        <f>W!A239</f>
        <v>947000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4255517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121.38</v>
      </c>
      <c r="G35" s="138">
        <f>W!A542/100</f>
        <v>106.6</v>
      </c>
      <c r="H35" s="138">
        <f>W!A562/100</f>
        <v>83.03</v>
      </c>
      <c r="I35" s="138">
        <f>W!A582/100</f>
        <v>79.94</v>
      </c>
      <c r="J35" s="138">
        <f>W!A602/100</f>
        <v>84.88</v>
      </c>
      <c r="K35" s="138">
        <f>W!A622/100</f>
        <v>119.08</v>
      </c>
      <c r="L35" s="138">
        <f>W!A642/100</f>
        <v>97.22</v>
      </c>
      <c r="M35" s="138">
        <f>W!A662/100</f>
        <v>114.75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4806648</v>
      </c>
      <c r="G36" s="138">
        <f>W!A543</f>
        <v>4690400</v>
      </c>
      <c r="H36" s="138">
        <f>W!A563</f>
        <v>3570290</v>
      </c>
      <c r="I36" s="138">
        <f>W!A583</f>
        <v>3517360</v>
      </c>
      <c r="J36" s="138">
        <f>W!A603</f>
        <v>3395200</v>
      </c>
      <c r="K36" s="138">
        <f>W!A623</f>
        <v>4763200</v>
      </c>
      <c r="L36" s="138">
        <f>W!A643</f>
        <v>4277680</v>
      </c>
      <c r="M36" s="138">
        <f>W!A663</f>
        <v>4544100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5001997</v>
      </c>
      <c r="G39" s="138">
        <f>W!A545</f>
        <v>4270831</v>
      </c>
      <c r="H39" s="138">
        <f>W!A565</f>
        <v>3255614</v>
      </c>
      <c r="I39" s="138">
        <f>W!A585</f>
        <v>3097791</v>
      </c>
      <c r="J39" s="138">
        <f>W!A605</f>
        <v>3395200</v>
      </c>
      <c r="K39" s="138">
        <f>W!A625</f>
        <v>4899043</v>
      </c>
      <c r="L39" s="138">
        <f>W!A645</f>
        <v>3858111</v>
      </c>
      <c r="M39" s="138">
        <f>W!A665</f>
        <v>4715131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305</v>
      </c>
      <c r="H43" s="138">
        <f>W!A566</f>
        <v>300</v>
      </c>
      <c r="I43" s="138">
        <f>W!A586</f>
        <v>358</v>
      </c>
      <c r="J43" s="138">
        <f>W!A606</f>
        <v>420</v>
      </c>
      <c r="K43" s="138">
        <f>W!A626</f>
        <v>299</v>
      </c>
      <c r="L43" s="138">
        <f>W!A646</f>
        <v>356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300</v>
      </c>
      <c r="H44" s="138">
        <f>W!A567</f>
        <v>290</v>
      </c>
      <c r="I44" s="138">
        <f>W!A587</f>
        <v>323</v>
      </c>
      <c r="J44" s="138">
        <f>W!A607</f>
        <v>394</v>
      </c>
      <c r="K44" s="138">
        <f>W!A627</f>
        <v>299</v>
      </c>
      <c r="L44" s="138">
        <f>W!A647</f>
        <v>325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310</v>
      </c>
      <c r="H45" s="138">
        <f>W!A568</f>
        <v>300</v>
      </c>
      <c r="I45" s="138">
        <f>W!A588</f>
        <v>419</v>
      </c>
      <c r="J45" s="138">
        <f>W!A608</f>
        <v>445</v>
      </c>
      <c r="K45" s="138">
        <f>W!A628</f>
        <v>314</v>
      </c>
      <c r="L45" s="138">
        <f>W!A648</f>
        <v>374</v>
      </c>
      <c r="M45" s="138">
        <f>W!A668</f>
        <v>335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480</v>
      </c>
      <c r="H46" s="138">
        <f>W!A569</f>
        <v>515</v>
      </c>
      <c r="I46" s="138">
        <f>W!A589</f>
        <v>541</v>
      </c>
      <c r="J46" s="138">
        <f>W!A609</f>
        <v>639</v>
      </c>
      <c r="K46" s="138">
        <f>W!A629</f>
        <v>495</v>
      </c>
      <c r="L46" s="138">
        <f>W!A649</f>
        <v>510</v>
      </c>
      <c r="M46" s="138">
        <f>W!A669</f>
        <v>533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470</v>
      </c>
      <c r="H47" s="138">
        <f>W!A570</f>
        <v>515</v>
      </c>
      <c r="I47" s="138">
        <f>W!A590</f>
        <v>510</v>
      </c>
      <c r="J47" s="138">
        <f>W!A610</f>
        <v>639</v>
      </c>
      <c r="K47" s="138">
        <f>W!A630</f>
        <v>480</v>
      </c>
      <c r="L47" s="138">
        <f>W!A650</f>
        <v>498</v>
      </c>
      <c r="M47" s="138">
        <f>W!A670</f>
        <v>540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485</v>
      </c>
      <c r="G48" s="138">
        <f>W!A551</f>
        <v>490</v>
      </c>
      <c r="H48" s="138">
        <f>W!A571</f>
        <v>550</v>
      </c>
      <c r="I48" s="138">
        <f>W!A591</f>
        <v>598</v>
      </c>
      <c r="J48" s="138">
        <f>W!A611</f>
        <v>681</v>
      </c>
      <c r="K48" s="138">
        <f>W!A631</f>
        <v>498</v>
      </c>
      <c r="L48" s="138">
        <f>W!A651</f>
        <v>640</v>
      </c>
      <c r="M48" s="138">
        <f>W!A671</f>
        <v>530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780</v>
      </c>
      <c r="H49" s="138">
        <f>W!A572</f>
        <v>800</v>
      </c>
      <c r="I49" s="138">
        <f>W!A592</f>
        <v>831</v>
      </c>
      <c r="J49" s="138">
        <f>W!A612</f>
        <v>919</v>
      </c>
      <c r="K49" s="138">
        <f>W!A632</f>
        <v>799</v>
      </c>
      <c r="L49" s="138">
        <f>W!A652</f>
        <v>746</v>
      </c>
      <c r="M49" s="138">
        <f>W!A672</f>
        <v>865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760</v>
      </c>
      <c r="H50" s="138">
        <f>W!A573</f>
        <v>810</v>
      </c>
      <c r="I50" s="138">
        <f>W!A593</f>
        <v>792</v>
      </c>
      <c r="J50" s="138">
        <f>W!A613</f>
        <v>901</v>
      </c>
      <c r="K50" s="138">
        <f>W!A633</f>
        <v>765</v>
      </c>
      <c r="L50" s="138">
        <f>W!A653</f>
        <v>760</v>
      </c>
      <c r="M50" s="138">
        <f>W!A673</f>
        <v>865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790</v>
      </c>
      <c r="G51" s="138">
        <f>W!A554</f>
        <v>790</v>
      </c>
      <c r="H51" s="138">
        <f>W!A574</f>
        <v>860</v>
      </c>
      <c r="I51" s="138">
        <f>W!A594</f>
        <v>889</v>
      </c>
      <c r="J51" s="138">
        <f>W!A614</f>
        <v>901</v>
      </c>
      <c r="K51" s="138">
        <f>W!A634</f>
        <v>799</v>
      </c>
      <c r="L51" s="138">
        <f>W!A654</f>
        <v>891</v>
      </c>
      <c r="M51" s="138">
        <f>W!A674</f>
        <v>860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66</v>
      </c>
      <c r="G53" s="138">
        <f>W!A555</f>
        <v>67</v>
      </c>
      <c r="H53" s="138">
        <f>W!A575</f>
        <v>52</v>
      </c>
      <c r="I53" s="138">
        <f>W!A595</f>
        <v>51</v>
      </c>
      <c r="J53" s="138">
        <f>W!A615</f>
        <v>56</v>
      </c>
      <c r="K53" s="138">
        <f>W!A635</f>
        <v>61</v>
      </c>
      <c r="L53" s="138">
        <f>W!A655</f>
        <v>47</v>
      </c>
      <c r="M53" s="138">
        <f>W!A675</f>
        <v>54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1248</v>
      </c>
      <c r="G54" s="138">
        <f>W!A556</f>
        <v>1245</v>
      </c>
      <c r="H54" s="138">
        <f>W!A576</f>
        <v>1250</v>
      </c>
      <c r="I54" s="138">
        <f>W!A596</f>
        <v>1340</v>
      </c>
      <c r="J54" s="138">
        <f>W!A616</f>
        <v>1314</v>
      </c>
      <c r="K54" s="138">
        <f>W!A636</f>
        <v>1265</v>
      </c>
      <c r="L54" s="138">
        <f>W!A656</f>
        <v>1257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11</v>
      </c>
      <c r="H55" s="138">
        <f>W!A577</f>
        <v>13</v>
      </c>
      <c r="I55" s="138">
        <f>W!A597</f>
        <v>13</v>
      </c>
      <c r="J55" s="138">
        <f>W!A617</f>
        <v>9</v>
      </c>
      <c r="K55" s="138">
        <f>W!A637</f>
        <v>11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1417548</v>
      </c>
      <c r="G67" s="138">
        <f>W!A722</f>
        <v>1442548</v>
      </c>
      <c r="H67" s="138">
        <f>W!A742</f>
        <v>1442548</v>
      </c>
      <c r="I67" s="138">
        <f>W!A762</f>
        <v>1442548</v>
      </c>
      <c r="J67" s="138">
        <f>W!A782</f>
        <v>1316548</v>
      </c>
      <c r="K67" s="138">
        <f>W!A802</f>
        <v>1442548</v>
      </c>
      <c r="L67" s="138">
        <f>W!A822</f>
        <v>1402548</v>
      </c>
      <c r="M67" s="138">
        <f>W!A842</f>
        <v>1442548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2259119</v>
      </c>
      <c r="G68" s="138">
        <f>W!A723</f>
        <v>2219052</v>
      </c>
      <c r="H68" s="138">
        <f>W!A743</f>
        <v>1458409</v>
      </c>
      <c r="I68" s="138">
        <f>W!A763</f>
        <v>2622202</v>
      </c>
      <c r="J68" s="138">
        <f>W!A783</f>
        <v>775866</v>
      </c>
      <c r="K68" s="138">
        <f>W!A803</f>
        <v>2000511</v>
      </c>
      <c r="L68" s="138">
        <f>W!A823</f>
        <v>1379286</v>
      </c>
      <c r="M68" s="138">
        <f>W!A843</f>
        <v>1776493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2047070</v>
      </c>
      <c r="G69" s="138">
        <f>W!A724</f>
        <v>2066960</v>
      </c>
      <c r="H69" s="138">
        <f>W!A744</f>
        <v>1659292</v>
      </c>
      <c r="I69" s="138">
        <f>W!A764</f>
        <v>1365343</v>
      </c>
      <c r="J69" s="138">
        <f>W!A784</f>
        <v>711327</v>
      </c>
      <c r="K69" s="138">
        <f>W!A804</f>
        <v>1933893</v>
      </c>
      <c r="L69" s="138">
        <f>W!A824</f>
        <v>1092669</v>
      </c>
      <c r="M69" s="138">
        <f>W!A844</f>
        <v>1504446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1021412</v>
      </c>
      <c r="K70" s="138">
        <f>W!A805</f>
        <v>250000</v>
      </c>
      <c r="L70" s="138">
        <f>W!A825</f>
        <v>1240664</v>
      </c>
      <c r="M70" s="138">
        <f>W!A845</f>
        <v>674649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40380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38187</v>
      </c>
      <c r="L73" s="138">
        <f>W!A828</f>
        <v>0</v>
      </c>
      <c r="M73" s="138">
        <f>W!A848</f>
        <v>44612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1179564</v>
      </c>
      <c r="G74" s="138">
        <f>W!A729</f>
        <v>1445794</v>
      </c>
      <c r="H74" s="138">
        <f>W!A749</f>
        <v>832183</v>
      </c>
      <c r="I74" s="138">
        <f>W!A769</f>
        <v>951411</v>
      </c>
      <c r="J74" s="138">
        <f>W!A789</f>
        <v>316285</v>
      </c>
      <c r="K74" s="138">
        <f>W!A809</f>
        <v>1268687</v>
      </c>
      <c r="L74" s="138">
        <f>W!A829</f>
        <v>697698</v>
      </c>
      <c r="M74" s="138">
        <f>W!A849</f>
        <v>1098007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280758</v>
      </c>
      <c r="G75" s="138">
        <f>W!A730</f>
        <v>21466</v>
      </c>
      <c r="H75" s="138">
        <f>W!A750</f>
        <v>134230</v>
      </c>
      <c r="I75" s="138">
        <f>W!A770</f>
        <v>888147</v>
      </c>
      <c r="J75" s="138">
        <f>W!A790</f>
        <v>0</v>
      </c>
      <c r="K75" s="138">
        <f>W!A810</f>
        <v>89781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>
        <f>W!A854</f>
        <v>3960000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17480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263035</v>
      </c>
      <c r="G82" s="138">
        <f>W!A736</f>
        <v>-156180</v>
      </c>
      <c r="H82" s="138">
        <f>W!A756</f>
        <v>-719274</v>
      </c>
      <c r="I82" s="138">
        <f>W!A776</f>
        <v>-826945</v>
      </c>
      <c r="J82" s="138">
        <f>W!A796</f>
        <v>-491132</v>
      </c>
      <c r="K82" s="138">
        <f>W!A816</f>
        <v>230297</v>
      </c>
      <c r="L82" s="138">
        <f>W!A836</f>
        <v>-11</v>
      </c>
      <c r="M82" s="138">
        <f>W!A856</f>
        <v>295517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4223035</v>
      </c>
      <c r="G83" s="138">
        <f t="shared" si="0"/>
        <v>4261300</v>
      </c>
      <c r="H83" s="138">
        <f t="shared" si="0"/>
        <v>3593836</v>
      </c>
      <c r="I83" s="138">
        <f t="shared" si="0"/>
        <v>3590535</v>
      </c>
      <c r="J83" s="138">
        <f t="shared" si="0"/>
        <v>3508868</v>
      </c>
      <c r="K83" s="138">
        <f t="shared" si="0"/>
        <v>4230297</v>
      </c>
      <c r="L83" s="138">
        <f t="shared" si="0"/>
        <v>4417469</v>
      </c>
      <c r="M83" s="138">
        <f t="shared" si="0"/>
        <v>4255517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4414062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8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18</v>
      </c>
    </row>
    <row r="8" spans="1:1">
      <c r="A8">
        <v>10</v>
      </c>
    </row>
    <row r="9" spans="1:1">
      <c r="A9">
        <v>38</v>
      </c>
    </row>
    <row r="10" spans="1:1">
      <c r="A10">
        <v>0</v>
      </c>
    </row>
    <row r="11" spans="1:1">
      <c r="A11">
        <v>33</v>
      </c>
    </row>
    <row r="12" spans="1:1">
      <c r="A12">
        <v>13</v>
      </c>
    </row>
    <row r="13" spans="1:1">
      <c r="A13">
        <v>20</v>
      </c>
    </row>
    <row r="14" spans="1:1">
      <c r="A14">
        <v>21</v>
      </c>
    </row>
    <row r="15" spans="1:1">
      <c r="A15">
        <v>10</v>
      </c>
    </row>
    <row r="16" spans="1:1">
      <c r="A16">
        <v>14</v>
      </c>
    </row>
    <row r="17" spans="1:2">
      <c r="A17">
        <v>14</v>
      </c>
    </row>
    <row r="18" spans="1:2">
      <c r="A18">
        <v>5</v>
      </c>
    </row>
    <row r="19" spans="1:2">
      <c r="A19">
        <v>11</v>
      </c>
    </row>
    <row r="20" spans="1:2">
      <c r="A20">
        <v>0</v>
      </c>
    </row>
    <row r="21" spans="1:2">
      <c r="A21">
        <v>340</v>
      </c>
    </row>
    <row r="22" spans="1:2">
      <c r="A22">
        <v>355</v>
      </c>
    </row>
    <row r="23" spans="1:2">
      <c r="A23">
        <v>335</v>
      </c>
    </row>
    <row r="24" spans="1:2">
      <c r="A24">
        <v>533</v>
      </c>
    </row>
    <row r="25" spans="1:2">
      <c r="A25">
        <v>540</v>
      </c>
    </row>
    <row r="26" spans="1:2">
      <c r="A26">
        <v>530</v>
      </c>
    </row>
    <row r="27" spans="1:2">
      <c r="A27">
        <v>865</v>
      </c>
    </row>
    <row r="28" spans="1:2">
      <c r="A28">
        <v>865</v>
      </c>
    </row>
    <row r="29" spans="1:2">
      <c r="A29">
        <v>860</v>
      </c>
    </row>
    <row r="30" spans="1:2">
      <c r="A30">
        <v>0</v>
      </c>
    </row>
    <row r="31" spans="1:2">
      <c r="A31">
        <v>1750</v>
      </c>
      <c r="B31" s="133" t="s">
        <v>343</v>
      </c>
    </row>
    <row r="32" spans="1:2">
      <c r="A32">
        <v>760</v>
      </c>
      <c r="B32" s="133" t="s">
        <v>343</v>
      </c>
    </row>
    <row r="33" spans="1:2">
      <c r="A33">
        <v>1350</v>
      </c>
      <c r="B33" s="133" t="s">
        <v>343</v>
      </c>
    </row>
    <row r="34" spans="1:2">
      <c r="A34">
        <v>925</v>
      </c>
      <c r="B34" s="133" t="s">
        <v>343</v>
      </c>
    </row>
    <row r="35" spans="1:2">
      <c r="A35">
        <v>395</v>
      </c>
      <c r="B35" s="133" t="s">
        <v>343</v>
      </c>
    </row>
    <row r="36" spans="1:2">
      <c r="A36">
        <v>715</v>
      </c>
      <c r="B36" s="133" t="s">
        <v>343</v>
      </c>
    </row>
    <row r="37" spans="1:2">
      <c r="A37">
        <v>380</v>
      </c>
      <c r="B37" s="133" t="s">
        <v>343</v>
      </c>
    </row>
    <row r="38" spans="1:2">
      <c r="A38">
        <v>160</v>
      </c>
      <c r="B38" s="133" t="s">
        <v>343</v>
      </c>
    </row>
    <row r="39" spans="1:2">
      <c r="A39">
        <v>300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112</v>
      </c>
    </row>
    <row r="48" spans="1:2">
      <c r="A48">
        <v>161</v>
      </c>
    </row>
    <row r="49" spans="1:2">
      <c r="A49">
        <v>321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6000</v>
      </c>
    </row>
    <row r="55" spans="1:2">
      <c r="A55">
        <v>1300</v>
      </c>
    </row>
    <row r="56" spans="1:2">
      <c r="A56">
        <v>1200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173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12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15</v>
      </c>
    </row>
    <row r="82" spans="1:1">
      <c r="A82">
        <v>0</v>
      </c>
    </row>
    <row r="83" spans="1:1">
      <c r="A83">
        <v>1241</v>
      </c>
    </row>
    <row r="84" spans="1:1">
      <c r="A84">
        <v>0</v>
      </c>
    </row>
    <row r="85" spans="1:1">
      <c r="A85">
        <v>150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-440</v>
      </c>
    </row>
    <row r="92" spans="1:1">
      <c r="A92">
        <v>2</v>
      </c>
    </row>
    <row r="93" spans="1:1">
      <c r="A93">
        <v>0</v>
      </c>
    </row>
    <row r="94" spans="1:1">
      <c r="A94">
        <v>-300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3701</v>
      </c>
    </row>
    <row r="109" spans="1:1">
      <c r="A109">
        <v>1929</v>
      </c>
    </row>
    <row r="110" spans="1:1">
      <c r="A110">
        <v>818</v>
      </c>
    </row>
    <row r="111" spans="1:1">
      <c r="A111">
        <v>3854</v>
      </c>
    </row>
    <row r="112" spans="1:1">
      <c r="A112">
        <v>2034</v>
      </c>
    </row>
    <row r="113" spans="1:2">
      <c r="A113">
        <v>839</v>
      </c>
    </row>
    <row r="114" spans="1:2">
      <c r="A114">
        <v>91</v>
      </c>
    </row>
    <row r="115" spans="1:2">
      <c r="A115">
        <v>50</v>
      </c>
    </row>
    <row r="116" spans="1:2">
      <c r="A116">
        <v>21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1677</v>
      </c>
    </row>
    <row r="122" spans="1:2">
      <c r="A122">
        <v>729</v>
      </c>
    </row>
    <row r="123" spans="1:2">
      <c r="A123">
        <v>1295</v>
      </c>
    </row>
    <row r="124" spans="1:2">
      <c r="A124">
        <v>876</v>
      </c>
    </row>
    <row r="125" spans="1:2">
      <c r="A125">
        <v>374</v>
      </c>
    </row>
    <row r="126" spans="1:2">
      <c r="A126">
        <v>679</v>
      </c>
    </row>
    <row r="127" spans="1:2">
      <c r="A127">
        <v>370</v>
      </c>
    </row>
    <row r="128" spans="1:2">
      <c r="A128">
        <v>155</v>
      </c>
    </row>
    <row r="129" spans="1:1">
      <c r="A129">
        <v>293</v>
      </c>
    </row>
    <row r="130" spans="1:1">
      <c r="A130">
        <v>999</v>
      </c>
    </row>
    <row r="131" spans="1:1">
      <c r="A131">
        <v>1721</v>
      </c>
    </row>
    <row r="132" spans="1:1">
      <c r="A132">
        <v>542</v>
      </c>
    </row>
    <row r="133" spans="1:1">
      <c r="A133">
        <v>1365</v>
      </c>
    </row>
    <row r="134" spans="1:1">
      <c r="A134">
        <v>890</v>
      </c>
    </row>
    <row r="135" spans="1:1">
      <c r="A135">
        <v>385</v>
      </c>
    </row>
    <row r="136" spans="1:1">
      <c r="A136">
        <v>703</v>
      </c>
    </row>
    <row r="137" spans="1:1">
      <c r="A137">
        <v>364</v>
      </c>
    </row>
    <row r="138" spans="1:1">
      <c r="A138">
        <v>152</v>
      </c>
    </row>
    <row r="139" spans="1:1">
      <c r="A139">
        <v>303</v>
      </c>
    </row>
    <row r="140" spans="1:1">
      <c r="A140">
        <v>999</v>
      </c>
    </row>
    <row r="141" spans="1:1">
      <c r="A141">
        <v>1677</v>
      </c>
    </row>
    <row r="142" spans="1:1">
      <c r="A142">
        <v>600</v>
      </c>
    </row>
    <row r="143" spans="1:1">
      <c r="A143">
        <v>1295</v>
      </c>
    </row>
    <row r="144" spans="1:1">
      <c r="A144">
        <v>876</v>
      </c>
    </row>
    <row r="145" spans="1:1">
      <c r="A145">
        <v>374</v>
      </c>
    </row>
    <row r="146" spans="1:1">
      <c r="A146">
        <v>679</v>
      </c>
    </row>
    <row r="147" spans="1:1">
      <c r="A147">
        <v>368</v>
      </c>
    </row>
    <row r="148" spans="1:1">
      <c r="A148">
        <v>152</v>
      </c>
    </row>
    <row r="149" spans="1:1">
      <c r="A149">
        <v>293</v>
      </c>
    </row>
    <row r="150" spans="1:1">
      <c r="A150">
        <v>999</v>
      </c>
    </row>
    <row r="151" spans="1:1">
      <c r="A151">
        <v>45</v>
      </c>
    </row>
    <row r="152" spans="1:1">
      <c r="A152">
        <v>0</v>
      </c>
    </row>
    <row r="153" spans="1:1">
      <c r="A153">
        <v>0</v>
      </c>
    </row>
    <row r="154" spans="1:1">
      <c r="A154">
        <v>18</v>
      </c>
    </row>
    <row r="155" spans="1:1">
      <c r="A155">
        <v>9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129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</v>
      </c>
    </row>
    <row r="168" spans="1:1">
      <c r="A168">
        <v>3</v>
      </c>
    </row>
    <row r="169" spans="1:1">
      <c r="A169">
        <v>0</v>
      </c>
    </row>
    <row r="170" spans="1:1">
      <c r="A170">
        <v>999</v>
      </c>
    </row>
    <row r="171" spans="1:1">
      <c r="A171">
        <v>81</v>
      </c>
    </row>
    <row r="172" spans="1:1">
      <c r="A172">
        <v>43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3854</v>
      </c>
    </row>
    <row r="182" spans="1:1">
      <c r="A182">
        <v>1020</v>
      </c>
    </row>
    <row r="183" spans="1:1">
      <c r="A183">
        <v>839</v>
      </c>
    </row>
    <row r="184" spans="1:1">
      <c r="A184">
        <v>286</v>
      </c>
    </row>
    <row r="185" spans="1:1">
      <c r="A185">
        <v>0</v>
      </c>
    </row>
    <row r="186" spans="1:1">
      <c r="A186">
        <v>117</v>
      </c>
    </row>
    <row r="187" spans="1:1">
      <c r="A187">
        <v>6286</v>
      </c>
    </row>
    <row r="188" spans="1:1">
      <c r="A188">
        <v>1300</v>
      </c>
    </row>
    <row r="189" spans="1:1">
      <c r="A189">
        <v>1317</v>
      </c>
    </row>
    <row r="190" spans="1:1">
      <c r="A190">
        <v>999</v>
      </c>
    </row>
    <row r="191" spans="1:1">
      <c r="A191">
        <v>33</v>
      </c>
    </row>
    <row r="192" spans="1:1">
      <c r="A192">
        <v>25</v>
      </c>
    </row>
    <row r="193" spans="1:1">
      <c r="A193">
        <v>15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47</v>
      </c>
    </row>
    <row r="198" spans="1:1">
      <c r="A198">
        <v>18</v>
      </c>
    </row>
    <row r="199" spans="1:1">
      <c r="A199">
        <v>999</v>
      </c>
    </row>
    <row r="200" spans="1:1">
      <c r="A200">
        <v>999</v>
      </c>
    </row>
    <row r="201" spans="1:1">
      <c r="A201">
        <v>207000</v>
      </c>
    </row>
    <row r="202" spans="1:1">
      <c r="A202">
        <v>87739</v>
      </c>
    </row>
    <row r="203" spans="1:1">
      <c r="A203">
        <v>42369</v>
      </c>
    </row>
    <row r="204" spans="1:1">
      <c r="A204">
        <v>357946</v>
      </c>
    </row>
    <row r="205" spans="1:1">
      <c r="A205">
        <v>29966</v>
      </c>
    </row>
    <row r="206" spans="1:1">
      <c r="A206">
        <v>16310</v>
      </c>
    </row>
    <row r="207" spans="1:1">
      <c r="A207">
        <v>110000</v>
      </c>
    </row>
    <row r="208" spans="1:1">
      <c r="A208">
        <v>30000</v>
      </c>
    </row>
    <row r="209" spans="1:1">
      <c r="A209">
        <v>63000</v>
      </c>
    </row>
    <row r="210" spans="1:1">
      <c r="A210">
        <v>6800</v>
      </c>
    </row>
    <row r="211" spans="1:1">
      <c r="A211">
        <v>11897</v>
      </c>
    </row>
    <row r="212" spans="1:1">
      <c r="A212">
        <v>0</v>
      </c>
    </row>
    <row r="213" spans="1:1">
      <c r="A213">
        <v>6314</v>
      </c>
    </row>
    <row r="214" spans="1:1">
      <c r="A214">
        <v>2708</v>
      </c>
    </row>
    <row r="215" spans="1:1">
      <c r="A215">
        <v>150000</v>
      </c>
    </row>
    <row r="216" spans="1:1">
      <c r="A216">
        <v>13363</v>
      </c>
    </row>
    <row r="217" spans="1:1">
      <c r="A217">
        <v>1135412</v>
      </c>
    </row>
    <row r="218" spans="1:1">
      <c r="A218">
        <v>3024826</v>
      </c>
    </row>
    <row r="219" spans="1:1">
      <c r="A219">
        <v>37804</v>
      </c>
    </row>
    <row r="220" spans="1:1">
      <c r="A220">
        <v>10834</v>
      </c>
    </row>
    <row r="221" spans="1:1">
      <c r="A221">
        <v>3024826</v>
      </c>
    </row>
    <row r="222" spans="1:1">
      <c r="A222">
        <v>26970</v>
      </c>
    </row>
    <row r="223" spans="1:1">
      <c r="A223">
        <v>2900735</v>
      </c>
    </row>
    <row r="224" spans="1:1">
      <c r="A224">
        <v>0</v>
      </c>
    </row>
    <row r="225" spans="1:1">
      <c r="A225">
        <v>562</v>
      </c>
    </row>
    <row r="226" spans="1:1">
      <c r="A226">
        <v>0</v>
      </c>
    </row>
    <row r="227" spans="1:1">
      <c r="A227">
        <v>86500</v>
      </c>
    </row>
    <row r="228" spans="1:1">
      <c r="A228">
        <v>0</v>
      </c>
    </row>
    <row r="229" spans="1:1">
      <c r="A229">
        <v>501864</v>
      </c>
    </row>
    <row r="230" spans="1:1">
      <c r="A230">
        <v>88000</v>
      </c>
    </row>
    <row r="231" spans="1:1">
      <c r="A231">
        <v>0</v>
      </c>
    </row>
    <row r="232" spans="1:1">
      <c r="A232">
        <v>0</v>
      </c>
    </row>
    <row r="233" spans="1:1">
      <c r="A233">
        <v>-524741</v>
      </c>
    </row>
    <row r="234" spans="1:1">
      <c r="A234">
        <v>1199390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1325000</v>
      </c>
    </row>
    <row r="239" spans="1:1">
      <c r="A239">
        <v>947000</v>
      </c>
    </row>
    <row r="240" spans="1:1">
      <c r="A240">
        <v>0</v>
      </c>
    </row>
    <row r="241" spans="1:1">
      <c r="A241">
        <v>2960411</v>
      </c>
    </row>
    <row r="242" spans="1:1">
      <c r="A242">
        <v>1327131</v>
      </c>
    </row>
    <row r="243" spans="1:1">
      <c r="A243">
        <v>1394500</v>
      </c>
    </row>
    <row r="244" spans="1:1">
      <c r="A244">
        <v>117100</v>
      </c>
    </row>
    <row r="245" spans="1:1">
      <c r="A245">
        <v>43675</v>
      </c>
    </row>
    <row r="246" spans="1:1">
      <c r="A246">
        <v>60982</v>
      </c>
    </row>
    <row r="247" spans="1:1">
      <c r="A247">
        <v>251954</v>
      </c>
    </row>
    <row r="248" spans="1:1">
      <c r="A248">
        <v>6727</v>
      </c>
    </row>
    <row r="249" spans="1:1">
      <c r="A249">
        <v>77700</v>
      </c>
    </row>
    <row r="250" spans="1:1">
      <c r="A250">
        <v>1776493</v>
      </c>
    </row>
    <row r="251" spans="1:1">
      <c r="A251">
        <v>1503276</v>
      </c>
    </row>
    <row r="252" spans="1:1">
      <c r="A252">
        <v>1457135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323805</v>
      </c>
    </row>
    <row r="257" spans="1:1">
      <c r="A257">
        <v>323805</v>
      </c>
    </row>
    <row r="258" spans="1:1">
      <c r="A258">
        <v>999</v>
      </c>
    </row>
    <row r="259" spans="1:1">
      <c r="A259">
        <v>999</v>
      </c>
    </row>
    <row r="260" spans="1:1">
      <c r="A260">
        <v>104096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17954</v>
      </c>
    </row>
    <row r="266" spans="1:1">
      <c r="A266">
        <v>1467339</v>
      </c>
    </row>
    <row r="267" spans="1:1">
      <c r="A267">
        <v>291200</v>
      </c>
    </row>
    <row r="268" spans="1:1">
      <c r="A268">
        <v>1504446</v>
      </c>
    </row>
    <row r="269" spans="1:1">
      <c r="A269">
        <v>674649</v>
      </c>
    </row>
    <row r="270" spans="1:1">
      <c r="A270">
        <v>450000</v>
      </c>
    </row>
    <row r="271" spans="1:1">
      <c r="A271">
        <v>44612</v>
      </c>
    </row>
    <row r="272" spans="1:1">
      <c r="A272">
        <v>1098007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4255517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470</v>
      </c>
    </row>
    <row r="287" spans="1:1">
      <c r="A287">
        <v>753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5</v>
      </c>
    </row>
    <row r="303" spans="1:1">
      <c r="A303">
        <v>1305</v>
      </c>
    </row>
    <row r="304" spans="1:1">
      <c r="A304" t="s">
        <v>350</v>
      </c>
    </row>
    <row r="305" spans="1:1">
      <c r="A305">
        <v>17424</v>
      </c>
    </row>
    <row r="306" spans="1:1">
      <c r="A306">
        <v>280</v>
      </c>
    </row>
    <row r="307" spans="1:1">
      <c r="A307">
        <v>17139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3487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2028</v>
      </c>
    </row>
    <row r="316" spans="1:1">
      <c r="A316">
        <v>1459</v>
      </c>
    </row>
    <row r="317" spans="1:1">
      <c r="A317">
        <v>2000</v>
      </c>
    </row>
    <row r="318" spans="1:1">
      <c r="A318">
        <v>12</v>
      </c>
    </row>
    <row r="319" spans="1:1">
      <c r="A319">
        <v>55629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11</v>
      </c>
    </row>
    <row r="328" spans="1:1">
      <c r="A328">
        <v>12</v>
      </c>
    </row>
    <row r="329" spans="1:1">
      <c r="A329">
        <v>146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12138</v>
      </c>
    </row>
    <row r="523" spans="1:1">
      <c r="A523">
        <v>4806648</v>
      </c>
    </row>
    <row r="524" spans="1:1">
      <c r="A524">
        <v>2</v>
      </c>
    </row>
    <row r="525" spans="1:1">
      <c r="A525">
        <v>5001997</v>
      </c>
    </row>
    <row r="526" spans="1:1">
      <c r="A526">
        <v>300</v>
      </c>
    </row>
    <row r="527" spans="1:1">
      <c r="A527">
        <v>300</v>
      </c>
    </row>
    <row r="528" spans="1:1">
      <c r="A528">
        <v>300</v>
      </c>
    </row>
    <row r="529" spans="1:1">
      <c r="A529">
        <v>485</v>
      </c>
    </row>
    <row r="530" spans="1:1">
      <c r="A530">
        <v>485</v>
      </c>
    </row>
    <row r="531" spans="1:1">
      <c r="A531">
        <v>485</v>
      </c>
    </row>
    <row r="532" spans="1:1">
      <c r="A532">
        <v>790</v>
      </c>
    </row>
    <row r="533" spans="1:1">
      <c r="A533">
        <v>790</v>
      </c>
    </row>
    <row r="534" spans="1:1">
      <c r="A534">
        <v>790</v>
      </c>
    </row>
    <row r="535" spans="1:1">
      <c r="A535">
        <v>66</v>
      </c>
    </row>
    <row r="536" spans="1:1">
      <c r="A536">
        <v>1248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10660</v>
      </c>
    </row>
    <row r="543" spans="1:1">
      <c r="A543">
        <v>4690400</v>
      </c>
    </row>
    <row r="544" spans="1:1">
      <c r="A544">
        <v>0</v>
      </c>
    </row>
    <row r="545" spans="1:2">
      <c r="A545">
        <v>4270831</v>
      </c>
    </row>
    <row r="546" spans="1:2">
      <c r="A546">
        <v>305</v>
      </c>
    </row>
    <row r="547" spans="1:2">
      <c r="A547">
        <v>300</v>
      </c>
    </row>
    <row r="548" spans="1:2">
      <c r="A548">
        <v>310</v>
      </c>
    </row>
    <row r="549" spans="1:2">
      <c r="A549">
        <v>480</v>
      </c>
    </row>
    <row r="550" spans="1:2">
      <c r="A550">
        <v>470</v>
      </c>
    </row>
    <row r="551" spans="1:2">
      <c r="A551">
        <v>490</v>
      </c>
    </row>
    <row r="552" spans="1:2">
      <c r="A552">
        <v>780</v>
      </c>
    </row>
    <row r="553" spans="1:2">
      <c r="A553">
        <v>760</v>
      </c>
      <c r="B553"/>
    </row>
    <row r="554" spans="1:2">
      <c r="A554">
        <v>790</v>
      </c>
      <c r="B554"/>
    </row>
    <row r="555" spans="1:2">
      <c r="A555">
        <v>67</v>
      </c>
      <c r="B555"/>
    </row>
    <row r="556" spans="1:2">
      <c r="A556">
        <v>1245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8303</v>
      </c>
    </row>
    <row r="563" spans="1:1">
      <c r="A563">
        <v>3570290</v>
      </c>
    </row>
    <row r="564" spans="1:1">
      <c r="A564">
        <v>0</v>
      </c>
    </row>
    <row r="565" spans="1:1">
      <c r="A565">
        <v>3255614</v>
      </c>
    </row>
    <row r="566" spans="1:1">
      <c r="A566">
        <v>300</v>
      </c>
    </row>
    <row r="567" spans="1:1">
      <c r="A567">
        <v>290</v>
      </c>
    </row>
    <row r="568" spans="1:1">
      <c r="A568">
        <v>300</v>
      </c>
    </row>
    <row r="569" spans="1:1">
      <c r="A569">
        <v>515</v>
      </c>
    </row>
    <row r="570" spans="1:1">
      <c r="A570">
        <v>515</v>
      </c>
    </row>
    <row r="571" spans="1:1">
      <c r="A571">
        <v>550</v>
      </c>
    </row>
    <row r="572" spans="1:1">
      <c r="A572">
        <v>800</v>
      </c>
    </row>
    <row r="573" spans="1:1">
      <c r="A573">
        <v>810</v>
      </c>
    </row>
    <row r="574" spans="1:1">
      <c r="A574">
        <v>860</v>
      </c>
    </row>
    <row r="575" spans="1:1">
      <c r="A575">
        <v>52</v>
      </c>
    </row>
    <row r="576" spans="1:1">
      <c r="A576">
        <v>1250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7994</v>
      </c>
    </row>
    <row r="583" spans="1:1">
      <c r="A583">
        <v>3517360</v>
      </c>
    </row>
    <row r="584" spans="1:1">
      <c r="A584">
        <v>0</v>
      </c>
    </row>
    <row r="585" spans="1:1">
      <c r="A585">
        <v>3097791</v>
      </c>
    </row>
    <row r="586" spans="1:1">
      <c r="A586">
        <v>358</v>
      </c>
    </row>
    <row r="587" spans="1:1">
      <c r="A587">
        <v>323</v>
      </c>
    </row>
    <row r="588" spans="1:1">
      <c r="A588">
        <v>419</v>
      </c>
    </row>
    <row r="589" spans="1:1">
      <c r="A589">
        <v>541</v>
      </c>
    </row>
    <row r="590" spans="1:1">
      <c r="A590">
        <v>510</v>
      </c>
    </row>
    <row r="591" spans="1:1">
      <c r="A591">
        <v>598</v>
      </c>
    </row>
    <row r="592" spans="1:1">
      <c r="A592">
        <v>831</v>
      </c>
    </row>
    <row r="593" spans="1:1">
      <c r="A593">
        <v>792</v>
      </c>
    </row>
    <row r="594" spans="1:1">
      <c r="A594">
        <v>889</v>
      </c>
    </row>
    <row r="595" spans="1:1">
      <c r="A595">
        <v>51</v>
      </c>
    </row>
    <row r="596" spans="1:1">
      <c r="A596">
        <v>1340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8488</v>
      </c>
    </row>
    <row r="603" spans="1:1">
      <c r="A603">
        <v>3395200</v>
      </c>
    </row>
    <row r="604" spans="1:1">
      <c r="A604">
        <v>0</v>
      </c>
    </row>
    <row r="605" spans="1:1">
      <c r="A605">
        <v>3395200</v>
      </c>
    </row>
    <row r="606" spans="1:1">
      <c r="A606">
        <v>420</v>
      </c>
    </row>
    <row r="607" spans="1:1">
      <c r="A607">
        <v>394</v>
      </c>
    </row>
    <row r="608" spans="1:1">
      <c r="A608">
        <v>445</v>
      </c>
    </row>
    <row r="609" spans="1:1">
      <c r="A609">
        <v>639</v>
      </c>
    </row>
    <row r="610" spans="1:1">
      <c r="A610">
        <v>639</v>
      </c>
    </row>
    <row r="611" spans="1:1">
      <c r="A611">
        <v>681</v>
      </c>
    </row>
    <row r="612" spans="1:1">
      <c r="A612">
        <v>919</v>
      </c>
    </row>
    <row r="613" spans="1:1">
      <c r="A613">
        <v>901</v>
      </c>
    </row>
    <row r="614" spans="1:1">
      <c r="A614">
        <v>901</v>
      </c>
    </row>
    <row r="615" spans="1:1">
      <c r="A615">
        <v>56</v>
      </c>
    </row>
    <row r="616" spans="1:1">
      <c r="A616">
        <v>1314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11908</v>
      </c>
    </row>
    <row r="623" spans="1:1">
      <c r="A623">
        <v>4763200</v>
      </c>
    </row>
    <row r="624" spans="1:1">
      <c r="A624">
        <v>2</v>
      </c>
    </row>
    <row r="625" spans="1:1">
      <c r="A625">
        <v>4899043</v>
      </c>
    </row>
    <row r="626" spans="1:1">
      <c r="A626">
        <v>299</v>
      </c>
    </row>
    <row r="627" spans="1:1">
      <c r="A627">
        <v>299</v>
      </c>
    </row>
    <row r="628" spans="1:1">
      <c r="A628">
        <v>314</v>
      </c>
    </row>
    <row r="629" spans="1:1">
      <c r="A629">
        <v>495</v>
      </c>
    </row>
    <row r="630" spans="1:1">
      <c r="A630">
        <v>480</v>
      </c>
    </row>
    <row r="631" spans="1:1">
      <c r="A631">
        <v>498</v>
      </c>
    </row>
    <row r="632" spans="1:1">
      <c r="A632">
        <v>799</v>
      </c>
    </row>
    <row r="633" spans="1:1">
      <c r="A633">
        <v>765</v>
      </c>
    </row>
    <row r="634" spans="1:1">
      <c r="A634">
        <v>799</v>
      </c>
    </row>
    <row r="635" spans="1:1">
      <c r="A635">
        <v>61</v>
      </c>
    </row>
    <row r="636" spans="1:1">
      <c r="A636">
        <v>1265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9722</v>
      </c>
    </row>
    <row r="643" spans="1:1">
      <c r="A643">
        <v>4277680</v>
      </c>
    </row>
    <row r="644" spans="1:1">
      <c r="A644">
        <v>0</v>
      </c>
    </row>
    <row r="645" spans="1:1">
      <c r="A645">
        <v>3858111</v>
      </c>
    </row>
    <row r="646" spans="1:1">
      <c r="A646">
        <v>356</v>
      </c>
    </row>
    <row r="647" spans="1:1">
      <c r="A647">
        <v>325</v>
      </c>
    </row>
    <row r="648" spans="1:1">
      <c r="A648">
        <v>374</v>
      </c>
    </row>
    <row r="649" spans="1:1">
      <c r="A649">
        <v>510</v>
      </c>
    </row>
    <row r="650" spans="1:1">
      <c r="A650">
        <v>498</v>
      </c>
    </row>
    <row r="651" spans="1:1">
      <c r="A651">
        <v>640</v>
      </c>
    </row>
    <row r="652" spans="1:1">
      <c r="A652">
        <v>746</v>
      </c>
    </row>
    <row r="653" spans="1:1">
      <c r="A653">
        <v>760</v>
      </c>
    </row>
    <row r="654" spans="1:1">
      <c r="A654">
        <v>891</v>
      </c>
    </row>
    <row r="655" spans="1:1">
      <c r="A655">
        <v>47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11475</v>
      </c>
    </row>
    <row r="663" spans="1:1">
      <c r="A663">
        <v>4544100</v>
      </c>
    </row>
    <row r="664" spans="1:1">
      <c r="A664">
        <v>2</v>
      </c>
    </row>
    <row r="665" spans="1:1">
      <c r="A665">
        <v>4715131</v>
      </c>
    </row>
    <row r="666" spans="1:1">
      <c r="A666">
        <v>340</v>
      </c>
    </row>
    <row r="667" spans="1:1">
      <c r="A667">
        <v>355</v>
      </c>
    </row>
    <row r="668" spans="1:1">
      <c r="A668">
        <v>335</v>
      </c>
    </row>
    <row r="669" spans="1:1">
      <c r="A669">
        <v>533</v>
      </c>
    </row>
    <row r="670" spans="1:1">
      <c r="A670">
        <v>540</v>
      </c>
    </row>
    <row r="671" spans="1:1">
      <c r="A671">
        <v>530</v>
      </c>
    </row>
    <row r="672" spans="1:1">
      <c r="A672">
        <v>865</v>
      </c>
    </row>
    <row r="673" spans="1:1">
      <c r="A673">
        <v>865</v>
      </c>
    </row>
    <row r="674" spans="1:1">
      <c r="A674">
        <v>860</v>
      </c>
    </row>
    <row r="675" spans="1:1">
      <c r="A675">
        <v>54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356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357</v>
      </c>
    </row>
    <row r="700" spans="1:1">
      <c r="A700" t="s">
        <v>358</v>
      </c>
    </row>
    <row r="701" spans="1:1">
      <c r="A701">
        <v>1</v>
      </c>
    </row>
    <row r="702" spans="1:1">
      <c r="A702">
        <v>1417548</v>
      </c>
    </row>
    <row r="703" spans="1:1">
      <c r="A703">
        <v>2259119</v>
      </c>
    </row>
    <row r="704" spans="1:1">
      <c r="A704">
        <v>2047070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40380</v>
      </c>
    </row>
    <row r="709" spans="1:1">
      <c r="A709">
        <v>1179564</v>
      </c>
    </row>
    <row r="710" spans="1:1">
      <c r="A710">
        <v>280758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263035</v>
      </c>
    </row>
    <row r="717" spans="1:1">
      <c r="A717">
        <v>4223035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2219052</v>
      </c>
    </row>
    <row r="724" spans="1:1">
      <c r="A724">
        <v>2066960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1445794</v>
      </c>
    </row>
    <row r="730" spans="1:1">
      <c r="A730">
        <v>21466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-156180</v>
      </c>
    </row>
    <row r="737" spans="1:1">
      <c r="A737">
        <v>4261300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1458409</v>
      </c>
    </row>
    <row r="744" spans="1:1">
      <c r="A744">
        <v>1659292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832183</v>
      </c>
    </row>
    <row r="750" spans="1:1">
      <c r="A750">
        <v>134230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-719274</v>
      </c>
    </row>
    <row r="757" spans="1:1">
      <c r="A757">
        <v>3593836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2622202</v>
      </c>
    </row>
    <row r="764" spans="1:1">
      <c r="A764">
        <v>1365343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951411</v>
      </c>
    </row>
    <row r="770" spans="1:1">
      <c r="A770">
        <v>888147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-826945</v>
      </c>
    </row>
    <row r="777" spans="1:1">
      <c r="A777">
        <v>3590535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1316548</v>
      </c>
    </row>
    <row r="783" spans="1:1">
      <c r="A783">
        <v>775866</v>
      </c>
    </row>
    <row r="784" spans="1:1">
      <c r="A784">
        <v>711327</v>
      </c>
    </row>
    <row r="785" spans="1:1">
      <c r="A785">
        <v>1021412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316285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-491132</v>
      </c>
    </row>
    <row r="797" spans="1:1">
      <c r="A797">
        <v>3508868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2000511</v>
      </c>
    </row>
    <row r="804" spans="1:1">
      <c r="A804">
        <v>1933893</v>
      </c>
    </row>
    <row r="805" spans="1:1">
      <c r="A805">
        <v>250000</v>
      </c>
    </row>
    <row r="806" spans="1:1">
      <c r="A806">
        <v>999</v>
      </c>
    </row>
    <row r="807" spans="1:1">
      <c r="A807">
        <v>999</v>
      </c>
    </row>
    <row r="808" spans="1:1">
      <c r="A808">
        <v>38187</v>
      </c>
    </row>
    <row r="809" spans="1:1">
      <c r="A809">
        <v>1268687</v>
      </c>
    </row>
    <row r="810" spans="1:1">
      <c r="A810">
        <v>89781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230297</v>
      </c>
    </row>
    <row r="817" spans="1:1">
      <c r="A817">
        <v>4230297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1402548</v>
      </c>
    </row>
    <row r="823" spans="1:1">
      <c r="A823">
        <v>1379286</v>
      </c>
    </row>
    <row r="824" spans="1:1">
      <c r="A824">
        <v>1092669</v>
      </c>
    </row>
    <row r="825" spans="1:1">
      <c r="A825">
        <v>1240664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697698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-11</v>
      </c>
    </row>
    <row r="837" spans="1:1">
      <c r="A837">
        <v>4417469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1776493</v>
      </c>
    </row>
    <row r="844" spans="1:1">
      <c r="A844">
        <v>1504446</v>
      </c>
    </row>
    <row r="845" spans="1:1">
      <c r="A845">
        <v>674649</v>
      </c>
    </row>
    <row r="846" spans="1:1">
      <c r="A846">
        <v>999</v>
      </c>
    </row>
    <row r="847" spans="1:1">
      <c r="A847">
        <v>999</v>
      </c>
    </row>
    <row r="848" spans="1:1">
      <c r="A848">
        <v>44612</v>
      </c>
    </row>
    <row r="849" spans="1:1">
      <c r="A849">
        <v>1098007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3960000</v>
      </c>
    </row>
    <row r="855" spans="1:1">
      <c r="A855">
        <v>0</v>
      </c>
    </row>
    <row r="856" spans="1:1">
      <c r="A856">
        <v>295517</v>
      </c>
    </row>
    <row r="857" spans="1:1">
      <c r="A857">
        <v>4255517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359</v>
      </c>
    </row>
    <row r="862" spans="1:1">
      <c r="A862" t="s">
        <v>360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'W'!W018181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2020-03-21T12:33:36Z</dcterms:modified>
</cp:coreProperties>
</file>