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L-MASA\Desktop\DAPortfolio_Projects\Coffee_Sales(Excel)\"/>
    </mc:Choice>
  </mc:AlternateContent>
  <xr:revisionPtr revIDLastSave="0" documentId="13_ncr:1_{7888CB75-F208-444E-B037-5432DDABB094}" xr6:coauthVersionLast="47" xr6:coauthVersionMax="47" xr10:uidLastSave="{00000000-0000-0000-0000-000000000000}"/>
  <bookViews>
    <workbookView xWindow="-108" yWindow="-108" windowWidth="23256" windowHeight="12576" activeTab="3" xr2:uid="{00000000-000D-0000-FFFF-FFFF00000000}"/>
  </bookViews>
  <sheets>
    <sheet name="TotalSales" sheetId="18" r:id="rId1"/>
    <sheet name="CountryBarChart" sheetId="19"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9" i="17"/>
  <c r="O9" i="17" s="1"/>
  <c r="J8" i="17"/>
  <c r="O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<sst xmlns="http://schemas.openxmlformats.org/spreadsheetml/2006/main" count="11128" uniqueCount="6222">
  <si>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</si>
  <si>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</si>
  <si>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</si>
  <si>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</si>
  <si>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</si>
  <si>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</si>
  <si>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</si>
  <si>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</si>
  <si>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</si>
  <si>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</si>
  <si>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</si>
  <si>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</si>
  <si>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</si>
  <si>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</si>
  <si>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</si>
  <si>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</si>
  <si>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</si>
  <si>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</si>
  <si>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</si>
  <si>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</si>
  <si>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</si>
  <si>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</si>
  <si>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</si>
  <si>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</si>
  <si>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</si>
  <si>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</si>
  <si>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</si>
  <si>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</si>
  <si>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</si>
  <si>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</si>
  <si>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</si>
  <si>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</si>
  <si>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</si>
  <si>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</si>
  <si>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</si>
  <si>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</si>
  <si>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</si>
  <si>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</si>
  <si>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</si>
  <si>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</si>
  <si>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</si>
  <si>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</si>
  <si>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</si>
  <si>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</si>
  <si>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</si>
  <si>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</si>
  <si>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</si>
  <si>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</si>
  <si>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</si>
  <si>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</si>
  <si>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</si>
  <si>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</si>
  <si>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</si>
  <si>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</si>
  <si>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</si>
  <si>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</si>
  <si>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</si>
  <si>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</si>
  <si>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</si>
  <si>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</si>
  <si>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</si>
  <si>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</si>
  <si>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</si>
  <si>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</si>
  <si>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</si>
  <si>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</si>
  <si>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</si>
  <si>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</si>
  <si>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</si>
  <si>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</si>
  <si>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</si>
  <si>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</si>
  <si>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</si>
  <si>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</si>
  <si>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</si>
  <si>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</si>
  <si>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</si>
  <si>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</si>
  <si>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</si>
  <si>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</si>
  <si>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</si>
  <si>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</si>
  <si>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</si>
  <si>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</si>
  <si>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</si>
  <si>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</si>
  <si>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</si>
  <si>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</si>
  <si>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</si>
  <si>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</si>
  <si>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</si>
  <si>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</si>
  <si>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</si>
  <si>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</si>
  <si>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</si>
  <si>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</si>
  <si>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</si>
  <si>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</si>
  <si>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</si>
  <si>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</si>
  <si>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</si>
  <si>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</si>
  <si>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</si>
  <si>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</si>
  <si>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</si>
  <si>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</si>
  <si>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</si>
  <si>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</si>
  <si>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</si>
  <si>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</si>
  <si>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</si>
  <si>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</si>
  <si>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</si>
  <si>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</si>
  <si>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</si>
  <si>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</si>
  <si>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</si>
  <si>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</si>
  <si>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</si>
  <si>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</si>
  <si>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</si>
  <si>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</si>
  <si>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</si>
  <si>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</si>
  <si>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</si>
  <si>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</si>
  <si>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</si>
  <si>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</si>
  <si>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</si>
  <si>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</si>
  <si>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</si>
  <si>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</si>
  <si>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</si>
  <si>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</si>
  <si>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</si>
  <si>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</si>
  <si>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</si>
  <si>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</si>
  <si>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</si>
  <si>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</si>
  <si>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</si>
  <si>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</si>
  <si>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</si>
  <si>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</si>
  <si>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</si>
  <si>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</si>
  <si>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</si>
  <si>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</si>
  <si>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</si>
  <si>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</si>
  <si>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</si>
  <si>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</si>
  <si>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</si>
  <si>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</si>
  <si>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</si>
  <si>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</si>
  <si>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</si>
  <si>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</si>
  <si>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</si>
  <si>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</si>
  <si>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</si>
  <si>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</si>
  <si>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</si>
  <si>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</si>
  <si>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</si>
  <si>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</si>
  <si>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</si>
  <si>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</si>
  <si>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</si>
  <si>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</si>
  <si>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</si>
  <si>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</si>
  <si>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</si>
  <si>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</si>
  <si>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</si>
  <si>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</si>
  <si>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</si>
  <si>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</si>
  <si>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</si>
  <si>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</si>
  <si>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</si>
  <si>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</si>
  <si>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</si>
  <si>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</si>
  <si>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</si>
  <si>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</si>
  <si>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</si>
  <si>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</si>
  <si>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</si>
  <si>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</si>
  <si>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</si>
  <si>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</si>
  <si>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</si>
  <si>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</si>
  <si>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</si>
  <si>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</si>
  <si>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</si>
  <si>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</si>
  <si>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</si>
  <si>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</si>
  <si>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</si>
  <si>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</si>
  <si>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</si>
  <si>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</si>
  <si>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</si>
  <si>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</si>
  <si>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</si>
  <si>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</si>
  <si>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</si>
  <si>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</si>
  <si>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</si>
  <si>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</si>
  <si>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</si>
  <si>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</si>
  <si>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</si>
  <si>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</si>
  <si>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</si>
  <si>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</si>
  <si>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</si>
  <si>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</si>
  <si>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</si>
  <si>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</si>
  <si>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</si>
  <si>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</si>
  <si>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</si>
  <si>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</si>
  <si>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</si>
  <si>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</si>
  <si>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</si>
  <si>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</si>
  <si>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</si>
  <si>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</si>
  <si>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</si>
  <si>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</si>
  <si>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</si>
  <si>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</si>
  <si>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</si>
  <si>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</si>
  <si>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</si>
  <si>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</si>
  <si>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</si>
  <si>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</si>
  <si>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</si>
  <si>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</si>
  <si>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</si>
  <si>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</si>
  <si>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</si>
  <si>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</si>
  <si>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</si>
  <si>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</si>
  <si>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</si>
  <si>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</si>
  <si>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</si>
  <si>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</si>
  <si>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</si>
  <si>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</si>
  <si>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</si>
  <si>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</si>
  <si>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</si>
  <si>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</si>
  <si>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</si>
  <si>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</si>
  <si>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</si>
  <si>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</si>
  <si>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</si>
  <si>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</si>
  <si>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</si>
  <si>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</si>
  <si>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</si>
  <si>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</si>
  <si>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</si>
  <si>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</si>
  <si>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</si>
  <si>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</si>
  <si>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</si>
  <si>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</si>
  <si>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</si>
  <si>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</si>
  <si>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</si>
  <si>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</si>
  <si>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</si>
  <si>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</si>
  <si>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</si>
  <si>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</si>
  <si>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</si>
  <si>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</si>
  <si>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</si>
  <si>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</si>
  <si>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</si>
  <si>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</si>
  <si>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</si>
  <si>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</si>
  <si>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</si>
  <si>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</si>
  <si>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</si>
  <si>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</si>
  <si>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</si>
  <si>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</si>
  <si>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</si>
  <si>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</si>
  <si>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</si>
  <si>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</si>
  <si>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</si>
  <si>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</si>
  <si>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</si>
  <si>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</si>
  <si>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</si>
  <si>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</si>
  <si>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</si>
  <si>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</si>
  <si>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</si>
  <si>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</si>
  <si>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</si>
  <si>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</si>
  <si>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</si>
  <si>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</si>
  <si>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</si>
  <si>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</si>
  <si>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</si>
  <si>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</si>
  <si>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</si>
  <si>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</si>
  <si>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</si>
  <si>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</si>
  <si>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</si>
  <si>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</si>
  <si>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</si>
  <si>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</si>
  <si>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</si>
  <si>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</si>
  <si>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</si>
  <si>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</si>
  <si>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</si>
  <si>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</si>
  <si>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</si>
  <si>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</si>
  <si>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</si>
  <si>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</si>
  <si>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</si>
  <si>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</si>
  <si>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</si>
  <si>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</si>
  <si>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</si>
  <si>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</si>
  <si>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</si>
  <si>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</si>
  <si>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</si>
  <si>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</si>
  <si>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</si>
  <si>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</si>
  <si>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</si>
  <si>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</si>
  <si>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</si>
  <si>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</si>
  <si>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</si>
  <si>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</si>
  <si>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</si>
  <si>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</si>
  <si>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</si>
  <si>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</si>
  <si>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</si>
  <si>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</si>
  <si>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</si>
  <si>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</si>
  <si>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</si>
  <si>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</si>
  <si>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</si>
  <si>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</si>
  <si>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</si>
  <si>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</si>
  <si>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</si>
  <si>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</si>
  <si>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</si>
  <si>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</si>
  <si>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</si>
  <si>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</si>
  <si>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</si>
  <si>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</si>
  <si>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</si>
  <si>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</si>
  <si>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</si>
  <si>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</si>
  <si>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</si>
  <si>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</si>
  <si>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</si>
  <si>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</si>
  <si>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</si>
  <si>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</si>
  <si>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</si>
  <si>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</si>
  <si>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</si>
  <si>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</si>
  <si>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</si>
  <si>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</si>
  <si>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</si>
  <si>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</si>
  <si>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</si>
  <si>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</si>
  <si>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</si>
  <si>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</si>
  <si>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</si>
  <si>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</si>
  <si>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</si>
  <si>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</si>
  <si>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</si>
  <si>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</si>
  <si>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</si>
  <si>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</si>
  <si>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</si>
  <si>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</si>
  <si>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</si>
  <si>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</si>
  <si>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</si>
  <si>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</si>
  <si>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</si>
  <si>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</si>
  <si>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</si>
  <si>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</si>
  <si>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</si>
  <si>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</si>
  <si>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</si>
  <si>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</si>
  <si>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</si>
  <si>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</si>
  <si>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</si>
  <si>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</si>
  <si>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</si>
  <si>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</si>
  <si>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</si>
  <si>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</si>
  <si>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</si>
  <si>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</si>
  <si>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</si>
  <si>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</si>
  <si>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</si>
  <si>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</si>
  <si>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</si>
  <si>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</si>
  <si>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</si>
  <si>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</si>
  <si>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</si>
  <si>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</si>
  <si>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</si>
  <si>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</si>
  <si>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</si>
  <si>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</si>
  <si>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</si>
  <si>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</si>
  <si>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</si>
  <si>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</si>
  <si>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</si>
  <si>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</si>
  <si>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</si>
  <si>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</si>
  <si>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</si>
  <si>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</si>
  <si>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</si>
  <si>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</si>
  <si>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</si>
  <si>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</si>
  <si>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</si>
  <si>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</si>
  <si>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</si>
  <si>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</si>
  <si>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</si>
  <si>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</si>
  <si>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</si>
  <si>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</si>
  <si>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</si>
  <si>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</si>
  <si>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</si>
  <si>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</si>
  <si>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</si>
  <si>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</si>
  <si>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</si>
  <si>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</si>
  <si>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</si>
  <si>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</si>
  <si>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</si>
  <si>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</si>
  <si>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</si>
  <si>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</si>
  <si>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</si>
  <si>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</si>
  <si>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</si>
  <si>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</si>
  <si>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</si>
  <si>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</si>
  <si>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</si>
  <si>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</si>
  <si>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</si>
  <si>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</si>
  <si>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</si>
  <si>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</si>
  <si>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</si>
  <si>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</si>
  <si>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</si>
  <si>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</si>
  <si>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</si>
  <si>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</si>
  <si>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</si>
  <si>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</si>
  <si>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</si>
  <si>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</si>
  <si>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</si>
  <si>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</si>
  <si>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</si>
  <si>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</si>
  <si>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</si>
  <si>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</si>
  <si>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</si>
  <si>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</si>
  <si>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</si>
  <si>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</si>
  <si>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</si>
  <si>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</si>
  <si>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</si>
  <si>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</si>
  <si>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</si>
  <si>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</si>
  <si>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</si>
  <si>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</si>
  <si>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</si>
  <si>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</si>
  <si>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</si>
  <si>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</si>
  <si>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</si>
  <si>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</si>
  <si>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</si>
  <si>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</si>
  <si>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</si>
  <si>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</si>
  <si>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</si>
  <si>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</si>
  <si>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</si>
  <si>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</si>
  <si>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</si>
  <si>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</si>
  <si>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</si>
  <si>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</si>
  <si>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</si>
  <si>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</si>
  <si>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</si>
  <si>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</si>
  <si>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</si>
  <si>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</si>
  <si>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</si>
  <si>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</si>
  <si>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</si>
  <si>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</si>
  <si>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</si>
  <si>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</si>
  <si>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</si>
  <si>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</si>
  <si>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</si>
  <si>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</si>
  <si>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</si>
  <si>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</si>
  <si>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</si>
  <si>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</si>
  <si>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</si>
  <si>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</si>
  <si>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</si>
  <si>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</si>
  <si>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</si>
  <si>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</si>
  <si>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</si>
  <si>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</si>
  <si>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</si>
  <si>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</si>
  <si>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</si>
  <si>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</si>
  <si>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</si>
  <si>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</si>
  <si>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</si>
  <si>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</si>
  <si>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</si>
  <si>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</si>
  <si>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</si>
  <si>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</si>
  <si>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</si>
  <si>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</si>
  <si>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</si>
  <si>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</si>
  <si>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</si>
  <si>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</si>
  <si>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</si>
  <si>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</si>
  <si>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</si>
  <si>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</si>
  <si>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</si>
  <si>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</si>
  <si>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</si>
  <si>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</si>
  <si>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</si>
  <si>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</si>
  <si>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</si>
  <si>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</si>
  <si>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</si>
  <si>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</si>
  <si>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</si>
  <si>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</si>
  <si>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</si>
  <si>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</si>
  <si>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</si>
  <si>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</si>
  <si>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</si>
  <si>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</si>
  <si>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</si>
  <si>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</si>
  <si>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</si>
  <si>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</si>
  <si>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</si>
  <si>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</si>
  <si>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</si>
  <si>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</si>
  <si>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</si>
  <si>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</si>
  <si>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</si>
  <si>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</si>
  <si>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</si>
  <si>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</si>
  <si>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</si>
  <si>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</si>
  <si>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</si>
  <si>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</si>
  <si>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</si>
  <si>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</si>
  <si>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</si>
  <si>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</si>
  <si>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</si>
  <si>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</si>
  <si>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</si>
  <si>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</si>
  <si>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</si>
  <si>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</si>
  <si>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</si>
  <si>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</si>
  <si>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</si>
  <si>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</si>
  <si>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</si>
  <si>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</si>
  <si>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</si>
  <si>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</si>
  <si>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</si>
  <si>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</si>
  <si>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</si>
  <si>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</si>
  <si>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</si>
  <si>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</si>
  <si>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</si>
  <si>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</si>
  <si>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</si>
  <si>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</si>
  <si>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</si>
  <si>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</si>
  <si>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</si>
  <si>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</si>
  <si>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</si>
  <si>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</si>
  <si>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</si>
  <si>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</si>
  <si>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</si>
  <si>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</si>
  <si>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</si>
  <si>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</si>
  <si>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</si>
  <si>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</si>
  <si>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</si>
  <si>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</si>
  <si>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</si>
  <si>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</si>
  <si>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</si>
  <si>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</si>
  <si>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</si>
  <si>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</si>
  <si>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</si>
  <si>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</si>
  <si>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</si>
  <si>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</si>
  <si>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</si>
  <si>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</si>
  <si>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</si>
  <si>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</si>
  <si>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</si>
  <si>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</si>
  <si>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</si>
  <si>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</si>
  <si>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</si>
  <si>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</si>
  <si>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</si>
  <si>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</si>
  <si>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</si>
  <si>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</si>
  <si>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</si>
  <si>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</si>
  <si>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</si>
  <si>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</si>
  <si>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</si>
  <si>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</si>
  <si>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</si>
  <si>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</si>
  <si>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</si>
  <si>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</si>
  <si>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</si>
  <si>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</si>
  <si>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</si>
  <si>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</si>
  <si>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</si>
  <si>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</si>
  <si>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</si>
  <si>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</si>
  <si>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</si>
  <si>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</si>
  <si>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</si>
  <si>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</si>
  <si>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</si>
  <si>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</si>
  <si>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</si>
  <si>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</si>
  <si>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</si>
  <si>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</si>
  <si>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</si>
  <si>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</si>
  <si>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</si>
  <si>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</si>
  <si>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</si>
  <si>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</si>
  <si>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</si>
  <si>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</si>
  <si>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</si>
  <si>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</si>
  <si>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</si>
  <si>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</si>
  <si>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</si>
  <si>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</si>
  <si>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</si>
  <si>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</si>
  <si>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</si>
  <si>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</si>
  <si>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</si>
  <si>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</si>
  <si>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</si>
  <si>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</si>
  <si>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</si>
  <si>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</si>
  <si>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</si>
  <si>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</si>
  <si>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</si>
  <si>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</si>
  <si>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</si>
  <si>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</si>
  <si>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</si>
  <si>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</si>
  <si>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</si>
  <si>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</si>
  <si>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</si>
  <si>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</si>
  <si>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</si>
  <si>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</si>
  <si>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</si>
  <si>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</si>
  <si>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</si>
  <si>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</si>
  <si>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</si>
  <si>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</si>
  <si>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</si>
  <si>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</si>
  <si>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</si>
  <si>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</si>
  <si>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</si>
  <si>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</si>
  <si>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</si>
  <si>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</si>
  <si>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</si>
  <si>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</si>
  <si>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</si>
  <si>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</si>
  <si>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</si>
  <si>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</si>
  <si>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</si>
  <si>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</si>
  <si>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</si>
  <si>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</si>
  <si>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</si>
  <si>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</si>
  <si>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</si>
  <si>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</si>
  <si>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</si>
  <si>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</si>
  <si>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</si>
  <si>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</si>
  <si>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</si>
  <si>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</si>
  <si>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</si>
  <si>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</si>
  <si>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</si>
  <si>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</si>
  <si>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</si>
  <si>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</si>
  <si>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</si>
  <si>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</si>
  <si>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</si>
  <si>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</si>
  <si>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</si>
  <si>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</si>
  <si>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</si>
  <si>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</si>
  <si>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</si>
  <si>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</si>
  <si>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</si>
  <si>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</si>
  <si>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</si>
  <si>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</si>
  <si>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</si>
  <si>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</si>
  <si>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</si>
  <si>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</si>
  <si>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</si>
  <si>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</si>
  <si>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</si>
  <si>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</si>
  <si>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</si>
  <si>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</si>
  <si>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</si>
  <si>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</si>
  <si>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</si>
  <si>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</si>
  <si>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</si>
  <si>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</si>
  <si>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</si>
  <si>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</si>
  <si>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</si>
  <si>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</si>
  <si>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</si>
  <si>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</si>
  <si>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</si>
  <si>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</si>
  <si>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</si>
  <si>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</si>
  <si>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</si>
  <si>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</si>
  <si>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</si>
  <si>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</si>
  <si>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</si>
  <si>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</si>
  <si>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</si>
  <si>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</si>
  <si>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</si>
  <si>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</si>
  <si>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</si>
  <si>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</si>
  <si>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</si>
  <si>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</si>
  <si>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</si>
  <si>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</si>
  <si>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</si>
  <si>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</si>
  <si>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</si>
  <si>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</si>
  <si>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</si>
  <si>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</si>
  <si>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</si>
  <si>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</si>
  <si>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</si>
  <si>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</si>
  <si>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</si>
  <si>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</si>
  <si>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</si>
  <si>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</si>
  <si>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</si>
  <si>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</si>
  <si>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</si>
  <si>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</si>
  <si>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</si>
  <si>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</si>
  <si>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</si>
  <si>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</si>
  <si>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</si>
  <si>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</si>
  <si>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</si>
  <si>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</si>
  <si>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</si>
  <si>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</si>
  <si>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</si>
  <si>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</si>
  <si>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</si>
  <si>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</si>
  <si>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</si>
  <si>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</si>
  <si>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</si>
  <si>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</si>
  <si>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</si>
  <si>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</si>
  <si>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</si>
  <si>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</si>
  <si>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</si>
  <si>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</si>
  <si>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</si>
  <si>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</si>
  <si>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</si>
  <si>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</si>
  <si>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</si>
  <si>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</si>
  <si>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</si>
  <si>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</si>
  <si>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</si>
  <si>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</si>
  <si>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</si>
  <si>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</si>
  <si>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</si>
  <si>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</si>
  <si>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</si>
  <si>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</si>
  <si>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</si>
  <si>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</si>
  <si>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</si>
  <si>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</si>
  <si>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</si>
  <si>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</si>
  <si>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</si>
  <si>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</si>
  <si>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</si>
  <si>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</si>
  <si>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</si>
  <si>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</si>
  <si>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</si>
  <si>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</si>
  <si>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</si>
  <si>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</si>
  <si>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</si>
  <si>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</si>
  <si>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</si>
  <si>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</si>
  <si>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</si>
  <si>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</si>
  <si>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</si>
  <si>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</si>
  <si>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</si>
  <si>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</si>
  <si>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</si>
  <si>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</si>
  <si>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</si>
  <si>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</si>
  <si>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</si>
  <si>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</si>
  <si>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</si>
  <si>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</si>
  <si>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</si>
  <si>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</si>
  <si>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</si>
  <si>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</si>
  <si>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</si>
  <si>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</si>
  <si>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</si>
  <si>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</si>
  <si>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</si>
  <si>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</si>
  <si>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</si>
  <si>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</si>
  <si>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</si>
  <si>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</si>
  <si>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</si>
  <si>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</si>
  <si>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</si>
  <si>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</si>
  <si>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</si>
  <si>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</si>
  <si>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</si>
  <si>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</si>
  <si>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</si>
  <si>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</si>
  <si>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</si>
  <si>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</si>
  <si>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</si>
  <si>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</si>
  <si>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</si>
  <si>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</si>
  <si>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</si>
  <si>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</si>
  <si>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</si>
  <si>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</si>
  <si>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</si>
  <si>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</si>
  <si>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</si>
  <si>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</si>
  <si>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</si>
  <si>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</si>
  <si>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</si>
  <si>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</si>
  <si>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</si>
  <si>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</si>
  <si>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</si>
  <si>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</si>
  <si>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</si>
  <si>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</si>
  <si>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</si>
  <si>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</si>
  <si>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</si>
  <si>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</si>
  <si>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</si>
  <si>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</si>
  <si>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</si>
  <si>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</si>
  <si>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</si>
  <si>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</si>
  <si>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</si>
  <si>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</si>
  <si>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</si>
  <si>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</si>
  <si>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</si>
  <si>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</si>
  <si>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</si>
  <si>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</si>
  <si>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</si>
  <si>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</si>
  <si>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</si>
  <si>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</si>
  <si>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</si>
  <si>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</si>
  <si>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</si>
  <si>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</si>
  <si>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</si>
  <si>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</si>
  <si>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</si>
  <si>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</si>
  <si>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</si>
  <si>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</si>
  <si>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</si>
  <si>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</si>
  <si>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</si>
  <si>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</si>
  <si>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</si>
  <si>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</si>
  <si>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</si>
  <si>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</si>
  <si>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</si>
  <si>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</si>
  <si>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</si>
  <si>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</si>
  <si>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</si>
  <si>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</si>
  <si>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</si>
  <si>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</si>
  <si>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</si>
  <si>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</si>
  <si>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</si>
  <si>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</si>
  <si>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</si>
  <si>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</si>
  <si>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</si>
  <si>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</si>
  <si>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</si>
  <si>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</si>
  <si>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</si>
  <si>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</si>
  <si>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</si>
  <si>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</si>
  <si>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</si>
  <si>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</si>
  <si>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</si>
  <si>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</si>
  <si>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</si>
  <si>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</si>
  <si>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</si>
  <si>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</si>
  <si>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</si>
  <si>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</si>
  <si>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</si>
  <si>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</si>
  <si>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</si>
  <si>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</si>
  <si>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</si>
  <si>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</si>
  <si>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</si>
  <si>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</si>
  <si>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</si>
  <si>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</si>
  <si>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</si>
  <si>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</si>
  <si>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</si>
  <si>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</si>
  <si>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</si>
  <si>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</si>
  <si>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</si>
  <si>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</si>
  <si>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</si>
  <si>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</si>
  <si>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</si>
  <si>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</si>
  <si>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</si>
  <si>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</si>
  <si>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</si>
  <si>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</si>
  <si>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</si>
  <si>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</si>
  <si>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</si>
  <si>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</si>
  <si>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</si>
  <si>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</si>
  <si>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</si>
  <si>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</si>
  <si>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</si>
  <si>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</si>
  <si>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</si>
  <si>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</si>
  <si>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</si>
  <si>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</si>
  <si>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</si>
  <si>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</si>
  <si>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</si>
  <si>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</si>
  <si>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</si>
  <si>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</si>
  <si>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</si>
  <si>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</si>
  <si>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</si>
  <si>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</si>
  <si>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</si>
  <si>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</si>
  <si>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</si>
  <si>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</si>
  <si>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</si>
  <si>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</si>
  <si>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</si>
  <si>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</si>
  <si>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</si>
  <si>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</si>
  <si>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</si>
  <si>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</si>
  <si>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</si>
  <si>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</si>
  <si>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</si>
  <si>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</si>
  <si>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</si>
  <si>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</si>
  <si>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</si>
  <si>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</si>
  <si>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</si>
  <si>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</si>
  <si>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</si>
  <si>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</si>
  <si>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</si>
  <si>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</si>
  <si>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</si>
  <si>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</si>
  <si>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</si>
  <si>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</si>
  <si>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</si>
  <si>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</si>
  <si>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</si>
  <si>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</si>
  <si>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</si>
  <si>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</si>
  <si>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</si>
  <si>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</si>
  <si>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</si>
  <si>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</si>
  <si>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</si>
  <si>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</si>
  <si>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</si>
  <si>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</si>
  <si>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</si>
  <si>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</si>
  <si>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</si>
  <si>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</si>
  <si>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</si>
  <si>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</si>
  <si>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</si>
  <si>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</si>
  <si>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</si>
  <si>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</si>
  <si>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</si>
  <si>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</si>
  <si>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</si>
  <si>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</si>
  <si>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</si>
  <si>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</si>
  <si>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</si>
  <si>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</si>
  <si>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</si>
  <si>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</si>
  <si>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</si>
  <si>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</si>
  <si>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</si>
  <si>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</si>
  <si>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</si>
  <si>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</si>
  <si>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</si>
  <si>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</si>
  <si>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</si>
  <si>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</si>
  <si>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</si>
  <si>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</si>
  <si>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</si>
  <si>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</si>
  <si>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</si>
  <si>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</si>
  <si>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</si>
  <si>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</si>
  <si>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</si>
  <si>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</si>
  <si>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</si>
  <si>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</si>
  <si>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</si>
  <si>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</si>
  <si>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</si>
  <si>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</si>
  <si>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</si>
  <si>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</si>
  <si>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</si>
  <si>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</si>
  <si>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</si>
  <si>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</si>
  <si>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</si>
  <si>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</si>
  <si>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</si>
  <si>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</si>
  <si>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</si>
  <si>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</si>
  <si>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</si>
  <si>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</si>
  <si>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</si>
  <si>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</si>
  <si>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</si>
  <si>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</si>
  <si>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</si>
  <si>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</si>
  <si>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</si>
  <si>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</si>
  <si>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</si>
  <si>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</si>
  <si>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</si>
  <si>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</si>
  <si>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</si>
  <si>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</si>
  <si>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</si>
  <si>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</si>
  <si>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</si>
  <si>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</si>
  <si>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</si>
  <si>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</si>
  <si>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</si>
  <si>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</si>
  <si>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</si>
  <si>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</si>
  <si>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</si>
  <si>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</si>
  <si>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</si>
  <si>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</si>
  <si>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</si>
  <si>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</si>
  <si>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</si>
  <si>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</si>
  <si>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</si>
  <si>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</si>
  <si>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</si>
  <si>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</si>
  <si>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</si>
  <si>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</si>
  <si>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</si>
  <si>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</si>
  <si>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</si>
  <si>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</si>
  <si>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</si>
  <si>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</si>
  <si>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</si>
  <si>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</si>
  <si>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</si>
  <si>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</si>
  <si>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</si>
  <si>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</si>
  <si>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</si>
  <si>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</si>
  <si>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</si>
  <si>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</si>
  <si>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</si>
  <si>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</si>
  <si>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</si>
  <si>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</si>
  <si>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</si>
  <si>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</si>
  <si>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</si>
  <si>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</si>
  <si>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</si>
  <si>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</si>
  <si>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</si>
  <si>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</si>
  <si>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</si>
  <si>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</si>
  <si>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</si>
  <si>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</si>
  <si>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</si>
  <si>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</si>
  <si>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</si>
  <si>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</si>
  <si>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</si>
  <si>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</si>
  <si>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</si>
  <si>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</si>
  <si>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</si>
  <si>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</si>
  <si>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</si>
  <si>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</si>
  <si>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</si>
  <si>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</si>
  <si>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</si>
  <si>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</si>
  <si>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</si>
  <si>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</si>
  <si>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</si>
  <si>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</si>
  <si>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</si>
  <si>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</si>
  <si>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</si>
  <si>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</si>
  <si>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</si>
  <si>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</si>
  <si>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</si>
  <si>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</si>
  <si>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</si>
  <si>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</si>
  <si>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</si>
  <si>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</si>
  <si>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</si>
  <si>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</si>
  <si>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</si>
  <si>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</si>
  <si>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</si>
  <si>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</si>
  <si>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</si>
  <si>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</si>
  <si>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</si>
  <si>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</si>
  <si>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</si>
  <si>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</si>
  <si>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</si>
  <si>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</si>
  <si>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</si>
  <si>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</si>
  <si>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</si>
  <si>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</si>
  <si>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</si>
  <si>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</si>
  <si>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</si>
  <si>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</si>
  <si>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</si>
  <si>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</si>
  <si>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</si>
  <si>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</si>
  <si>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</si>
  <si>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</si>
  <si>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</si>
  <si>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</si>
  <si>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</si>
  <si>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</si>
  <si>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</si>
  <si>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</si>
  <si>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</si>
  <si>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</si>
  <si>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</si>
  <si>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</si>
  <si>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</si>
  <si>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</si>
  <si>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</si>
  <si>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</si>
  <si>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</si>
  <si>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</si>
  <si>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</si>
  <si>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</si>
  <si>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</si>
  <si>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</si>
  <si>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</si>
  <si>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</si>
  <si>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</si>
  <si>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</si>
  <si>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</si>
  <si>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</si>
  <si>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</si>
  <si>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</si>
  <si>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</si>
  <si>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</si>
  <si>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</si>
  <si>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</si>
  <si>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</si>
  <si>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</si>
  <si>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</si>
  <si>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</si>
  <si>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</si>
  <si>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</si>
  <si>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</si>
  <si>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</si>
  <si>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</si>
  <si>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</si>
  <si>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</si>
  <si>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</si>
  <si>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</si>
  <si>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</si>
  <si>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</si>
  <si>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</si>
  <si>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</si>
  <si>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</si>
  <si>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</si>
  <si>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</si>
  <si>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</si>
  <si>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</si>
  <si>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</si>
  <si>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</si>
  <si>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</si>
  <si>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</si>
  <si>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</si>
  <si>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</si>
  <si>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</si>
  <si>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</si>
  <si>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</si>
  <si>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</si>
  <si>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</si>
  <si>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</si>
  <si>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</si>
  <si>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</si>
  <si>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</si>
  <si>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</si>
  <si>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</si>
  <si>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</si>
  <si>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</si>
  <si>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</si>
  <si>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</si>
  <si>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</si>
  <si>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</si>
  <si>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</si>
  <si>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</si>
  <si>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</si>
  <si>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</si>
  <si>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</si>
  <si>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</si>
  <si>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</si>
  <si>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</si>
  <si>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</si>
  <si>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</si>
  <si>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</si>
  <si>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</si>
  <si>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</si>
  <si>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</si>
  <si>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</si>
  <si>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</si>
  <si>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</si>
  <si>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</si>
  <si>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</si>
  <si>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</si>
  <si>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</si>
  <si>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</si>
  <si>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</si>
  <si>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</si>
  <si>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</si>
  <si>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</si>
  <si>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</si>
  <si>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</si>
  <si>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</si>
  <si>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</si>
  <si>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</si>
  <si>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</si>
  <si>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</si>
  <si>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</si>
  <si>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</si>
  <si>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</si>
  <si>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</si>
  <si>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</si>
  <si>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</si>
  <si>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</si>
  <si>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</si>
  <si>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</si>
  <si>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</si>
  <si>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</si>
  <si>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</si>
  <si>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</si>
  <si>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</si>
  <si>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</si>
  <si>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</si>
  <si>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</si>
  <si>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</si>
  <si>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</si>
  <si>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</si>
  <si>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</si>
  <si>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</si>
  <si>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</si>
  <si>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</si>
  <si>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</si>
  <si>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</si>
  <si>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</si>
  <si>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</si>
  <si>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</si>
  <si>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</si>
  <si>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</si>
  <si>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</si>
  <si>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</si>
  <si>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</si>
  <si>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</si>
  <si>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</si>
  <si>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</si>
  <si>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</si>
  <si>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</si>
  <si>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</si>
  <si>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</si>
  <si>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</si>
  <si>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</si>
  <si>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</si>
  <si>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</si>
  <si>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</si>
  <si>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</si>
  <si>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</si>
  <si>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</si>
  <si>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</si>
  <si>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</si>
  <si>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</si>
  <si>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</si>
  <si>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</si>
  <si>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</si>
  <si>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</si>
  <si>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</si>
  <si>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</si>
  <si>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</si>
  <si>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</si>
  <si>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</si>
  <si>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</si>
  <si>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</si>
  <si>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</si>
  <si>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</si>
  <si>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</si>
  <si>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</si>
  <si>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</si>
  <si>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</si>
  <si>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</si>
  <si>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</si>
  <si>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</si>
  <si>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</si>
  <si>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</si>
  <si>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</si>
  <si>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</si>
  <si>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</si>
  <si>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</si>
  <si>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</si>
  <si>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</si>
  <si>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</si>
  <si>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</si>
  <si>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</si>
  <si>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</si>
  <si>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</si>
  <si>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</si>
  <si>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</si>
  <si>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</si>
  <si>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</si>
  <si>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</si>
  <si>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</si>
  <si>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</si>
  <si>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</si>
  <si>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</si>
  <si>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</si>
  <si>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</si>
  <si>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</si>
  <si>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</si>
  <si>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</si>
  <si>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</si>
  <si>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</si>
  <si>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</si>
  <si>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</si>
  <si>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</si>
  <si>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</si>
  <si>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</si>
  <si>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</si>
  <si>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</si>
  <si>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</si>
  <si>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</si>
  <si>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</si>
  <si>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</si>
  <si>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</si>
  <si>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</si>
  <si>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</si>
  <si>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</si>
  <si>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</si>
  <si>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</si>
  <si>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</si>
  <si>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</si>
  <si>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</si>
  <si>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</si>
  <si>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</si>
  <si>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</si>
  <si>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</si>
  <si>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</si>
  <si>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</si>
  <si>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</si>
  <si>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</si>
  <si>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</si>
  <si>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</si>
  <si>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</si>
  <si>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</si>
  <si>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</si>
  <si>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</si>
  <si>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</si>
  <si>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</si>
  <si>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</si>
  <si>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</si>
  <si>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</si>
  <si>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</si>
  <si>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</si>
  <si>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</si>
  <si>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</si>
  <si>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</si>
  <si>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</si>
  <si>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</si>
  <si>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</si>
  <si>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</si>
  <si>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</si>
  <si>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</si>
  <si>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</si>
  <si>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</si>
  <si>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</si>
  <si>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</si>
  <si>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</si>
  <si>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</si>
  <si>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</si>
  <si>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</si>
  <si>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</si>
  <si>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</si>
  <si>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</si>
  <si>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</si>
  <si>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</si>
  <si>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</si>
  <si>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</si>
  <si>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</si>
  <si>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</si>
  <si>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</si>
  <si>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</si>
  <si>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</si>
  <si>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</si>
  <si>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</si>
  <si>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</si>
  <si>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</si>
  <si>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</si>
  <si>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</si>
  <si>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</si>
  <si>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</si>
  <si>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</si>
  <si>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</si>
  <si>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</si>
  <si>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</si>
  <si>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</si>
  <si>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</si>
  <si>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</si>
  <si>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</si>
  <si>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</si>
  <si>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</si>
  <si>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</si>
  <si>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</si>
  <si>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</si>
  <si>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</si>
  <si>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</si>
  <si>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</si>
  <si>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</si>
  <si>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</si>
  <si>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</si>
  <si>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</si>
  <si>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</si>
  <si>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</si>
  <si>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</si>
  <si>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</si>
  <si>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</si>
  <si>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</si>
  <si>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</si>
  <si>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</si>
  <si>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</si>
  <si>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</si>
  <si>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</si>
  <si>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</si>
  <si>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</si>
  <si>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</si>
  <si>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</si>
  <si>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</si>
  <si>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</si>
  <si>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</si>
  <si>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</si>
  <si>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</si>
  <si>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</si>
  <si>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</si>
  <si>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</si>
  <si>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</si>
  <si>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</si>
  <si>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</si>
  <si>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</si>
  <si>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</si>
  <si>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</si>
  <si>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</si>
  <si>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</si>
  <si>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</si>
  <si>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</si>
  <si>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</si>
  <si>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</si>
  <si>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</si>
  <si>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</si>
  <si>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</si>
  <si>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</si>
  <si>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</si>
  <si>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</si>
  <si>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</si>
  <si>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</si>
  <si>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</si>
  <si>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</si>
  <si>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</si>
  <si>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</si>
  <si>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</si>
  <si>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</si>
  <si>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</si>
  <si>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</si>
  <si>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</si>
  <si>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</si>
  <si>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</si>
  <si>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</si>
  <si>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</si>
  <si>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</si>
  <si>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</si>
  <si>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</si>
  <si>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</si>
  <si>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</si>
  <si>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</si>
  <si>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</si>
  <si>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</si>
  <si>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</si>
  <si>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</si>
  <si>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</si>
  <si>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</si>
  <si>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</si>
  <si>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</si>
  <si>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</si>
  <si>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</si>
  <si>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</si>
  <si>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</si>
  <si>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</si>
  <si>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</si>
  <si>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</si>
  <si>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</si>
  <si>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</si>
  <si>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</si>
  <si>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</si>
  <si>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</si>
  <si>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</si>
  <si>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</si>
  <si>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</si>
  <si>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</si>
  <si>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</si>
  <si>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</si>
  <si>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</si>
  <si>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</si>
  <si>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</si>
  <si>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</si>
  <si>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</si>
  <si>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</si>
  <si>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</si>
  <si>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</si>
  <si>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</si>
  <si>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</si>
  <si>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</si>
  <si>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</si>
  <si>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</si>
  <si>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</si>
  <si>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</si>
  <si>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</si>
  <si>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</si>
  <si>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</si>
  <si>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</si>
  <si>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</si>
  <si>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</si>
  <si>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</si>
  <si>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</si>
  <si>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</si>
  <si>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</si>
  <si>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</si>
  <si>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</si>
  <si>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</si>
  <si>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</si>
  <si>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</si>
  <si>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</si>
  <si>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</si>
  <si>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</si>
  <si>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</si>
  <si>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</si>
  <si>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</si>
  <si>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</si>
  <si>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</si>
  <si>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</si>
  <si>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</si>
  <si>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</si>
  <si>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</si>
  <si>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</si>
  <si>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</si>
  <si>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</si>
  <si>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</si>
  <si>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</si>
  <si>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</si>
  <si>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</si>
  <si>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</si>
  <si>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</si>
  <si>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</si>
  <si>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</si>
  <si>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</si>
  <si>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</si>
  <si>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</si>
  <si>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</si>
  <si>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</si>
  <si>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</si>
  <si>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</si>
  <si>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</si>
  <si>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</si>
  <si>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</si>
  <si>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</si>
  <si>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</si>
  <si>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</si>
  <si>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</si>
  <si>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</si>
  <si>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</si>
  <si>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</si>
  <si>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</si>
  <si>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</si>
  <si>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</si>
  <si>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</si>
  <si>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</si>
  <si>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</si>
  <si>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</si>
  <si>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</si>
  <si>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</si>
  <si>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</si>
  <si>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</si>
  <si>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</si>
  <si>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</si>
  <si>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</si>
  <si>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</si>
  <si>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</si>
  <si>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</si>
  <si>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</si>
  <si>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</si>
  <si>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</si>
  <si>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</si>
  <si>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</si>
  <si>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</si>
  <si>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</si>
  <si>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</si>
  <si>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</si>
  <si>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</si>
  <si>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</si>
  <si>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</si>
  <si>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</si>
  <si>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</si>
  <si>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</si>
  <si>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</si>
  <si>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</si>
  <si>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</si>
  <si>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</si>
  <si>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</si>
  <si>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</si>
  <si>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</si>
  <si>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</si>
  <si>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</si>
  <si>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</si>
  <si>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</si>
  <si>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</si>
  <si>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</si>
  <si>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</si>
  <si>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</si>
  <si>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</si>
  <si>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</si>
  <si>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</si>
  <si>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</si>
  <si>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</si>
  <si>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</si>
  <si>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</si>
  <si>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</si>
  <si>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</si>
  <si>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</si>
  <si>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</si>
  <si>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</si>
  <si>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</si>
  <si>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</si>
  <si>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</si>
  <si>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</si>
  <si>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</si>
  <si>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</si>
  <si>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</si>
  <si>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</si>
  <si>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</si>
  <si>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</si>
  <si>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</si>
  <si>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</si>
  <si>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</si>
  <si>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</si>
  <si>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</si>
  <si>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</si>
  <si>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</si>
  <si>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</si>
  <si>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</si>
  <si>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</si>
  <si>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</si>
  <si>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</si>
  <si>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</si>
  <si>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</si>
  <si>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</si>
  <si>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</si>
  <si>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</si>
  <si>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</si>
  <si>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</si>
  <si>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</si>
  <si>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</si>
  <si>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</si>
  <si>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</si>
  <si>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</si>
  <si>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</si>
  <si>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</si>
  <si>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</si>
  <si>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</si>
  <si>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</si>
  <si>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</si>
  <si>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</si>
  <si>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</si>
  <si>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</si>
  <si>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</si>
  <si>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</si>
  <si>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</si>
  <si>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</si>
  <si>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</si>
  <si>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</si>
  <si>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</si>
  <si>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</si>
  <si>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</si>
  <si>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</si>
  <si>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</si>
  <si>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</si>
  <si>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</si>
  <si>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</si>
  <si>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</si>
  <si>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</si>
  <si>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</si>
  <si>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</si>
  <si>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</si>
  <si>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</si>
  <si>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</si>
  <si>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</si>
  <si>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</si>
  <si>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</si>
  <si>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</si>
  <si>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</si>
  <si>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</si>
  <si>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</si>
  <si>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</si>
  <si>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</si>
  <si>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</si>
  <si>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</si>
  <si>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</si>
  <si>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</si>
  <si>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</si>
  <si>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</si>
  <si>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</si>
  <si>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</si>
  <si>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</si>
  <si>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</si>
  <si>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</si>
  <si>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</si>
  <si>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</si>
  <si>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</si>
  <si>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</si>
  <si>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</si>
  <si>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</si>
  <si>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</si>
  <si>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</si>
  <si>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</si>
  <si>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</si>
  <si>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</si>
  <si>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</si>
  <si>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</si>
  <si>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</si>
  <si>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</si>
  <si>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</si>
  <si>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</si>
  <si>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</si>
  <si>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</si>
  <si>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</si>
  <si>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</si>
  <si>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</si>
  <si>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</si>
  <si>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</si>
  <si>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</si>
  <si>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</si>
  <si>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</si>
  <si>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</si>
  <si>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</si>
  <si>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</si>
  <si>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</si>
  <si>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</si>
  <si>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</si>
  <si>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</si>
  <si>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</si>
  <si>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</si>
  <si>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</si>
  <si>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</si>
  <si>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</si>
  <si>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</si>
  <si>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</si>
  <si>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</si>
  <si>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</si>
  <si>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</si>
  <si>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</si>
  <si>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</si>
  <si>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</si>
  <si>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</si>
  <si>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</si>
  <si>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</si>
  <si>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</si>
  <si>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</si>
  <si>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</si>
  <si>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</si>
  <si>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</si>
  <si>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</si>
  <si>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</si>
  <si>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</si>
  <si>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</si>
  <si>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</si>
  <si>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</si>
  <si>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</si>
  <si>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</si>
  <si>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</si>
  <si>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</si>
  <si>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</si>
  <si>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</si>
  <si>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</si>
  <si>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</si>
  <si>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</si>
  <si>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</si>
  <si>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</si>
  <si>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</si>
  <si>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</si>
  <si>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</si>
  <si>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</si>
  <si>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</si>
  <si>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</si>
  <si>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</si>
  <si>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</si>
  <si>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</si>
  <si>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</si>
  <si>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</si>
  <si>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</si>
  <si>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</si>
  <si>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</si>
  <si>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</si>
  <si>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</si>
  <si>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</si>
  <si>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</si>
  <si>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</si>
  <si>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</si>
  <si>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</si>
  <si>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</si>
  <si>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</si>
  <si>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</si>
  <si>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</si>
  <si>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</si>
  <si>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</si>
  <si>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</si>
  <si>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</si>
  <si>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</si>
  <si>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</si>
  <si>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</si>
  <si>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</si>
  <si>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</si>
  <si>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</si>
  <si>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</si>
  <si>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</si>
  <si>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</si>
  <si>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</si>
  <si>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</si>
  <si>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</si>
  <si>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</si>
  <si>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</si>
  <si>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</si>
  <si>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</si>
  <si>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</si>
  <si>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</si>
  <si>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</si>
  <si>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</si>
  <si>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</si>
  <si>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</si>
  <si>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</si>
  <si>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</si>
  <si>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</si>
  <si>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</si>
  <si>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</si>
  <si>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</si>
  <si>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</si>
  <si>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</si>
  <si>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</si>
  <si>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</si>
  <si>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</si>
  <si>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</si>
  <si>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</si>
  <si>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</si>
  <si>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</si>
  <si>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</si>
  <si>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</si>
  <si>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</si>
  <si>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</si>
  <si>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</si>
  <si>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</si>
  <si>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</si>
  <si>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</si>
  <si>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</si>
  <si>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</si>
  <si>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</si>
  <si>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</si>
  <si>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</si>
  <si>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</si>
  <si>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</si>
  <si>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</si>
  <si>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</si>
  <si>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</si>
  <si>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</si>
  <si>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</si>
  <si>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</si>
  <si>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</si>
  <si>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</si>
  <si>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</si>
  <si>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</si>
  <si>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</si>
  <si>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</si>
  <si>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</si>
  <si>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</si>
  <si>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</si>
  <si>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</si>
  <si>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</si>
  <si>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</si>
  <si>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</si>
  <si>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</si>
  <si>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</si>
  <si>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</si>
  <si>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</si>
  <si>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</si>
  <si>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</si>
  <si>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</si>
  <si>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</si>
  <si>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</si>
  <si>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</si>
  <si>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</si>
  <si>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</si>
  <si>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</si>
  <si>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</si>
  <si>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</si>
  <si>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</si>
  <si>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</si>
  <si>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</si>
  <si>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</si>
  <si>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</si>
  <si>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</si>
  <si>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</si>
  <si>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</si>
  <si>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</si>
  <si>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</si>
  <si>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</si>
  <si>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</si>
  <si>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</si>
  <si>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</si>
  <si>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</si>
  <si>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</si>
  <si>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</si>
  <si>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</si>
  <si>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</si>
  <si>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</si>
  <si>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</si>
  <si>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</si>
  <si>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</si>
  <si>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</si>
  <si>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</si>
  <si>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</si>
  <si>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</si>
  <si>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</si>
  <si>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</si>
  <si>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</si>
  <si>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</si>
  <si>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</si>
  <si>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</si>
  <si>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</si>
  <si>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</si>
  <si>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</si>
  <si>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</si>
  <si>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</si>
  <si>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</si>
  <si>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</si>
  <si>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</si>
  <si>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</si>
  <si>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</si>
  <si>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</si>
  <si>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</si>
  <si>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</si>
  <si>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</si>
  <si>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</si>
  <si>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</si>
  <si>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</si>
  <si>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</si>
  <si>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</si>
  <si>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</si>
  <si>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</si>
  <si>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</si>
  <si>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</si>
  <si>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</si>
  <si>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</si>
  <si>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</si>
  <si>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</si>
  <si>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</si>
  <si>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</si>
  <si>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</si>
  <si>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</si>
  <si>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</si>
  <si>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</si>
  <si>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</si>
  <si>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</si>
  <si>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</si>
  <si>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</si>
  <si>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</si>
  <si>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</si>
  <si>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</si>
  <si>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</si>
  <si>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</si>
  <si>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</si>
  <si>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</si>
  <si>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</si>
  <si>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</si>
  <si>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</si>
  <si>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</si>
  <si>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</si>
  <si>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</si>
  <si>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</si>
  <si>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</si>
  <si>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</si>
  <si>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</si>
  <si>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</si>
  <si>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</si>
  <si>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</si>
  <si>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</si>
  <si>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</si>
  <si>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</si>
  <si>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</si>
  <si>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</si>
  <si>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</si>
  <si>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</si>
  <si>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</si>
  <si>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</si>
  <si>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</si>
  <si>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</si>
  <si>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</si>
  <si>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</si>
  <si>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</si>
  <si>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</si>
  <si>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</si>
  <si>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</si>
  <si>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</si>
  <si>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</si>
  <si>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</si>
  <si>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</si>
  <si>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</si>
  <si>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</si>
  <si>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</si>
  <si>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</si>
  <si>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</si>
  <si>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</si>
  <si>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</si>
  <si>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</si>
  <si>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</si>
  <si>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</si>
  <si>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</si>
  <si>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</si>
  <si>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</si>
  <si>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</si>
  <si>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</si>
  <si>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</si>
  <si>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</si>
  <si>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</si>
  <si>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</si>
  <si>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</si>
  <si>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</si>
  <si>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</si>
  <si>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</si>
  <si>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</si>
  <si>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</si>
  <si>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</si>
  <si>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</si>
  <si>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</si>
  <si>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</si>
  <si>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</si>
  <si>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</si>
  <si>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</si>
  <si>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</si>
  <si>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</si>
  <si>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</si>
  <si>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</si>
  <si>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</si>
  <si>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</si>
  <si>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</si>
  <si>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</si>
  <si>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</si>
  <si>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</si>
  <si>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</si>
  <si>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</si>
  <si>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</si>
  <si>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</si>
  <si>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</si>
  <si>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</si>
  <si>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</si>
  <si>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</si>
  <si>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</si>
  <si>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</si>
  <si>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</si>
  <si>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</si>
  <si>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</si>
  <si>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</si>
  <si>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</si>
  <si>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</si>
  <si>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</si>
  <si>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</si>
  <si>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</si>
  <si>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</si>
  <si>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</si>
  <si>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</si>
  <si>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</si>
  <si>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</si>
  <si>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</si>
  <si>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</si>
  <si>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</si>
  <si>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</si>
  <si>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</si>
  <si>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</si>
  <si>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</si>
  <si>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</si>
  <si>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</si>
  <si>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</si>
  <si>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</si>
  <si>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</si>
  <si>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</si>
  <si>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</si>
  <si>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</si>
  <si>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</si>
  <si>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</si>
  <si>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</si>
  <si>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</si>
  <si>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</si>
  <si>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</si>
  <si>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</si>
  <si>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</si>
  <si>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</si>
  <si>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</si>
  <si>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</si>
  <si>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</si>
  <si>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</si>
  <si>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</si>
  <si>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</si>
  <si>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</si>
  <si>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</si>
  <si>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</si>
  <si>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</si>
  <si>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</si>
  <si>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</si>
  <si>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</si>
  <si>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</si>
  <si>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</si>
  <si>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</si>
  <si>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</si>
  <si>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</si>
  <si>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</si>
  <si>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</si>
  <si>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</si>
  <si>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</si>
  <si>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</si>
  <si>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</si>
  <si>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</si>
  <si>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</si>
  <si>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</si>
  <si>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</si>
  <si>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</si>
  <si>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</si>
  <si>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</si>
  <si>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</si>
  <si>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</si>
  <si>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</si>
  <si>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</si>
  <si>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</si>
  <si>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</si>
  <si>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</si>
  <si>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</si>
  <si>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</si>
  <si>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</si>
  <si>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</si>
  <si>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</si>
  <si>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</si>
  <si>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</si>
  <si>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</si>
  <si>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</si>
  <si>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</si>
  <si>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</si>
  <si>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</si>
  <si>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</si>
  <si>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</si>
  <si>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</si>
  <si>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</si>
  <si>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</si>
  <si>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</si>
  <si>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</si>
  <si>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</si>
  <si>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</si>
  <si>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</si>
  <si>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</si>
  <si>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</si>
  <si>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</si>
  <si>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</si>
  <si>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</si>
  <si>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</si>
  <si>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</si>
  <si>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</si>
  <si>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</si>
  <si>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</si>
  <si>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</si>
  <si>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</si>
  <si>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</si>
  <si>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</si>
  <si>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</si>
  <si>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</si>
  <si>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</si>
  <si>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</si>
  <si>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</si>
  <si>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</si>
  <si>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</si>
  <si>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</si>
  <si>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</si>
  <si>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</si>
  <si>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</si>
  <si>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</si>
  <si>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</si>
  <si>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</si>
  <si>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</si>
  <si>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</si>
  <si>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</si>
  <si>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</si>
  <si>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</si>
  <si>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</si>
  <si>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</si>
  <si>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</si>
  <si>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</si>
  <si>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</si>
  <si>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</si>
  <si>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</si>
  <si>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</si>
  <si>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</si>
  <si>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</si>
  <si>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</si>
  <si>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</si>
  <si>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</si>
  <si>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</si>
  <si>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</si>
  <si>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</si>
  <si>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</si>
  <si>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</si>
  <si>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</si>
  <si>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</si>
  <si>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</si>
  <si>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</si>
  <si>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</si>
  <si>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</si>
  <si>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</si>
  <si>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</si>
  <si>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</si>
  <si>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</si>
  <si>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</si>
  <si>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</si>
  <si>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</si>
  <si>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</si>
  <si>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</si>
  <si>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</si>
  <si>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</si>
  <si>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</si>
  <si>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</si>
  <si>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</si>
  <si>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</si>
  <si>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</si>
  <si>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</si>
  <si>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</si>
  <si>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</si>
  <si>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</si>
  <si>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</si>
  <si>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</si>
  <si>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</si>
  <si>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</si>
  <si>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</si>
  <si>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</si>
  <si>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</si>
  <si>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</si>
  <si>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</si>
  <si>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</si>
  <si>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</si>
  <si>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</si>
  <si>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</si>
  <si>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</si>
  <si>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</si>
  <si>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</si>
  <si>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</si>
  <si>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</si>
  <si>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</si>
  <si>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</si>
  <si>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</si>
  <si>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</si>
  <si>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</si>
  <si>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</si>
  <si>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</si>
  <si>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</si>
  <si>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</si>
  <si>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</si>
  <si>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</si>
  <si>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</si>
  <si>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</si>
  <si>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</si>
  <si>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</si>
  <si>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</si>
  <si>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</si>
  <si>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</si>
  <si>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</si>
  <si>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</si>
  <si>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</si>
  <si>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</si>
  <si>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</si>
  <si>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</si>
  <si>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</si>
  <si>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</si>
  <si>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</si>
  <si>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</si>
  <si>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</si>
  <si>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</si>
  <si>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</si>
  <si>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</si>
  <si>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</si>
  <si>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</si>
  <si>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</si>
  <si>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</si>
  <si>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</si>
  <si>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</si>
  <si>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</si>
  <si>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</si>
  <si>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</si>
  <si>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</si>
  <si>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</si>
  <si>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</si>
  <si>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</si>
  <si>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</si>
  <si>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</si>
  <si>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</si>
  <si>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</si>
  <si>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</si>
  <si>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</si>
  <si>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</si>
  <si>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</si>
  <si>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</si>
  <si>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</si>
  <si>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</si>
  <si>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</si>
  <si>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</si>
  <si>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</si>
  <si>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</si>
  <si>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</si>
  <si>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</si>
  <si>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</si>
  <si>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</si>
  <si>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</si>
  <si>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</si>
  <si>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</si>
  <si>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</si>
  <si>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</si>
  <si>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</si>
  <si>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</si>
  <si>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</si>
  <si>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</si>
  <si>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</si>
  <si>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</si>
  <si>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</si>
  <si>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</si>
  <si>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</si>
  <si>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</si>
  <si>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</si>
  <si>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</si>
  <si>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</si>
  <si>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</si>
  <si>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</si>
  <si>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</si>
  <si>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</si>
  <si>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</si>
  <si>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</si>
  <si>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</si>
  <si>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</si>
  <si>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</si>
  <si>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</si>
  <si>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</si>
  <si>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</si>
  <si>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</si>
  <si>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</si>
  <si>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</si>
  <si>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</si>
  <si>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</si>
  <si>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</si>
  <si>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</si>
  <si>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</si>
  <si>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</si>
  <si>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</si>
  <si>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</si>
  <si>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</si>
  <si>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</si>
  <si>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</si>
  <si>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</si>
  <si>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</si>
  <si>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</si>
  <si>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</si>
  <si>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</si>
  <si>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</si>
  <si>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</si>
  <si>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</si>
  <si>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</si>
  <si>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</si>
  <si>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</si>
  <si>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</si>
  <si>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</si>
  <si>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</si>
  <si>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</si>
  <si>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</si>
  <si>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</si>
  <si>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</si>
  <si>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</si>
  <si>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</si>
  <si>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</si>
  <si>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</si>
  <si>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</si>
  <si>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</si>
  <si>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</si>
  <si>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</si>
  <si>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</si>
  <si>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</si>
  <si>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</si>
  <si>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</si>
  <si>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</si>
  <si>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</si>
  <si>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</si>
  <si>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</si>
  <si>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</si>
  <si>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</si>
  <si>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</si>
  <si>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</si>
  <si>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</si>
  <si>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</si>
  <si>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</si>
  <si>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</si>
  <si>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</si>
  <si>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</si>
  <si>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</si>
  <si>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</si>
  <si>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</si>
  <si>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</si>
  <si>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</si>
  <si>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</si>
  <si>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</si>
  <si>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</si>
  <si>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</si>
  <si>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</si>
  <si>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</si>
  <si>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</si>
  <si>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</si>
  <si>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</si>
  <si>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</si>
  <si>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</si>
  <si>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</si>
  <si>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</si>
  <si>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</si>
  <si>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</si>
  <si>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</si>
  <si>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</si>
  <si>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</si>
  <si>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</si>
  <si>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</si>
  <si>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</si>
  <si>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</si>
  <si>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</si>
  <si>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</si>
  <si>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</si>
  <si>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</si>
  <si>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</si>
  <si>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</si>
  <si>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</si>
  <si>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</si>
  <si>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</si>
  <si>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</si>
  <si>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</si>
  <si>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</si>
  <si>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</si>
  <si>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</si>
  <si>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</si>
  <si>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</si>
  <si>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</si>
  <si>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</si>
  <si>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</si>
  <si>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</si>
  <si>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</si>
  <si>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</si>
  <si>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</si>
  <si>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</si>
  <si>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</si>
  <si>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</si>
  <si>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</si>
  <si>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</si>
  <si>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</si>
  <si>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</si>
  <si>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</si>
  <si>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</si>
  <si>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</si>
  <si>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</si>
  <si>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</si>
  <si>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</si>
  <si>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</si>
  <si>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</si>
  <si>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</si>
  <si>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</si>
  <si>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</si>
  <si>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</si>
  <si>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</si>
  <si>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</si>
  <si>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</si>
  <si>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</si>
  <si>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</si>
  <si>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</si>
  <si>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</si>
  <si>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</si>
  <si>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</si>
  <si>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</si>
  <si>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</si>
  <si>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</si>
  <si>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</si>
  <si>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</si>
  <si>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</si>
  <si>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</si>
  <si>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</si>
  <si>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</si>
  <si>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</si>
  <si>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</si>
  <si>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</si>
  <si>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</si>
  <si>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</si>
  <si>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</si>
  <si>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</si>
  <si>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</si>
  <si>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</si>
  <si>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</si>
  <si>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</si>
  <si>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</si>
  <si>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</si>
  <si>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</si>
  <si>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</si>
  <si>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</si>
  <si>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</si>
  <si>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</si>
  <si>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</si>
  <si>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</si>
  <si>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</si>
  <si>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</si>
  <si>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</si>
  <si>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</si>
  <si>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</si>
  <si>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</si>
  <si>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</si>
  <si>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</si>
  <si>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</si>
  <si>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</si>
  <si>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</si>
  <si>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</si>
  <si>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</si>
  <si>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</si>
  <si>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</si>
  <si>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</si>
  <si>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</si>
  <si>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</si>
  <si>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</si>
  <si>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</si>
  <si>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</si>
  <si>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</si>
  <si>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</si>
  <si>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</si>
  <si>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</si>
  <si>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</si>
  <si>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</si>
  <si>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</si>
  <si>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</si>
  <si>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</si>
  <si>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</si>
  <si>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</si>
  <si>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</si>
  <si>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</si>
  <si>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</si>
  <si>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</si>
  <si>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</si>
  <si>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</si>
  <si>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</si>
  <si>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</si>
  <si>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</si>
  <si>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</si>
  <si>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</si>
  <si>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</si>
  <si>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</si>
  <si>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</si>
  <si>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</si>
  <si>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</si>
  <si>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</si>
  <si>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</si>
  <si>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</si>
  <si>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</si>
  <si>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</si>
  <si>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</si>
  <si>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</si>
  <si>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</si>
  <si>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</si>
  <si>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</si>
  <si>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</si>
  <si>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</si>
  <si>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</si>
  <si>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</si>
  <si>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</si>
  <si>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</si>
  <si>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</si>
  <si>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</si>
  <si>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</si>
  <si>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</si>
  <si>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</si>
  <si>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</si>
  <si>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</si>
  <si>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</si>
  <si>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</si>
  <si>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</si>
  <si>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</si>
  <si>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</si>
  <si>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</si>
  <si>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</si>
  <si>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</si>
  <si>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</si>
  <si>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</si>
  <si>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</si>
  <si>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</si>
  <si>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</si>
  <si>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</si>
  <si>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</si>
  <si>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</si>
  <si>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</si>
  <si>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</si>
  <si>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</si>
  <si>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</si>
  <si>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</si>
  <si>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</si>
  <si>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</si>
  <si>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</si>
  <si>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</si>
  <si>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</si>
  <si>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</si>
  <si>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</si>
  <si>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</si>
  <si>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</si>
  <si>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</si>
  <si>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</si>
  <si>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</si>
  <si>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</si>
  <si>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</si>
  <si>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</si>
  <si>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</si>
  <si>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</si>
  <si>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</si>
  <si>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</si>
  <si>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</si>
  <si>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</si>
  <si>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</si>
  <si>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</si>
  <si>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</si>
  <si>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</si>
  <si>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</si>
  <si>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</si>
  <si>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</si>
  <si>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</si>
  <si>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</si>
  <si>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</si>
  <si>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</si>
  <si>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</si>
  <si>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</si>
  <si>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</si>
  <si>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</si>
  <si>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</si>
  <si>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</si>
  <si>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</si>
  <si>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</si>
  <si>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</si>
  <si>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</si>
  <si>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</si>
  <si>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</si>
  <si>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</si>
  <si>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</si>
  <si>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</si>
  <si>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</si>
  <si>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</si>
  <si>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</si>
  <si>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</si>
  <si>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</si>
  <si>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</si>
  <si>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</si>
  <si>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</si>
  <si>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</si>
  <si>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</si>
  <si>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</si>
  <si>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</si>
  <si>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</si>
  <si>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</si>
  <si>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</si>
  <si>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</si>
  <si>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</si>
  <si>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</si>
  <si>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</si>
  <si>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</si>
  <si>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</si>
  <si>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</si>
  <si>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</si>
  <si>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</si>
  <si>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</si>
  <si>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</si>
  <si>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</si>
  <si>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</si>
  <si>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</si>
  <si>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</si>
  <si>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</si>
  <si>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</si>
  <si>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</si>
  <si>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</si>
  <si>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</si>
  <si>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</si>
  <si>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</si>
  <si>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</si>
  <si>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</si>
  <si>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</si>
  <si>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</si>
  <si>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</si>
  <si>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</si>
  <si>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</si>
  <si>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</si>
  <si>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</si>
  <si>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</si>
  <si>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</si>
  <si>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</si>
  <si>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</si>
  <si>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</si>
  <si>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</si>
  <si>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</si>
  <si>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</si>
  <si>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</si>
  <si>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</si>
  <si>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</si>
  <si>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</si>
  <si>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</si>
  <si>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</si>
  <si>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</si>
  <si>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</si>
  <si>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</si>
  <si>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</si>
  <si>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</si>
  <si>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</si>
  <si>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</si>
  <si>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</si>
  <si>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</si>
  <si>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</si>
  <si>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</si>
  <si>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</si>
  <si>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</si>
  <si>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</si>
  <si>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</si>
  <si>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</si>
  <si>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</si>
  <si>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</si>
  <si>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</si>
  <si>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</si>
  <si>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</si>
  <si>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</si>
  <si>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</si>
  <si>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</si>
  <si>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</si>
  <si>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</si>
  <si>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</si>
  <si>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</si>
  <si>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</si>
  <si>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</si>
  <si>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</si>
  <si>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</si>
  <si>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</si>
  <si>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</si>
  <si>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</si>
  <si>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</si>
  <si>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</si>
  <si>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</si>
  <si>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</si>
  <si>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</si>
  <si>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</si>
  <si>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</si>
  <si>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</si>
  <si>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</si>
  <si>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</si>
  <si>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</si>
  <si>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</si>
  <si>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</si>
  <si>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</si>
  <si>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</si>
  <si>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</si>
  <si>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</si>
  <si>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</si>
  <si>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</si>
  <si>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</si>
  <si>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</si>
  <si>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</si>
  <si>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</si>
  <si>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</si>
  <si>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</si>
  <si>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</si>
  <si>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</si>
  <si>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</si>
  <si>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</si>
  <si>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</si>
  <si>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</si>
  <si>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</si>
  <si>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</si>
  <si>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</si>
  <si>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</si>
  <si>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</si>
  <si>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</si>
  <si>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</si>
  <si>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</si>
  <si>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</si>
  <si>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</si>
  <si>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</si>
  <si>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</si>
  <si>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</si>
  <si>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</si>
  <si>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</si>
  <si>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</si>
  <si>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</si>
  <si>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</si>
  <si>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</si>
  <si>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</si>
  <si>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</si>
  <si>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</si>
  <si>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</si>
  <si>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</si>
  <si>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</si>
  <si>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</si>
  <si>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</si>
  <si>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</si>
  <si>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</si>
  <si>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</si>
  <si>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</si>
  <si>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</si>
  <si>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</si>
  <si>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</si>
  <si>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</si>
  <si>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</si>
  <si>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</si>
  <si>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</si>
  <si>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</si>
  <si>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</si>
  <si>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</si>
  <si>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</si>
  <si>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</si>
  <si>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</si>
  <si>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</si>
  <si>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</si>
  <si>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</si>
  <si>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</si>
  <si>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</si>
  <si>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</si>
  <si>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</si>
  <si>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</si>
  <si>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</si>
  <si>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</si>
  <si>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</si>
  <si>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</si>
  <si>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</si>
  <si>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</si>
  <si>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</si>
  <si>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</si>
  <si>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</si>
  <si>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</si>
  <si>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</si>
  <si>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</si>
  <si>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</si>
  <si>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</si>
  <si>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</si>
  <si>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</si>
  <si>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</si>
  <si>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</si>
  <si>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</si>
  <si>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</si>
  <si>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</si>
  <si>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</si>
  <si>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</si>
  <si>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</si>
  <si>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</si>
  <si>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</si>
  <si>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</si>
  <si>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</si>
  <si>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</si>
  <si>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</si>
  <si>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</si>
  <si>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</si>
  <si>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</si>
  <si>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</si>
  <si>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</si>
  <si>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</si>
  <si>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</si>
  <si>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</si>
  <si>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</si>
  <si>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</si>
  <si>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</si>
  <si>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</si>
  <si>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</si>
  <si>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</si>
  <si>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</si>
  <si>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</si>
  <si>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</si>
  <si>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</si>
  <si>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</si>
  <si>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</si>
  <si>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</si>
  <si>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</si>
  <si>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</si>
  <si>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</si>
  <si>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</si>
  <si>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</si>
  <si>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</si>
  <si>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</si>
  <si>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</si>
  <si>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</si>
  <si>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</si>
  <si>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</si>
  <si>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</si>
  <si>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</si>
  <si>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</si>
  <si>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</si>
  <si>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</si>
  <si>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</si>
  <si>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</si>
  <si>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</si>
  <si>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</si>
  <si>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</si>
  <si>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</si>
  <si>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</si>
  <si>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</si>
  <si>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</si>
  <si>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</si>
  <si>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</si>
  <si>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</si>
  <si>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</si>
  <si>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</si>
  <si>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</si>
  <si>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</si>
  <si>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</si>
  <si>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</si>
  <si>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</si>
  <si>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</si>
  <si>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</si>
  <si>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</si>
  <si>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</si>
  <si>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</si>
  <si>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</si>
  <si>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</si>
  <si>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</si>
  <si>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</si>
  <si>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</si>
  <si>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</si>
  <si>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</si>
  <si>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</si>
  <si>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</si>
  <si>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</si>
  <si>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</si>
  <si>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</si>
  <si>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</si>
  <si>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</si>
  <si>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</si>
  <si>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</si>
  <si>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</si>
  <si>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</si>
  <si>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</si>
  <si>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</si>
  <si>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</si>
  <si>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</si>
  <si>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</si>
  <si>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</si>
  <si>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</si>
  <si>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</si>
  <si>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</si>
  <si>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</si>
  <si>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</si>
  <si>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</si>
  <si>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</si>
  <si>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</si>
  <si>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</si>
  <si>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</si>
  <si>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</si>
  <si>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</si>
  <si>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</si>
  <si>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</si>
  <si>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</si>
  <si>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</si>
  <si>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</si>
  <si>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</si>
  <si>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</si>
  <si>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</si>
  <si>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</si>
  <si>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</si>
  <si>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</si>
  <si>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</si>
  <si>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</si>
  <si>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</si>
  <si>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</si>
  <si>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</si>
  <si>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</si>
  <si>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</si>
  <si>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</si>
  <si>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</si>
  <si>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</si>
  <si>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</si>
  <si>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</si>
  <si>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</si>
  <si>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</si>
  <si>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</si>
  <si>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</si>
  <si>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</si>
  <si>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</si>
  <si>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</si>
  <si>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</si>
  <si>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</si>
  <si>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</si>
  <si>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</si>
  <si>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</si>
  <si>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</si>
  <si>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</si>
  <si>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</si>
  <si>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</si>
  <si>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</si>
  <si>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</si>
  <si>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</si>
  <si>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</si>
  <si>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</si>
  <si>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</si>
  <si>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</si>
  <si>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</si>
  <si>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</si>
  <si>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</si>
  <si>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</si>
  <si>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</si>
  <si>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</si>
  <si>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</si>
  <si>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</si>
  <si>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</si>
  <si>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</si>
  <si>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</si>
  <si>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</si>
  <si>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</si>
  <si>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</si>
  <si>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</si>
  <si>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</si>
  <si>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</si>
  <si>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</si>
  <si>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</si>
  <si>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</si>
  <si>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</si>
  <si>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</si>
  <si>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</si>
  <si>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</si>
  <si>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</si>
  <si>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</si>
  <si>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</si>
  <si>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</si>
  <si>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</si>
  <si>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</si>
  <si>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</si>
  <si>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</si>
  <si>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</si>
  <si>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</si>
  <si>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</si>
  <si>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</si>
  <si>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</si>
  <si>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</si>
  <si>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</si>
  <si>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</si>
  <si>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</si>
  <si>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</si>
  <si>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</si>
  <si>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</si>
  <si>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</si>
  <si>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</si>
  <si>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</si>
  <si>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</si>
  <si>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</si>
  <si>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</si>
  <si>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</si>
  <si>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</si>
  <si>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</si>
  <si>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</si>
  <si>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</si>
  <si>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</si>
  <si>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</si>
  <si>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</si>
  <si>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</si>
  <si>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</si>
  <si>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</si>
  <si>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</si>
  <si>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</si>
  <si>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</si>
  <si>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</si>
  <si>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</si>
  <si>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</si>
  <si>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</si>
  <si>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</si>
  <si>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</si>
  <si>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</si>
  <si>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</si>
  <si>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</si>
  <si>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</si>
  <si>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</si>
  <si>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</si>
  <si>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</si>
  <si>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</si>
  <si>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</si>
  <si>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</si>
  <si>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</si>
  <si>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</si>
  <si>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</si>
  <si>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</si>
  <si>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</si>
  <si>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</si>
  <si>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</si>
  <si>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</si>
  <si>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</si>
  <si>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</si>
  <si>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</si>
  <si>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</si>
  <si>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</si>
  <si>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</si>
  <si>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</si>
  <si>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</si>
  <si>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</si>
  <si>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</si>
  <si>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</si>
  <si>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</si>
  <si>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</si>
  <si>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</si>
  <si>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</si>
  <si>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</si>
  <si>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</si>
  <si>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</si>
  <si>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</si>
  <si>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</si>
  <si>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</si>
  <si>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</si>
  <si>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</si>
  <si>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</si>
  <si>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</si>
  <si>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</si>
  <si>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</si>
  <si>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</si>
  <si>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</si>
  <si>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</si>
  <si>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</si>
  <si>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</si>
  <si>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</si>
  <si>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</si>
  <si>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</si>
  <si>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</si>
  <si>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</si>
  <si>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</si>
  <si>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</si>
  <si>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</si>
  <si>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</si>
  <si>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</si>
  <si>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</si>
  <si>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</si>
  <si>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</si>
  <si>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</si>
  <si>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</si>
  <si>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</si>
  <si>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</si>
  <si>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</si>
  <si>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</si>
  <si>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</si>
  <si>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</si>
  <si>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</si>
  <si>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</si>
  <si>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</si>
  <si>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</si>
  <si>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</si>
  <si>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</si>
  <si>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</si>
  <si>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</si>
  <si>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</si>
  <si>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</si>
  <si>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</si>
  <si>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</si>
  <si>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</si>
  <si>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</si>
  <si>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</si>
  <si>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</si>
  <si>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</si>
  <si>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</si>
  <si>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</si>
  <si>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</si>
  <si>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</si>
  <si>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</si>
  <si>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</si>
  <si>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</si>
  <si>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</si>
  <si>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</si>
  <si>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</si>
  <si>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</si>
  <si>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</si>
  <si>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</si>
  <si>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</si>
  <si>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</si>
  <si>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</si>
  <si>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</si>
  <si>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</si>
  <si>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</si>
  <si>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</si>
  <si>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</si>
  <si>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</si>
  <si>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</si>
  <si>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</si>
  <si>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</si>
  <si>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</si>
  <si>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</si>
  <si>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</si>
  <si>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</si>
  <si>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</si>
  <si>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</si>
  <si>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</si>
  <si>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</si>
  <si>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</si>
  <si>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</si>
  <si>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</si>
  <si>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</si>
  <si>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</si>
  <si>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</si>
  <si>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</si>
  <si>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</si>
  <si>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</si>
  <si>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</si>
  <si>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</si>
  <si>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</si>
  <si>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</si>
  <si>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</si>
  <si>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</si>
  <si>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</si>
  <si>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</si>
  <si>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</si>
  <si>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</si>
  <si>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</si>
  <si>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</si>
  <si>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</si>
  <si>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</si>
  <si>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</si>
  <si>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</si>
  <si>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</si>
  <si>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</si>
  <si>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</si>
  <si>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</si>
  <si>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</si>
  <si>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</si>
  <si>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</si>
  <si>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</si>
  <si>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</si>
  <si>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</si>
  <si>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</si>
  <si>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</si>
  <si>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</si>
  <si>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</si>
  <si>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</si>
  <si>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</si>
  <si>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</si>
  <si>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</si>
  <si>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</si>
  <si>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</si>
  <si>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</si>
  <si>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</si>
  <si>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</si>
  <si>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</si>
  <si>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</si>
  <si>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</si>
  <si>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</si>
  <si>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</si>
  <si>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</si>
  <si>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</si>
  <si>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</si>
  <si>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</si>
  <si>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</si>
  <si>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</si>
  <si>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</si>
  <si>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</si>
  <si>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</si>
  <si>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</si>
  <si>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</si>
  <si>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</si>
  <si>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</si>
  <si>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</si>
  <si>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</si>
  <si>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</si>
  <si>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</si>
  <si>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</si>
  <si>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</si>
  <si>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</si>
  <si>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</si>
  <si>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</si>
  <si>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</si>
  <si>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</si>
  <si>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</si>
  <si>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</si>
  <si>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</si>
  <si>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</si>
  <si>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</si>
  <si>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</si>
  <si>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</si>
  <si>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</si>
  <si>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</si>
  <si>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</si>
  <si>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</si>
  <si>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</si>
  <si>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</si>
  <si>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</si>
  <si>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</si>
  <si>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</si>
  <si>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</si>
  <si>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</si>
  <si>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</si>
  <si>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</si>
  <si>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</si>
  <si>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</si>
  <si>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</si>
  <si>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</si>
  <si>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</si>
  <si>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</si>
  <si>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</si>
  <si>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</si>
  <si>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</si>
  <si>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</si>
  <si>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</si>
  <si>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</si>
  <si>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</si>
  <si>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</si>
  <si>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</si>
  <si>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</si>
  <si>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</si>
  <si>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</si>
  <si>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</si>
  <si>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</si>
  <si>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</si>
  <si>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</si>
  <si>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</si>
  <si>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</si>
  <si>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</si>
  <si>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</si>
  <si>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</si>
  <si>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</si>
  <si>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</si>
  <si>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</si>
  <si>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</si>
  <si>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</si>
  <si>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</si>
  <si>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</si>
  <si>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</si>
  <si>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</si>
  <si>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</si>
  <si>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</si>
  <si>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</si>
  <si>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</si>
  <si>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</si>
  <si>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</si>
  <si>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</si>
  <si>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</si>
  <si>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</si>
  <si>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</si>
  <si>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</si>
  <si>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</si>
  <si>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</si>
  <si>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</si>
  <si>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</si>
  <si>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</si>
  <si>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</si>
  <si>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</si>
  <si>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</si>
  <si>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</si>
  <si>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</si>
  <si>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</si>
  <si>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</si>
  <si>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</si>
  <si>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</si>
  <si>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</si>
  <si>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</si>
  <si>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</si>
  <si>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</si>
  <si>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</si>
  <si>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</si>
  <si>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</si>
  <si>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</si>
  <si>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</si>
  <si>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</si>
  <si>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</si>
  <si>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</si>
  <si>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</si>
  <si>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</si>
  <si>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</si>
  <si>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</si>
  <si>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</si>
  <si>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</si>
  <si>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</si>
  <si>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</si>
  <si>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</si>
  <si>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</si>
  <si>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</si>
  <si>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</si>
  <si>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</si>
  <si>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</si>
  <si>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</si>
  <si>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</si>
  <si>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</si>
  <si>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</si>
  <si>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</si>
  <si>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</si>
  <si>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</si>
  <si>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</si>
  <si>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</si>
  <si>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</si>
  <si>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</si>
  <si>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</si>
  <si>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</si>
  <si>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</si>
  <si>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</si>
  <si>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</si>
  <si>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</si>
  <si>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</si>
  <si>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</si>
  <si>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</si>
  <si>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</si>
  <si>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</si>
  <si>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</si>
  <si>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</si>
  <si>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</si>
  <si>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</si>
  <si>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</si>
  <si>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</si>
  <si>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</si>
  <si>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</si>
  <si>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</si>
  <si>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</si>
  <si>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</si>
  <si>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</si>
  <si>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</si>
  <si>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</si>
  <si>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</si>
  <si>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</si>
  <si>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</si>
  <si>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</si>
  <si>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</si>
  <si>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</si>
  <si>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</si>
  <si>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</si>
  <si>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</si>
  <si>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</si>
  <si>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</si>
  <si>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</si>
  <si>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</si>
  <si>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</si>
  <si>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</si>
  <si>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</si>
  <si>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</si>
  <si>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</si>
  <si>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</si>
  <si>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</si>
  <si>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</si>
  <si>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</si>
  <si>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</si>
  <si>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</si>
  <si>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</si>
  <si>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</si>
  <si>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</si>
  <si>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</si>
  <si>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</si>
  <si>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</si>
  <si>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</si>
  <si>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</si>
  <si>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</si>
  <si>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</si>
  <si>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</si>
  <si>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</si>
  <si>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</si>
  <si>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</si>
  <si>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</si>
  <si>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</si>
  <si>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</si>
  <si>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</si>
  <si>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</si>
  <si>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</si>
  <si>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</si>
  <si>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</si>
  <si>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</si>
  <si>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</si>
  <si>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</si>
  <si>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</si>
  <si>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</si>
  <si>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</si>
  <si>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</si>
  <si>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</si>
  <si>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</si>
  <si>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</si>
  <si>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</si>
  <si>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</si>
  <si>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</si>
  <si>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</si>
  <si>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</si>
  <si>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</si>
  <si>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</si>
  <si>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</si>
  <si>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</si>
  <si>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</si>
  <si>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</si>
  <si>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</si>
  <si>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</si>
  <si>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</si>
  <si>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</si>
  <si>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</si>
  <si>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</si>
  <si>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</si>
  <si>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</si>
  <si>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</si>
  <si>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</si>
  <si>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</si>
  <si>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</si>
  <si>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</si>
  <si>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</si>
  <si>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</si>
  <si>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</si>
  <si>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</si>
  <si>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</si>
  <si>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</si>
  <si>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</si>
  <si>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</si>
  <si>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</si>
  <si>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</si>
  <si>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</si>
  <si>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</si>
  <si>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</si>
  <si>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</si>
  <si>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</si>
  <si>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</si>
  <si>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</si>
  <si>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</si>
  <si>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</si>
  <si>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</si>
  <si>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</si>
  <si>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</si>
  <si>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</si>
  <si>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</si>
  <si>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</si>
  <si>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</si>
  <si>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</si>
  <si>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</si>
  <si>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</si>
  <si>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</si>
  <si>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</si>
  <si>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</si>
  <si>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</si>
  <si>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</si>
  <si>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</si>
  <si>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</si>
  <si>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</si>
  <si>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</si>
  <si>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</si>
  <si>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</si>
  <si>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</si>
  <si>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</si>
  <si>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</si>
  <si>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</si>
  <si>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</si>
  <si>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</si>
  <si>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</si>
  <si>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</si>
  <si>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</si>
  <si>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</si>
  <si>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</si>
  <si>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</si>
  <si>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</si>
  <si>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</si>
  <si>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</si>
  <si>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</si>
  <si>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</si>
  <si>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</si>
  <si>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</si>
  <si>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</si>
  <si>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</si>
  <si>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</si>
  <si>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</si>
  <si>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</si>
  <si>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</si>
  <si>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</si>
  <si>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</si>
  <si>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</si>
  <si>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</si>
  <si>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</si>
  <si>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</si>
  <si>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</si>
  <si>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</si>
  <si>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</si>
  <si>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</si>
  <si>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</si>
  <si>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</si>
  <si>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</si>
  <si>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</si>
  <si>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</si>
  <si>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</si>
  <si>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</si>
  <si>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</si>
  <si>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</si>
  <si>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</si>
  <si>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</si>
  <si>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</si>
  <si>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</si>
  <si>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</si>
  <si>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</si>
  <si>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</si>
  <si>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</si>
  <si>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</si>
  <si>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</si>
  <si>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</si>
  <si>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</si>
  <si>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</si>
  <si>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</si>
  <si>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</si>
  <si>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</si>
  <si>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</si>
  <si>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</si>
  <si>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</si>
  <si>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</si>
  <si>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</si>
  <si>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</si>
  <si>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</si>
  <si>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</si>
  <si>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</si>
  <si>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</si>
  <si>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</si>
  <si>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</si>
  <si>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</si>
  <si>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</si>
  <si>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</si>
  <si>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</si>
  <si>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</si>
  <si>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</si>
  <si>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</si>
  <si>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</si>
  <si>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</si>
  <si>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</si>
  <si>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</si>
  <si>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</si>
  <si>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</si>
  <si>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</si>
  <si>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</si>
  <si>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</si>
  <si>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</si>
  <si>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</si>
  <si>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</si>
  <si>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</si>
  <si>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</si>
  <si>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</si>
  <si>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</si>
  <si>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</si>
  <si>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</si>
  <si>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</si>
  <si>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</si>
  <si>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</si>
  <si>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</si>
  <si>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</si>
  <si>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</si>
  <si>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</si>
  <si>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</si>
  <si>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</si>
  <si>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</si>
  <si>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</si>
  <si>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</si>
  <si>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</si>
  <si>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</si>
  <si>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</si>
  <si>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</si>
  <si>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</si>
  <si>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</si>
  <si>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</si>
  <si>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</si>
  <si>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</si>
  <si>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</si>
  <si>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</si>
  <si>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</si>
  <si>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</si>
  <si>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</si>
  <si>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</si>
  <si>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</si>
  <si>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</si>
  <si>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</si>
  <si>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</si>
  <si>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</si>
  <si>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</si>
  <si>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</si>
  <si>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</si>
  <si>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</si>
  <si>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</si>
  <si>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</si>
  <si>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</si>
  <si>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</si>
  <si>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</si>
  <si>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</si>
  <si>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</si>
  <si>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</si>
  <si>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</si>
  <si>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</si>
  <si>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</si>
  <si>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</si>
  <si>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</si>
  <si>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</si>
  <si>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</si>
  <si>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</si>
  <si>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</si>
  <si>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</si>
  <si>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</si>
  <si>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</si>
  <si>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</si>
  <si>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</si>
  <si>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</si>
  <si>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</si>
  <si>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</si>
  <si>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</si>
  <si>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</si>
  <si>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</si>
  <si>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</si>
  <si>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</si>
  <si>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</si>
  <si>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</si>
  <si>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</si>
  <si>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</si>
  <si>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</si>
  <si>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</si>
  <si>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</si>
  <si>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</si>
  <si>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</si>
  <si>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</si>
  <si>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</si>
  <si>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</si>
  <si>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</si>
  <si>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</si>
  <si>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</si>
  <si>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</si>
  <si>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</si>
  <si>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</si>
  <si>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</si>
  <si>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</si>
  <si>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</si>
  <si>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</si>
  <si>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</si>
  <si>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</si>
  <si>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</si>
  <si>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</si>
  <si>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</si>
  <si>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</si>
  <si>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</si>
  <si>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</si>
  <si>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</si>
  <si>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</si>
  <si>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</si>
  <si>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</si>
  <si>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</si>
  <si>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</si>
  <si>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</si>
  <si>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</si>
  <si>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</si>
  <si>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</si>
  <si>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</si>
  <si>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</si>
  <si>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</si>
  <si>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</si>
  <si>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</si>
  <si>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</si>
  <si>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</si>
  <si>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</si>
  <si>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</si>
  <si>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</si>
  <si>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</si>
  <si>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</si>
  <si>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</si>
  <si>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</si>
  <si>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</si>
  <si>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</si>
  <si>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</si>
  <si>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</si>
  <si>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</si>
  <si>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</si>
  <si>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</si>
  <si>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</si>
  <si>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</si>
  <si>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</si>
  <si>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</si>
  <si>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</si>
  <si>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</si>
  <si>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</si>
  <si>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</si>
  <si>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</si>
  <si>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</si>
  <si>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</si>
  <si>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</si>
  <si>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</si>
  <si>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</si>
  <si>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</si>
  <si>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</si>
  <si>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</si>
  <si>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</si>
  <si>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</si>
  <si>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</si>
  <si>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</si>
  <si>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</si>
  <si>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</si>
  <si>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</si>
  <si>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</si>
  <si>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</si>
  <si>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</si>
  <si>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</si>
  <si>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</si>
  <si>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</si>
  <si>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</si>
  <si>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</si>
  <si>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</si>
  <si>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</si>
  <si>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</si>
  <si>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</si>
  <si>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</si>
  <si>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</si>
  <si>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</si>
  <si>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</si>
  <si>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</si>
  <si>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</si>
  <si>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</si>
  <si>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</si>
  <si>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</si>
  <si>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</si>
  <si>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</si>
  <si>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</si>
  <si>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</si>
  <si>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</si>
  <si>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</si>
  <si>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</si>
  <si>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</si>
  <si>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</si>
  <si>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</si>
  <si>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</si>
  <si>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</si>
  <si>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</si>
  <si>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</si>
  <si>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</si>
  <si>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</si>
  <si>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</si>
  <si>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</si>
  <si>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</si>
  <si>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</si>
  <si>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</si>
  <si>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</si>
  <si>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</si>
  <si>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</si>
  <si>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</si>
  <si>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</si>
  <si>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</si>
  <si>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</si>
  <si>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</si>
  <si>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</si>
  <si>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</si>
  <si>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</si>
  <si>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</si>
  <si>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</si>
  <si>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</si>
  <si>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</si>
  <si>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</si>
  <si>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</si>
  <si>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</si>
  <si>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</si>
  <si>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</si>
  <si>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</si>
  <si>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</si>
  <si>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</si>
  <si>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</si>
  <si>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</si>
  <si>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</si>
  <si>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</si>
  <si>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</si>
  <si>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</si>
  <si>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</si>
  <si>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</si>
  <si>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</si>
  <si>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</si>
  <si>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</si>
  <si>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</si>
  <si>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</si>
  <si>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</si>
  <si>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</si>
  <si>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</si>
  <si>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</si>
  <si>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</si>
  <si>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</si>
  <si>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</si>
  <si>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</si>
  <si>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</si>
  <si>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</si>
  <si>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</si>
  <si>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</si>
  <si>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</si>
  <si>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</si>
  <si>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</si>
  <si>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</si>
  <si>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</si>
  <si>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</si>
  <si>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</si>
  <si>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</si>
  <si>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</si>
  <si>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</si>
  <si>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</si>
  <si>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</si>
  <si>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</si>
  <si>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</si>
  <si>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</si>
  <si>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</si>
  <si>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</si>
  <si>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</si>
  <si>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</si>
  <si>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</si>
  <si>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</si>
  <si>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</si>
  <si>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</si>
  <si>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</si>
  <si>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</si>
  <si>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</si>
  <si>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</si>
  <si>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</si>
  <si>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</si>
  <si>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</si>
  <si>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</si>
  <si>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</si>
  <si>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</si>
  <si>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</si>
  <si>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</si>
  <si>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</si>
  <si>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</si>
  <si>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</si>
  <si>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</si>
  <si>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</si>
  <si>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</si>
  <si>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</si>
  <si>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</si>
  <si>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</si>
  <si>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</si>
  <si>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</si>
  <si>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</si>
  <si>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</si>
  <si>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</si>
  <si>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</si>
  <si>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</si>
  <si>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</si>
  <si>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</si>
  <si>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</si>
  <si>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</si>
  <si>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</si>
  <si>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</si>
  <si>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</si>
  <si>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</si>
  <si>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</si>
  <si>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</si>
  <si>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</si>
  <si>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</si>
  <si>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</si>
  <si>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</si>
  <si>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</si>
  <si>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</si>
  <si>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</si>
  <si>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</si>
  <si>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</si>
  <si>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</si>
  <si>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</si>
  <si>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</si>
  <si>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</si>
  <si>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</si>
  <si>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</si>
  <si>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</si>
  <si>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</si>
  <si>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</si>
  <si>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</si>
  <si>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</si>
  <si>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</si>
  <si>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</si>
  <si>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</si>
  <si>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</si>
  <si>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</si>
  <si>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</si>
  <si>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</si>
  <si>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</si>
  <si>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</si>
  <si>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</si>
  <si>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</si>
  <si>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</si>
  <si>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</si>
  <si>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</si>
  <si>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</si>
  <si>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</si>
  <si>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</si>
  <si>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</si>
  <si>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</si>
  <si>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</si>
  <si>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</si>
  <si>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</si>
  <si>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</si>
  <si>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</si>
  <si>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</si>
  <si>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</si>
  <si>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</si>
  <si>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</si>
  <si>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</si>
  <si>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</si>
  <si>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</si>
  <si>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</si>
  <si>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</si>
  <si>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</si>
  <si>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</si>
  <si>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</si>
  <si>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</si>
  <si>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</si>
  <si>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</si>
  <si>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</si>
  <si>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</si>
  <si>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</si>
  <si>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</si>
  <si>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</si>
  <si>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</si>
  <si>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</si>
  <si>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</si>
  <si>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</si>
  <si>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</si>
  <si>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</si>
  <si>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</si>
  <si>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</si>
  <si>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</si>
  <si>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</si>
  <si>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</si>
  <si>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</si>
  <si>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</si>
  <si>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</si>
  <si>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</si>
  <si>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</si>
  <si>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</si>
  <si>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</si>
  <si>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</si>
  <si>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</si>
  <si>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</si>
  <si>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</si>
  <si>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</si>
  <si>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</si>
  <si>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</si>
  <si>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</si>
  <si>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</si>
  <si>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</si>
  <si>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</si>
  <si>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</si>
  <si>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</si>
  <si>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</si>
  <si>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</si>
  <si>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</si>
  <si>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</si>
  <si>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</si>
  <si>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</si>
  <si>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</si>
  <si>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</si>
  <si>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</si>
  <si>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</si>
  <si>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</si>
  <si>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</si>
  <si>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</si>
  <si>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</si>
  <si>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</si>
  <si>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</si>
  <si>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</si>
  <si>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</si>
  <si>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</si>
  <si>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</si>
  <si>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</si>
  <si>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</si>
  <si>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</si>
  <si>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</si>
  <si>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</si>
  <si>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</si>
  <si>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</si>
  <si>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</si>
  <si>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</si>
  <si>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</si>
  <si>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</si>
  <si>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</si>
  <si>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</si>
  <si>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</si>
  <si>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</si>
  <si>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</si>
  <si>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</si>
  <si>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</si>
  <si>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</si>
  <si>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</si>
  <si>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</si>
  <si>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</si>
  <si>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</si>
  <si>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</si>
  <si>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</si>
  <si>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</si>
  <si>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</si>
  <si>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</si>
  <si>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</si>
  <si>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</si>
  <si>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</si>
  <si>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</si>
  <si>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</si>
  <si>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</si>
  <si>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</si>
  <si>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</si>
  <si>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</si>
  <si>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</si>
  <si>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</si>
  <si>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</si>
  <si>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</si>
  <si>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</si>
  <si>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</si>
  <si>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</si>
  <si>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</si>
  <si>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</si>
  <si>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</si>
  <si>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</si>
  <si>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</si>
  <si>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</si>
  <si>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</si>
  <si>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</si>
  <si>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</si>
  <si>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</si>
  <si>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</si>
  <si>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</si>
  <si>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</si>
  <si>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</si>
  <si>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</si>
  <si>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</si>
  <si>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</si>
  <si>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</si>
  <si>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</si>
  <si>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</si>
  <si>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</si>
  <si>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</si>
  <si>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</si>
  <si>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</si>
  <si>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</si>
  <si>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</si>
  <si>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</si>
  <si>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</si>
  <si>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</si>
  <si>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</si>
  <si>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</si>
  <si>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</si>
  <si>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</si>
  <si>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</si>
  <si>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</si>
  <si>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</si>
  <si>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</si>
  <si>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</si>
  <si>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</si>
  <si>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</si>
  <si>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</si>
  <si>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</si>
  <si>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</si>
  <si>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</si>
  <si>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</si>
  <si>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</si>
  <si>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</si>
  <si>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</si>
  <si>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</si>
  <si>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</si>
  <si>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</si>
  <si>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</si>
  <si>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</si>
  <si>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</si>
  <si>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</si>
  <si>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</si>
  <si>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</si>
  <si>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</si>
  <si>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</si>
  <si>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</si>
  <si>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</si>
  <si>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</si>
  <si>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</si>
  <si>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</si>
  <si>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</si>
  <si>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</si>
  <si>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</si>
  <si>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</si>
  <si>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</si>
  <si>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</si>
  <si>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</si>
  <si>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</si>
  <si>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</si>
  <si>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</si>
  <si>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</si>
  <si>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</si>
  <si>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</si>
  <si>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</si>
  <si>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</si>
  <si>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</si>
  <si>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</si>
  <si>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</si>
  <si>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</si>
  <si>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</si>
  <si>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</si>
  <si>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</si>
  <si>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</si>
  <si>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</si>
  <si>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</si>
  <si>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</si>
  <si>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</si>
  <si>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</si>
  <si>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</si>
  <si>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</si>
  <si>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</si>
  <si>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</si>
  <si>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</si>
  <si>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</si>
  <si>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</si>
  <si>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</si>
  <si>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</si>
  <si>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</si>
  <si>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</si>
  <si>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</si>
  <si>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</si>
  <si>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</si>
  <si>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</si>
  <si>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</si>
  <si>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</si>
  <si>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</si>
  <si>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</si>
  <si>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</si>
  <si>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</si>
  <si>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</si>
  <si>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</si>
  <si>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</si>
  <si>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</si>
  <si>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</si>
  <si>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</si>
  <si>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</si>
  <si>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</si>
  <si>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</si>
  <si>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</si>
  <si>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</si>
  <si>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</si>
  <si>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</si>
  <si>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</si>
  <si>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</si>
  <si>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</si>
  <si>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</si>
  <si>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</si>
  <si>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</si>
  <si>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</si>
  <si>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</si>
  <si>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</si>
  <si>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</si>
  <si>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</si>
  <si>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</si>
  <si>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</si>
  <si>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</si>
  <si>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</si>
  <si>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</si>
  <si>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</si>
  <si>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</si>
  <si>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</si>
  <si>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</si>
  <si>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</si>
  <si>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</si>
  <si>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</si>
  <si>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</si>
  <si>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</si>
  <si>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</si>
  <si>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</si>
  <si>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</si>
  <si>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</si>
  <si>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</si>
  <si>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</si>
  <si>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</si>
  <si>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</si>
  <si>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</si>
  <si>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</si>
  <si>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</si>
  <si>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</si>
  <si>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</si>
  <si>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</si>
  <si>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</si>
  <si>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</si>
  <si>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</si>
  <si>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</si>
  <si>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</si>
  <si>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</si>
  <si>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</si>
  <si>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</si>
  <si>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</si>
  <si>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</si>
  <si>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</si>
  <si>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</si>
  <si>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</si>
  <si>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</si>
  <si>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</si>
  <si>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</si>
  <si>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</si>
  <si>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</si>
  <si>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</si>
  <si>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</si>
  <si>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</si>
  <si>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</si>
  <si>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</si>
  <si>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</si>
  <si>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</si>
  <si>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</si>
  <si>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</si>
  <si>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</si>
  <si>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</si>
  <si>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</si>
  <si>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</si>
  <si>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</si>
  <si>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</si>
  <si>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</si>
  <si>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</si>
  <si>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</si>
  <si>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</si>
  <si>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</si>
  <si>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</si>
  <si>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</si>
  <si>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</si>
  <si>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</si>
  <si>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</si>
  <si>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</si>
  <si>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</si>
  <si>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</si>
  <si>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</si>
  <si>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</si>
  <si>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</si>
  <si>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</si>
  <si>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</si>
  <si>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</si>
  <si>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</si>
  <si>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</si>
  <si>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</si>
  <si>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</si>
  <si>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</si>
  <si>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</si>
  <si>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</si>
  <si>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</si>
  <si>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</si>
  <si>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</si>
  <si>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</si>
  <si>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</si>
  <si>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</si>
  <si>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</si>
  <si>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</si>
  <si>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</si>
  <si>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</si>
  <si>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</si>
  <si>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</si>
  <si>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</si>
  <si>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</si>
  <si>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</si>
  <si>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</si>
  <si>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</si>
  <si>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</si>
  <si>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</si>
  <si>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</si>
  <si>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</si>
  <si>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</si>
  <si>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</si>
  <si>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</si>
  <si>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</si>
  <si>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</si>
  <si>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</si>
  <si>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</si>
  <si>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</si>
  <si>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</si>
  <si>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</si>
  <si>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</si>
  <si>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</si>
  <si>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</si>
  <si>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</si>
  <si>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</si>
  <si>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</si>
  <si>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</si>
  <si>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</si>
  <si>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</si>
  <si>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</si>
  <si>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</si>
  <si>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</si>
  <si>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</si>
  <si>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</si>
  <si>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</si>
  <si>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</si>
  <si>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</si>
  <si>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</si>
  <si>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</si>
  <si>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</si>
  <si>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</si>
  <si>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</si>
  <si>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</si>
  <si>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</si>
  <si>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</si>
  <si>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</si>
  <si>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</si>
  <si>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</si>
  <si>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</si>
  <si>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</si>
  <si>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</si>
  <si>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</si>
  <si>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</si>
  <si>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</si>
  <si>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</si>
  <si>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</si>
  <si>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</si>
  <si>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</si>
  <si>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</si>
  <si>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</si>
  <si>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</si>
  <si>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</si>
  <si>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</si>
  <si>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</si>
  <si>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</si>
  <si>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</si>
  <si>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</si>
  <si>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</si>
  <si>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</si>
  <si>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</si>
  <si>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</si>
  <si>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</si>
  <si>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</si>
  <si>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</si>
  <si>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</si>
  <si>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</si>
  <si>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</si>
  <si>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</si>
  <si>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</si>
  <si>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</si>
  <si>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</si>
  <si>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</si>
  <si>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</si>
  <si>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</si>
  <si>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</si>
  <si>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</si>
  <si>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</si>
  <si>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</si>
  <si>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</si>
  <si>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</si>
  <si>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</si>
  <si>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</si>
  <si>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</si>
  <si>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</si>
  <si>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</si>
  <si>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</si>
  <si>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</si>
  <si>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</si>
  <si>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</si>
  <si>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</si>
  <si>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</si>
  <si>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</si>
  <si>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</si>
  <si>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</si>
  <si>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</si>
  <si>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</si>
  <si>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</si>
  <si>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</si>
  <si>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</si>
  <si>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</si>
  <si>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</si>
  <si>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</si>
  <si>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</si>
  <si>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</si>
  <si>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</si>
  <si>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</si>
  <si>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</si>
  <si>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</si>
  <si>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</si>
  <si>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</si>
  <si>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</si>
  <si>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</si>
  <si>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</si>
  <si>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</si>
  <si>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</si>
  <si>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</si>
  <si>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</si>
  <si>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</si>
  <si>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</si>
  <si>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</si>
  <si>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</si>
  <si>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</si>
  <si>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</si>
  <si>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</si>
  <si>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</si>
  <si>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</si>
  <si>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</si>
  <si>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</si>
  <si>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</si>
  <si>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</si>
  <si>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</si>
  <si>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</si>
  <si>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</si>
  <si>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</si>
  <si>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</si>
  <si>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</si>
  <si>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</si>
  <si>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</si>
  <si>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</si>
  <si>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</si>
  <si>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</si>
  <si>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</si>
  <si>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</si>
  <si>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</si>
  <si>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</si>
  <si>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</si>
  <si>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</si>
  <si>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</si>
  <si>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</si>
  <si>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</si>
  <si>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</si>
  <si>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</si>
  <si>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</si>
  <si>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</si>
  <si>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</si>
  <si>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</si>
  <si>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</si>
  <si>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</si>
  <si>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</si>
  <si>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</si>
  <si>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</si>
  <si>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</si>
  <si>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</si>
  <si>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</si>
  <si>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</si>
  <si>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</si>
  <si>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</si>
  <si>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</si>
  <si>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</si>
  <si>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</si>
  <si>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</si>
  <si>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</si>
  <si>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</si>
  <si>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</si>
  <si>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</si>
  <si>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</si>
  <si>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</si>
  <si>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</si>
  <si>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</si>
  <si>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</si>
  <si>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</si>
  <si>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</si>
  <si>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</si>
  <si>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</si>
  <si>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</si>
  <si>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</si>
  <si>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</si>
  <si>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</si>
  <si>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</si>
  <si>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</si>
  <si>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</si>
  <si>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</si>
  <si>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</si>
  <si>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</si>
  <si>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</si>
  <si>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</si>
  <si>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</si>
  <si>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</si>
  <si>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</si>
  <si>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</si>
  <si>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</si>
  <si>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</si>
  <si>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</si>
  <si>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</si>
  <si>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</si>
  <si>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</si>
  <si>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</si>
  <si>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</si>
  <si>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</si>
  <si>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</si>
  <si>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</si>
  <si>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</si>
  <si>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</si>
  <si>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</si>
  <si>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</si>
  <si>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</si>
  <si>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</si>
  <si>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</si>
  <si>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</si>
  <si>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</si>
  <si>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</si>
  <si>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</si>
  <si>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</si>
  <si>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</si>
  <si>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</si>
  <si>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</si>
  <si>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</si>
  <si>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</si>
  <si>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</si>
  <si>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</si>
  <si>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</si>
  <si>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</si>
  <si>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</si>
  <si>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</si>
  <si>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</si>
  <si>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</si>
  <si>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</si>
  <si>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</si>
  <si>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</si>
  <si>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</si>
  <si>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</si>
  <si>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</si>
  <si>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</si>
  <si>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</si>
  <si>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</si>
  <si>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</si>
  <si>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</si>
  <si>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</si>
  <si>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</si>
  <si>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</si>
  <si>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</si>
  <si>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</si>
  <si>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</si>
  <si>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</si>
  <si>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</si>
  <si>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</si>
  <si>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</si>
  <si>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</si>
  <si>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</si>
  <si>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</si>
  <si>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</si>
  <si>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</si>
  <si>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</si>
  <si>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</si>
  <si>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</si>
  <si>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</si>
  <si>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</si>
  <si>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</si>
  <si>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</si>
  <si>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</si>
  <si>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</si>
  <si>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</si>
  <si>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</si>
  <si>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</si>
  <si>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</si>
  <si>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</si>
  <si>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</si>
  <si>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</si>
  <si>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</si>
  <si>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</si>
  <si>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</si>
  <si>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</si>
  <si>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</si>
  <si>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</si>
  <si>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</si>
  <si>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</si>
  <si>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</si>
  <si>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</si>
  <si>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</si>
  <si>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</si>
  <si>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</si>
  <si>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</si>
  <si>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</si>
  <si>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</si>
  <si>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</si>
  <si>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</si>
  <si>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</si>
  <si>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</si>
  <si>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</si>
  <si>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</si>
  <si>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</si>
  <si>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</si>
  <si>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</si>
  <si>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</si>
  <si>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</si>
  <si>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</si>
  <si>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</si>
  <si>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</si>
  <si>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</si>
  <si>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</si>
  <si>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</si>
  <si>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</si>
  <si>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</si>
  <si>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</si>
  <si>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</si>
  <si>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</si>
  <si>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</si>
  <si>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</si>
  <si>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</si>
  <si>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</si>
  <si>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</si>
  <si>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</si>
  <si>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</si>
  <si>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</si>
  <si>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</si>
  <si>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</si>
  <si>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</si>
  <si>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</si>
  <si>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</si>
  <si>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</si>
  <si>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</si>
  <si>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</si>
  <si>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</si>
  <si>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</si>
  <si>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</si>
  <si>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</si>
  <si>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</si>
  <si>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</si>
  <si>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</si>
  <si>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</si>
  <si>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</si>
  <si>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</si>
  <si>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</si>
  <si>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</si>
  <si>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</si>
  <si>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</si>
  <si>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</si>
  <si>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</si>
  <si>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</si>
  <si>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</si>
  <si>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</si>
  <si>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</si>
  <si>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</si>
  <si>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</si>
  <si>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</si>
  <si>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</si>
  <si>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</si>
  <si>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</si>
  <si>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</si>
  <si>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</si>
  <si>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</si>
  <si>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</si>
  <si>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</si>
  <si>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</si>
  <si>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</si>
  <si>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</si>
  <si>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</si>
  <si>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</si>
  <si>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</si>
  <si>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</si>
  <si>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</si>
  <si>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</si>
  <si>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</si>
  <si>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</si>
  <si>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</si>
  <si>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</si>
  <si>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</si>
  <si>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</si>
  <si>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</si>
  <si>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</si>
  <si>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</si>
  <si>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</si>
  <si>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</si>
  <si>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</si>
  <si>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</si>
  <si>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</si>
  <si>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</si>
  <si>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</si>
  <si>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</si>
  <si>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</si>
  <si>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</si>
  <si>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</si>
  <si>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</si>
  <si>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</si>
  <si>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</si>
  <si>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</si>
  <si>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</si>
  <si>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</si>
  <si>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</si>
  <si>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</si>
  <si>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</si>
  <si>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</si>
  <si>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</si>
  <si>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</si>
  <si>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</si>
  <si>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</si>
  <si>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</si>
  <si>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</si>
  <si>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</si>
  <si>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</si>
  <si>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</si>
  <si>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</si>
  <si>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</si>
  <si>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</si>
  <si>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</si>
  <si>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</si>
  <si>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</si>
  <si>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</si>
  <si>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</si>
  <si>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</si>
  <si>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</si>
  <si>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</si>
  <si>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</si>
  <si>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</si>
  <si>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</si>
  <si>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</si>
  <si>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</si>
  <si>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</si>
  <si>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</si>
  <si>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</si>
  <si>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</si>
  <si>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</si>
  <si>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</si>
  <si>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</si>
  <si>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</si>
  <si>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</si>
  <si>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</si>
  <si>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</si>
  <si>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</si>
  <si>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</si>
  <si>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</si>
  <si>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</si>
  <si>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</si>
  <si>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</si>
  <si>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</si>
  <si>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</si>
  <si>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</si>
  <si>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</si>
  <si>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</si>
  <si>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</si>
  <si>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</si>
  <si>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</si>
  <si>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</si>
  <si>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</si>
  <si>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</si>
  <si>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</si>
  <si>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</si>
  <si>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</si>
  <si>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</si>
  <si>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</si>
  <si>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</si>
  <si>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</si>
  <si>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</si>
  <si>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</si>
  <si>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</si>
  <si>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</si>
  <si>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</si>
  <si>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</si>
  <si>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</si>
  <si>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</si>
  <si>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</si>
  <si>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</si>
  <si>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</si>
  <si>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</si>
  <si>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</si>
  <si>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</si>
  <si>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</si>
  <si>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</si>
  <si>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</si>
  <si>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</si>
  <si>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</si>
  <si>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</si>
  <si>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</si>
  <si>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</si>
  <si>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</si>
  <si>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</si>
  <si>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</si>
  <si>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</si>
  <si>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</si>
  <si>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</si>
  <si>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</si>
  <si>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</si>
  <si>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</si>
  <si>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</si>
  <si>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</si>
  <si>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</si>
  <si>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</si>
  <si>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</si>
  <si>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</si>
  <si>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</si>
  <si>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</si>
  <si>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</si>
  <si>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</si>
  <si>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</si>
  <si>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</si>
  <si>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</si>
  <si>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</si>
  <si>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</si>
  <si>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</si>
  <si>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</si>
  <si>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</si>
  <si>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</si>
  <si>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</si>
  <si>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</si>
  <si>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</si>
  <si>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</si>
  <si>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</si>
  <si>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</si>
  <si>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</si>
  <si>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</si>
  <si>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</si>
  <si>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</si>
  <si>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</si>
  <si>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</si>
  <si>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</si>
  <si>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</si>
  <si>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</si>
  <si>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</si>
  <si>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</si>
  <si>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</si>
  <si>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</si>
  <si>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</si>
  <si>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</si>
  <si>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</si>
  <si>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</si>
  <si>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</si>
  <si>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</si>
  <si>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</si>
  <si>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</si>
  <si>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</si>
  <si>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</si>
  <si>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</si>
  <si>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</si>
  <si>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</si>
  <si>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</si>
  <si>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</si>
  <si>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</si>
  <si>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</si>
  <si>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</si>
  <si>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</si>
  <si>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</si>
  <si>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</si>
  <si>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</si>
  <si>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</si>
  <si>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</si>
  <si>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</si>
  <si>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</si>
  <si>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</si>
  <si>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</si>
  <si>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</si>
  <si>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</si>
  <si>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</si>
  <si>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</si>
  <si>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</si>
  <si>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</si>
  <si>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</si>
  <si>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</si>
  <si>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</si>
  <si>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</si>
  <si>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</si>
  <si>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</si>
  <si>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</si>
  <si>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</si>
  <si>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</si>
  <si>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</si>
  <si>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</si>
  <si>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</si>
  <si>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</si>
  <si>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</si>
  <si>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</si>
  <si>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</si>
  <si>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</si>
  <si>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</si>
  <si>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</si>
  <si>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</si>
  <si>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</si>
  <si>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</si>
  <si>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</si>
  <si>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</si>
  <si>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</si>
  <si>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</si>
  <si>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</si>
  <si>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</si>
  <si>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</si>
  <si>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</si>
  <si>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</si>
  <si>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</si>
  <si>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</si>
  <si>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</si>
  <si>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</si>
  <si>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</si>
  <si>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</si>
  <si>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</si>
  <si>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</si>
  <si>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</si>
  <si>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</si>
  <si>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</si>
  <si>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</si>
  <si>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</si>
  <si>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</si>
  <si>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</si>
  <si>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</si>
  <si>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</si>
  <si>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</si>
  <si>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</si>
  <si>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</si>
  <si>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</si>
  <si>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</si>
  <si>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</si>
  <si>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</si>
  <si>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</si>
  <si>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</si>
  <si>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</si>
  <si>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</si>
  <si>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</si>
  <si>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</si>
  <si>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</si>
  <si>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</si>
  <si>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</si>
  <si>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</si>
  <si>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</si>
  <si>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</si>
  <si>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</si>
  <si>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</si>
  <si>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</si>
  <si>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</si>
  <si>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</si>
  <si>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</si>
  <si>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</si>
  <si>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</si>
  <si>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</si>
  <si>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</si>
  <si>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</si>
  <si>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</si>
  <si>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</si>
  <si>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</si>
  <si>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</si>
  <si>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</si>
  <si>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</si>
  <si>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</si>
  <si>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</si>
  <si>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</si>
  <si>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</si>
  <si>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</si>
  <si>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</si>
  <si>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</si>
  <si>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</si>
  <si>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</si>
  <si>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</si>
  <si>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</si>
  <si>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</si>
  <si>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</si>
  <si>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</si>
  <si>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</si>
  <si>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</si>
  <si>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</si>
  <si>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</si>
  <si>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</si>
  <si>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</si>
  <si>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</si>
  <si>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</si>
  <si>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</si>
  <si>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</si>
  <si>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</si>
  <si>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</si>
  <si>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</si>
  <si>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</si>
  <si>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</si>
  <si>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</si>
  <si>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</si>
  <si>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</si>
  <si>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</si>
  <si>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</si>
  <si>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</si>
  <si>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</si>
  <si>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</si>
  <si>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</si>
  <si>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</si>
  <si>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</si>
  <si>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</si>
  <si>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</si>
  <si>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</si>
  <si>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</si>
  <si>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</si>
  <si>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</si>
  <si>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</si>
  <si>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</si>
  <si>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</si>
  <si>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</si>
  <si>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</si>
  <si>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</si>
  <si>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</si>
  <si>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</si>
  <si>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</si>
  <si>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</si>
  <si>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</si>
  <si>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</si>
  <si>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</si>
  <si>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</si>
  <si>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</si>
  <si>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</si>
  <si>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</si>
  <si>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</si>
  <si>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</si>
  <si>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</si>
  <si>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</si>
  <si>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</si>
  <si>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</si>
  <si>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</si>
  <si>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</si>
  <si>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</si>
  <si>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</si>
  <si>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</si>
  <si>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</si>
  <si>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</si>
  <si>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</si>
  <si>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</si>
  <si>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</si>
  <si>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</si>
  <si>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</si>
  <si>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</si>
  <si>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</si>
  <si>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</si>
  <si>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</si>
  <si>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</si>
  <si>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</si>
  <si>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</si>
  <si>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</si>
  <si>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</si>
  <si>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</si>
  <si>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</si>
  <si>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</si>
  <si>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</si>
  <si>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</si>
  <si>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</si>
  <si>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</si>
  <si>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</si>
  <si>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</si>
  <si>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</si>
  <si>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</si>
  <si>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</si>
  <si>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</si>
  <si>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</si>
  <si>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</si>
  <si>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</si>
  <si>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</si>
  <si>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</si>
  <si>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</si>
  <si>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</si>
  <si>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</si>
  <si>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</si>
  <si>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</si>
  <si>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</si>
  <si>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</si>
  <si>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</si>
  <si>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</si>
  <si>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</si>
  <si>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</si>
  <si>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</si>
  <si>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</si>
  <si>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</si>
  <si>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</si>
  <si>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</si>
  <si>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</si>
  <si>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</si>
  <si>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</si>
  <si>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</si>
  <si>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</si>
  <si>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</si>
  <si>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</si>
  <si>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</si>
  <si>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</si>
  <si>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</si>
  <si>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</si>
  <si>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</si>
  <si>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</si>
  <si>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</si>
  <si>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</si>
  <si>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</si>
  <si>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</si>
  <si>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</si>
  <si>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</si>
  <si>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</si>
  <si>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</si>
  <si>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</si>
  <si>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</si>
  <si>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</si>
  <si>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</si>
  <si>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</si>
  <si>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</si>
  <si>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</si>
  <si>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</si>
  <si>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</si>
  <si>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</si>
  <si>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</si>
  <si>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</si>
  <si>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</si>
  <si>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</si>
  <si>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</si>
  <si>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</si>
  <si>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</si>
  <si>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</si>
  <si>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</si>
  <si>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</si>
  <si>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</si>
  <si>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</si>
  <si>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</si>
  <si>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</si>
  <si>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</si>
  <si>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</si>
  <si>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</si>
  <si>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</si>
  <si>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</si>
  <si>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</si>
  <si>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</si>
  <si>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</si>
  <si>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</si>
  <si>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</si>
  <si>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</si>
  <si>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</si>
  <si>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</si>
  <si>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</si>
  <si>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</si>
  <si>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</si>
  <si>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</si>
  <si>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</si>
  <si>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</si>
  <si>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</si>
  <si>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</si>
  <si>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</si>
  <si>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</si>
  <si>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</si>
  <si>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</si>
  <si>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</si>
  <si>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</si>
  <si>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</si>
  <si>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</si>
  <si>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</si>
  <si>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</si>
  <si>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</si>
  <si>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</si>
  <si>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</si>
  <si>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</si>
  <si>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</si>
  <si>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</si>
  <si>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</si>
  <si>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</si>
  <si>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</si>
  <si>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</si>
  <si>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</si>
  <si>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</si>
  <si>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</si>
  <si>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</si>
  <si>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</si>
  <si>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</si>
  <si>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</si>
  <si>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</si>
  <si>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</si>
  <si>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</si>
  <si>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</si>
  <si>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</si>
  <si>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</si>
  <si>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</si>
  <si>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</si>
  <si>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</si>
  <si>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</si>
  <si>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</si>
  <si>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</si>
  <si>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</si>
  <si>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</si>
  <si>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</si>
  <si>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</si>
  <si>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</si>
  <si>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</si>
  <si>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</si>
  <si>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</si>
  <si>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</si>
  <si>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</si>
  <si>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</si>
  <si>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</si>
  <si>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</si>
  <si>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</si>
  <si>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</si>
  <si>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</si>
  <si>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</si>
  <si>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</si>
  <si>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</si>
  <si>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</si>
  <si>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</si>
  <si>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</si>
  <si>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</si>
  <si>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</si>
  <si>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</si>
  <si>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</si>
  <si>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</si>
  <si>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</si>
  <si>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</si>
  <si>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</si>
  <si>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</si>
  <si>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</si>
  <si>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</si>
  <si>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</si>
  <si>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</si>
  <si>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</si>
  <si>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</si>
  <si>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</si>
  <si>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</si>
  <si>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</si>
  <si>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</si>
  <si>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</si>
  <si>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</si>
  <si>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</si>
  <si>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</si>
  <si>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</si>
  <si>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</si>
  <si>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</si>
  <si>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</si>
  <si>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</si>
  <si>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</si>
  <si>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</si>
  <si>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</si>
  <si>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</si>
  <si>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</si>
  <si>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</si>
  <si>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</si>
  <si>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</si>
  <si>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</si>
  <si>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</si>
  <si>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</si>
  <si>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</si>
  <si>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</si>
  <si>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</si>
  <si>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</si>
  <si>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</si>
  <si>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</si>
  <si>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</si>
  <si>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</si>
  <si>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</si>
  <si>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</si>
  <si>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</si>
  <si>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</si>
  <si>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</si>
  <si>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</si>
  <si>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</si>
  <si>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</si>
  <si>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</si>
  <si>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</si>
  <si>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</si>
  <si>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</si>
  <si>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</si>
  <si>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</si>
  <si>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</si>
  <si>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</si>
  <si>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</si>
  <si>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</si>
  <si>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</si>
  <si>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</si>
  <si>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</si>
  <si>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</si>
  <si>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</si>
  <si>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</si>
  <si>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</si>
  <si>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</si>
  <si>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</si>
  <si>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</si>
  <si>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</si>
  <si>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</si>
  <si>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</si>
  <si>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</si>
  <si>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</si>
  <si>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</si>
  <si>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</si>
  <si>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</si>
  <si>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</si>
  <si>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</si>
  <si>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</si>
  <si>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</si>
  <si>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</si>
  <si>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</si>
  <si>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</si>
  <si>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</si>
  <si>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</si>
  <si>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</si>
  <si>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</si>
  <si>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</si>
  <si>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</si>
  <si>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</si>
  <si>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</si>
  <si>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</si>
  <si>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</si>
  <si>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</si>
  <si>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</si>
  <si>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</si>
  <si>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</si>
  <si>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</si>
  <si>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</si>
  <si>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</si>
  <si>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</si>
  <si>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</si>
  <si>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</si>
  <si>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</si>
  <si>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</si>
  <si>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</si>
  <si>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</si>
  <si>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</si>
  <si>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</si>
  <si>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</si>
  <si>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</si>
  <si>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</si>
  <si>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</si>
  <si>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</si>
  <si>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</si>
  <si>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</si>
  <si>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</si>
  <si>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</si>
  <si>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</si>
  <si>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</si>
  <si>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</si>
  <si>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</si>
  <si>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</si>
  <si>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</si>
  <si>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</si>
  <si>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</si>
  <si>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</si>
  <si>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</si>
  <si>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</si>
  <si>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</si>
  <si>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</si>
  <si>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</si>
  <si>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</si>
  <si>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</si>
  <si>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</si>
  <si>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</si>
  <si>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</si>
  <si>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</si>
  <si>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</si>
  <si>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</si>
  <si>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</si>
  <si>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</si>
  <si>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</si>
  <si>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</si>
  <si>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</si>
  <si>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</si>
  <si>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</si>
  <si>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</si>
  <si>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</si>
  <si>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</si>
  <si>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</si>
  <si>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</si>
  <si>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</si>
  <si>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</si>
  <si>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</si>
  <si>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</si>
  <si>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</si>
  <si>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</si>
  <si>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</si>
  <si>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</si>
  <si>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</si>
  <si>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</si>
  <si>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</si>
  <si>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</si>
  <si>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</si>
  <si>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</si>
  <si>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</si>
  <si>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</si>
  <si>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</si>
  <si>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</si>
  <si>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</si>
  <si>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</si>
  <si>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</si>
  <si>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</si>
  <si>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</si>
  <si>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</si>
  <si>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</si>
  <si>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</si>
  <si>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</si>
  <si>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</si>
  <si>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</si>
  <si>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</si>
  <si>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</si>
  <si>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</si>
  <si>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</si>
  <si>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</si>
  <si>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</si>
  <si>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</si>
  <si>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</si>
  <si>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</si>
  <si>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</si>
  <si>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</si>
  <si>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</si>
  <si>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</si>
  <si>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</si>
  <si>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</si>
  <si>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</si>
  <si>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</si>
  <si>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</si>
  <si>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</si>
  <si>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</si>
  <si>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</si>
  <si>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</si>
  <si>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</si>
  <si>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</si>
  <si>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</si>
  <si>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</si>
  <si>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</si>
  <si>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</si>
  <si>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</si>
  <si>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</si>
  <si>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</si>
  <si>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</si>
  <si>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</si>
  <si>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</si>
  <si>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</si>
  <si>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</si>
  <si>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</si>
  <si>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</si>
  <si>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</si>
  <si>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</si>
  <si>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</si>
  <si>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</si>
  <si>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</si>
  <si>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</si>
  <si>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</si>
  <si>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</si>
  <si>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</si>
  <si>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</si>
  <si>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</si>
  <si>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</si>
  <si>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</si>
  <si>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</si>
  <si>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</si>
  <si>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</si>
  <si>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</si>
  <si>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</si>
  <si>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</si>
  <si>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</si>
  <si>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</si>
  <si>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</si>
  <si>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</si>
  <si>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</si>
  <si>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</si>
  <si>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</si>
  <si>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</si>
  <si>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</si>
  <si>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</si>
  <si>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</si>
  <si>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</si>
  <si>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</si>
  <si>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</si>
  <si>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</si>
  <si>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</si>
  <si>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</si>
  <si>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</si>
  <si>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</si>
  <si>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</si>
  <si>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</si>
  <si>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</si>
  <si>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</si>
  <si>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</si>
  <si>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</si>
  <si>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</si>
  <si>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</si>
  <si>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</si>
  <si>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</si>
  <si>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</si>
  <si>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</si>
  <si>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</si>
  <si>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</si>
  <si>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</si>
  <si>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</si>
  <si>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</si>
  <si>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</si>
  <si>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</si>
  <si>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</si>
  <si>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</si>
  <si>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</si>
  <si>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</si>
  <si>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</si>
  <si>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</si>
  <si>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</si>
  <si>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</si>
  <si>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</si>
  <si>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</si>
  <si>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</si>
  <si>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</si>
  <si>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</si>
  <si>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</si>
  <si>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</si>
  <si>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</si>
  <si>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</si>
  <si>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</si>
  <si>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</si>
  <si>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</si>
  <si>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</si>
  <si>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</si>
  <si>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</si>
  <si>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</si>
  <si>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</si>
  <si>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</si>
  <si>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</si>
  <si>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</si>
  <si>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</si>
  <si>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</si>
  <si>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</si>
  <si>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</si>
  <si>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</si>
  <si>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</si>
  <si>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</si>
  <si>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</si>
  <si>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</si>
  <si>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</si>
  <si>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</si>
  <si>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</si>
  <si>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</si>
  <si>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</si>
  <si>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</si>
  <si>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</si>
  <si>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</si>
  <si>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</si>
  <si>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</si>
  <si>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</si>
  <si>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</si>
  <si>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</si>
  <si>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</si>
  <si>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</si>
  <si>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</si>
  <si>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</si>
  <si>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</si>
  <si>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</si>
  <si>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</si>
  <si>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</si>
  <si>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</si>
  <si>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</si>
  <si>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</si>
  <si>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</si>
  <si>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</si>
  <si>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</si>
  <si>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</si>
  <si>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</si>
  <si>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</si>
  <si>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</si>
  <si>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</si>
  <si>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</si>
  <si>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</si>
  <si>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</si>
  <si>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</si>
  <si>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</si>
  <si>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</si>
  <si>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</si>
  <si>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</si>
  <si>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</si>
  <si>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</si>
  <si>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</si>
  <si>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</si>
  <si>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</si>
  <si>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</si>
  <si>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</si>
  <si>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</si>
  <si>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</si>
  <si>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</si>
  <si>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</si>
  <si>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</si>
  <si>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</si>
  <si>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</si>
  <si>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</si>
  <si>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</si>
  <si>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</si>
  <si>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</si>
  <si>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</si>
  <si>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</si>
  <si>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</si>
  <si>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</si>
  <si>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</si>
  <si>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</si>
  <si>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</si>
  <si>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</si>
  <si>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</si>
  <si>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</si>
  <si>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</si>
  <si>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</si>
  <si>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</si>
  <si>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</si>
  <si>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</si>
  <si>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</si>
  <si>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</si>
  <si>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</si>
  <si>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</si>
  <si>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</si>
  <si>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</si>
  <si>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</si>
  <si>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</si>
  <si>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</si>
  <si>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</si>
  <si>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</si>
  <si>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</si>
  <si>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</si>
  <si>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</si>
  <si>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</si>
  <si>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</si>
  <si>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</si>
  <si>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</si>
  <si>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</si>
  <si>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</si>
  <si>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</si>
  <si>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</si>
  <si>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</si>
  <si>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</si>
  <si>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</si>
  <si>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</si>
  <si>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</si>
  <si>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</si>
  <si>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</si>
  <si>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</si>
  <si>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</si>
  <si>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</si>
  <si>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</si>
  <si>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</si>
  <si>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</si>
  <si>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</si>
  <si>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</si>
  <si>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</si>
  <si>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</si>
  <si>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</si>
  <si>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</si>
  <si>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</si>
  <si>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</si>
  <si>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</si>
  <si>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</si>
  <si>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</si>
  <si>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</si>
  <si>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</si>
  <si>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</si>
  <si>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</si>
  <si>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</si>
  <si>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</si>
  <si>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</si>
  <si>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</si>
  <si>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</si>
  <si>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</si>
  <si>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</si>
  <si>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</si>
  <si>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</si>
  <si>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</si>
  <si>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</si>
  <si>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</si>
  <si>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</si>
  <si>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</si>
  <si>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</si>
  <si>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</si>
  <si>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</si>
  <si>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</si>
  <si>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</si>
  <si>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</si>
  <si>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</si>
  <si>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</si>
  <si>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</si>
  <si>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</si>
  <si>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</si>
  <si>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</si>
  <si>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</si>
  <si>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</si>
  <si>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</si>
  <si>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</si>
  <si>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</si>
  <si>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</si>
  <si>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</si>
  <si>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</si>
  <si>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</si>
  <si>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</si>
  <si>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</si>
  <si>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</si>
  <si>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</si>
  <si>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</si>
  <si>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</si>
  <si>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</si>
  <si>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</si>
  <si>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</si>
  <si>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</si>
  <si>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</si>
  <si>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</si>
  <si>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</si>
  <si>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</si>
  <si>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</si>
  <si>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</si>
  <si>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</si>
  <si>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</si>
  <si>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</si>
  <si>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</si>
  <si>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</si>
  <si>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</si>
  <si>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</si>
  <si>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</si>
  <si>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</si>
  <si>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</si>
  <si>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</si>
  <si>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</si>
  <si>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</si>
  <si>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</si>
  <si>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</si>
  <si>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</si>
  <si>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</si>
  <si>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</si>
  <si>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</si>
  <si>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</si>
  <si>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</si>
  <si>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</si>
  <si>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</si>
  <si>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</si>
  <si>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</si>
  <si>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</si>
  <si>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</si>
  <si>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</si>
  <si>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</si>
  <si>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</si>
  <si>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</si>
  <si>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</si>
  <si>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</si>
  <si>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</si>
  <si>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</si>
  <si>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</si>
  <si>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</si>
  <si>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</si>
  <si>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</si>
  <si>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</si>
  <si>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</si>
  <si>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</si>
  <si>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</si>
  <si>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</si>
  <si>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</si>
  <si>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</si>
  <si>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</si>
  <si>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</si>
  <si>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</si>
  <si>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</si>
  <si>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</si>
  <si>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</si>
  <si>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</si>
  <si>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</si>
  <si>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</si>
  <si>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</si>
  <si>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</si>
  <si>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</si>
  <si>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</si>
  <si>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</si>
  <si>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</si>
  <si>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</si>
  <si>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</si>
  <si>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</si>
  <si>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</si>
  <si>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</si>
  <si>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</si>
  <si>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</si>
  <si>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</si>
  <si>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</si>
  <si>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</si>
  <si>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</si>
  <si>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</si>
  <si>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</si>
  <si>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</si>
  <si>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</si>
  <si>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</si>
  <si>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</si>
  <si>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</si>
  <si>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</si>
  <si>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</si>
  <si>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</si>
  <si>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</si>
  <si>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</si>
  <si>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</si>
  <si>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</si>
  <si>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</si>
  <si>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</si>
  <si>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</si>
  <si>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</si>
  <si>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</si>
  <si>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</si>
  <si>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</si>
  <si>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</si>
  <si>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</si>
  <si>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</si>
  <si>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</si>
  <si>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</si>
  <si>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</si>
  <si>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</si>
  <si>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</si>
  <si>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</si>
  <si>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</si>
  <si>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</si>
  <si>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</si>
  <si>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</si>
  <si>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</si>
  <si>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</si>
  <si>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</si>
  <si>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</si>
  <si>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</si>
  <si>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</si>
  <si>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</si>
  <si>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</si>
  <si>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</si>
  <si>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</si>
  <si>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</si>
  <si>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</si>
  <si>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</si>
  <si>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</si>
  <si>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</si>
  <si>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</si>
  <si>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</si>
  <si>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</si>
  <si>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</si>
  <si>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</si>
  <si>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</si>
  <si>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</si>
  <si>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</si>
  <si>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</si>
  <si>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</si>
  <si>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</si>
  <si>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</si>
  <si>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</si>
  <si>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</si>
  <si>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</si>
  <si>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</si>
  <si>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</si>
  <si>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</si>
  <si>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</si>
  <si>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</si>
  <si>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</si>
  <si>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</si>
  <si>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</si>
  <si>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</si>
  <si>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</si>
  <si>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</si>
  <si>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</si>
  <si>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</si>
  <si>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</si>
  <si>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</si>
  <si>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</si>
  <si>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</si>
  <si>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</si>
  <si>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</si>
  <si>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</si>
  <si>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</si>
  <si>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</si>
  <si>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</si>
  <si>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</si>
  <si>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</si>
  <si>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</si>
  <si>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</si>
  <si>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</si>
  <si>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</si>
  <si>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</si>
  <si>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</si>
  <si>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</si>
  <si>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</si>
  <si>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</si>
  <si>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</si>
  <si>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</si>
  <si>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</si>
  <si>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</si>
  <si>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</si>
  <si>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</si>
  <si>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</si>
  <si>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</si>
  <si>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</si>
  <si>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</si>
  <si>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</si>
  <si>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</si>
  <si>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</si>
  <si>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</si>
  <si>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</si>
  <si>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</si>
  <si>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</si>
  <si>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</si>
  <si>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</si>
  <si>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</si>
  <si>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</si>
  <si>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</si>
  <si>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</si>
  <si>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</si>
  <si>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</si>
  <si>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</si>
  <si>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</si>
  <si>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</si>
  <si>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</si>
  <si>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</si>
  <si>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</si>
  <si>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</si>
  <si>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</si>
  <si>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</si>
  <si>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</si>
  <si>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</si>
  <si>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</si>
  <si>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</si>
  <si>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</si>
  <si>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</si>
  <si>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</si>
  <si>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</si>
  <si>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</si>
  <si>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</si>
  <si>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</si>
  <si>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</si>
  <si>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</si>
  <si>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</si>
  <si>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</si>
  <si>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</si>
  <si>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</si>
  <si>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</si>
  <si>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</si>
  <si>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</si>
  <si>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</si>
  <si>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</si>
  <si>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</si>
  <si>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</si>
  <si>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</si>
  <si>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</si>
  <si>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</si>
  <si>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</si>
  <si>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</si>
  <si>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</si>
  <si>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</si>
  <si>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</si>
  <si>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Liberika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</si>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</sst>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6" xr9:uid="{3361D51D-C7C2-4207-919F-B6F1AC0B313C}">
      <tableStyleElement type="wholeTable" dxfId="1"/>
      <tableStyleElement type="headerRow" dxfId="0"/>
    </tableStyle>
    <tableStyle name="Purple Timeline Style" pivot="0" table="0" count="8" xr9:uid="{D38CF084-662C-448D-9C0F-464A21BF967F}">
      <tableStyleElement type="wholeTable" dxfId="4"/>
      <tableStyleElement type="headerRow" dxfId="3"/>
    </tableStyle>
  </tableStyles>
  <colors>
    <mruColors>
      <color rgb="FF3C1464"/>
      <color rgb="FF85FFBC"/>
      <color rgb="FF33FF8F"/>
      <color rgb="FF00F26D"/>
      <color rgb="FF00CC5C"/>
      <color rgb="FF005024"/>
      <color rgb="FF8A3CD8"/>
      <color rgb="FF990033"/>
      <color rgb="FFC59EEC"/>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8A3CD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1).xlsx]TotalSales!PivotTable1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4232166783057422"/>
          <c:y val="2.904681901908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5269685039370073"/>
          <c:h val="0.6317104111986001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5A70-48A7-B8B0-3E66E9356BD5}"/>
            </c:ext>
          </c:extLst>
        </c:ser>
        <c:ser>
          <c:idx val="1"/>
          <c:order val="1"/>
          <c:tx>
            <c:strRef>
              <c:f>TotalSales!$D$3:$D$4</c:f>
              <c:strCache>
                <c:ptCount val="1"/>
                <c:pt idx="0">
                  <c:v>Excelsa</c:v>
                </c:pt>
              </c:strCache>
            </c:strRef>
          </c:tx>
          <c:spPr>
            <a:ln w="28575" cap="rnd">
              <a:solidFill>
                <a:srgbClr val="9900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5A70-48A7-B8B0-3E66E9356BD5}"/>
            </c:ext>
          </c:extLst>
        </c:ser>
        <c:ser>
          <c:idx val="2"/>
          <c:order val="2"/>
          <c:tx>
            <c:strRef>
              <c:f>TotalSales!$E$3:$E$4</c:f>
              <c:strCache>
                <c:ptCount val="1"/>
                <c:pt idx="0">
                  <c:v>Liberika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5A70-48A7-B8B0-3E66E9356BD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5A70-48A7-B8B0-3E66E9356BD5}"/>
            </c:ext>
          </c:extLst>
        </c:ser>
        <c:dLbls>
          <c:showLegendKey val="0"/>
          <c:showVal val="0"/>
          <c:showCatName val="0"/>
          <c:showSerName val="0"/>
          <c:showPercent val="0"/>
          <c:showBubbleSize val="0"/>
        </c:dLbls>
        <c:smooth val="0"/>
        <c:axId val="1469755439"/>
        <c:axId val="1469753999"/>
      </c:lineChart>
      <c:catAx>
        <c:axId val="146975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9753999"/>
        <c:crosses val="autoZero"/>
        <c:auto val="1"/>
        <c:lblAlgn val="ctr"/>
        <c:lblOffset val="100"/>
        <c:noMultiLvlLbl val="0"/>
      </c:catAx>
      <c:valAx>
        <c:axId val="14697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975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1).xlsx]CountryBarChart!Country</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solidFill>
          </a:ln>
          <a:effectLst/>
        </c:spPr>
      </c:pivotFmt>
      <c:pivotFmt>
        <c:idx val="6"/>
        <c:spPr>
          <a:solidFill>
            <a:srgbClr val="00CC5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FBC"/>
          </a:solidFill>
          <a:ln w="25400">
            <a:solidFill>
              <a:schemeClr val="bg1"/>
            </a:solidFill>
          </a:ln>
          <a:effectLst/>
        </c:spPr>
      </c:pivotFmt>
      <c:pivotFmt>
        <c:idx val="10"/>
        <c:spPr>
          <a:solidFill>
            <a:srgbClr val="00CC5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5FFBC"/>
              </a:solidFill>
              <a:ln w="25400">
                <a:solidFill>
                  <a:schemeClr val="bg1"/>
                </a:solidFill>
              </a:ln>
              <a:effectLst/>
            </c:spPr>
          </c:dPt>
          <c:dPt>
            <c:idx val="1"/>
            <c:invertIfNegative val="0"/>
            <c:bubble3D val="0"/>
            <c:spPr>
              <a:solidFill>
                <a:srgbClr val="00CC5C"/>
              </a:solidFill>
              <a:ln w="25400">
                <a:solidFill>
                  <a:schemeClr val="bg1"/>
                </a:solidFill>
              </a:ln>
              <a:effectLst/>
            </c:spPr>
          </c:dPt>
          <c:dPt>
            <c:idx val="2"/>
            <c:invertIfNegative val="0"/>
            <c:bubble3D val="0"/>
            <c:spPr>
              <a:solidFill>
                <a:srgbClr val="005024"/>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C57-4413-B6CE-CC09F821DE5D}"/>
            </c:ext>
          </c:extLst>
        </c:ser>
        <c:dLbls>
          <c:dLblPos val="outEnd"/>
          <c:showLegendKey val="0"/>
          <c:showVal val="1"/>
          <c:showCatName val="0"/>
          <c:showSerName val="0"/>
          <c:showPercent val="0"/>
          <c:showBubbleSize val="0"/>
        </c:dLbls>
        <c:gapWidth val="182"/>
        <c:axId val="1099670783"/>
        <c:axId val="1099682783"/>
      </c:barChart>
      <c:catAx>
        <c:axId val="109967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9682783"/>
        <c:crosses val="autoZero"/>
        <c:auto val="1"/>
        <c:lblAlgn val="ctr"/>
        <c:lblOffset val="100"/>
        <c:noMultiLvlLbl val="0"/>
      </c:catAx>
      <c:valAx>
        <c:axId val="109968278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96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1).xlsx]Top5Customers!Top5Customers</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solidFill>
          </a:ln>
          <a:effectLst/>
        </c:spPr>
      </c:pivotFmt>
      <c:pivotFmt>
        <c:idx val="6"/>
        <c:spPr>
          <a:solidFill>
            <a:srgbClr val="00CC5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0A02-4F5B-91AC-C965E97AECBF}"/>
            </c:ext>
          </c:extLst>
        </c:ser>
        <c:dLbls>
          <c:dLblPos val="outEnd"/>
          <c:showLegendKey val="0"/>
          <c:showVal val="1"/>
          <c:showCatName val="0"/>
          <c:showSerName val="0"/>
          <c:showPercent val="0"/>
          <c:showBubbleSize val="0"/>
        </c:dLbls>
        <c:gapWidth val="182"/>
        <c:axId val="1099670783"/>
        <c:axId val="1099682783"/>
      </c:barChart>
      <c:catAx>
        <c:axId val="109967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9682783"/>
        <c:crosses val="autoZero"/>
        <c:auto val="1"/>
        <c:lblAlgn val="ctr"/>
        <c:lblOffset val="100"/>
        <c:noMultiLvlLbl val="0"/>
      </c:catAx>
      <c:valAx>
        <c:axId val="109968278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96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20</xdr:col>
      <xdr:colOff>594360</xdr:colOff>
      <xdr:row>3</xdr:row>
      <xdr:rowOff>175260</xdr:rowOff>
    </xdr:to>
    <xdr:sp macro="" textlink="">
      <xdr:nvSpPr>
        <xdr:cNvPr id="3" name="Rectangle 2">
          <a:extLst>
            <a:ext uri="{FF2B5EF4-FFF2-40B4-BE49-F238E27FC236}">
              <a16:creationId xmlns:a16="http://schemas.microsoft.com/office/drawing/2014/main" id="{D614C634-497D-2590-8529-A24E608447AF}"/>
            </a:ext>
          </a:extLst>
        </xdr:cNvPr>
        <xdr:cNvSpPr/>
      </xdr:nvSpPr>
      <xdr:spPr>
        <a:xfrm>
          <a:off x="137160" y="68580"/>
          <a:ext cx="12161520" cy="5334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COFFEE SALES DASHBOAD</a:t>
          </a:r>
        </a:p>
      </xdr:txBody>
    </xdr:sp>
    <xdr:clientData/>
  </xdr:twoCellAnchor>
  <xdr:twoCellAnchor>
    <xdr:from>
      <xdr:col>1</xdr:col>
      <xdr:colOff>6</xdr:colOff>
      <xdr:row>13</xdr:row>
      <xdr:rowOff>91440</xdr:rowOff>
    </xdr:from>
    <xdr:to>
      <xdr:col>12</xdr:col>
      <xdr:colOff>396240</xdr:colOff>
      <xdr:row>29</xdr:row>
      <xdr:rowOff>0</xdr:rowOff>
    </xdr:to>
    <xdr:graphicFrame macro="">
      <xdr:nvGraphicFramePr>
        <xdr:cNvPr id="4" name="Chart 3">
          <a:extLst>
            <a:ext uri="{FF2B5EF4-FFF2-40B4-BE49-F238E27FC236}">
              <a16:creationId xmlns:a16="http://schemas.microsoft.com/office/drawing/2014/main" id="{8CF4F1B3-CE46-4B61-B601-A5FCFACAE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4</xdr:row>
      <xdr:rowOff>38100</xdr:rowOff>
    </xdr:from>
    <xdr:to>
      <xdr:col>13</xdr:col>
      <xdr:colOff>533400</xdr:colOff>
      <xdr:row>13</xdr:row>
      <xdr:rowOff>38100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68222B2-57D3-4F87-B878-1EC72013E4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153" y="656167"/>
              <a:ext cx="7840980"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15240</xdr:colOff>
      <xdr:row>8</xdr:row>
      <xdr:rowOff>53341</xdr:rowOff>
    </xdr:from>
    <xdr:to>
      <xdr:col>17</xdr:col>
      <xdr:colOff>419100</xdr:colOff>
      <xdr:row>13</xdr:row>
      <xdr:rowOff>53340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ED74D72-E1C8-405C-8B13-7E931E7254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58573" y="1416474"/>
              <a:ext cx="223266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4</xdr:row>
      <xdr:rowOff>45721</xdr:rowOff>
    </xdr:from>
    <xdr:to>
      <xdr:col>20</xdr:col>
      <xdr:colOff>586740</xdr:colOff>
      <xdr:row>8</xdr:row>
      <xdr:rowOff>30480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6B9CC19-6E6F-45CE-BED8-78440D3D86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58573" y="663788"/>
              <a:ext cx="4229100" cy="72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441960</xdr:colOff>
      <xdr:row>8</xdr:row>
      <xdr:rowOff>53341</xdr:rowOff>
    </xdr:from>
    <xdr:to>
      <xdr:col>20</xdr:col>
      <xdr:colOff>601980</xdr:colOff>
      <xdr:row>13</xdr:row>
      <xdr:rowOff>50800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3357D340-C1E7-428C-BBC8-62CD3A08E9A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0314093" y="1416474"/>
              <a:ext cx="1988820" cy="928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426720</xdr:colOff>
      <xdr:row>13</xdr:row>
      <xdr:rowOff>99060</xdr:rowOff>
    </xdr:from>
    <xdr:to>
      <xdr:col>20</xdr:col>
      <xdr:colOff>601980</xdr:colOff>
      <xdr:row>21</xdr:row>
      <xdr:rowOff>60960</xdr:rowOff>
    </xdr:to>
    <xdr:graphicFrame macro="">
      <xdr:nvGraphicFramePr>
        <xdr:cNvPr id="9" name="Chart 8">
          <a:extLst>
            <a:ext uri="{FF2B5EF4-FFF2-40B4-BE49-F238E27FC236}">
              <a16:creationId xmlns:a16="http://schemas.microsoft.com/office/drawing/2014/main" id="{5CF8767C-A536-4361-8B83-8E30D845B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426720</xdr:colOff>
      <xdr:row>21</xdr:row>
      <xdr:rowOff>83820</xdr:rowOff>
    </xdr:from>
    <xdr:to>
      <xdr:col>20</xdr:col>
      <xdr:colOff>601980</xdr:colOff>
      <xdr:row>29</xdr:row>
      <xdr:rowOff>7620</xdr:rowOff>
    </xdr:to>
    <xdr:graphicFrame macro="">
      <xdr:nvGraphicFramePr>
        <xdr:cNvPr id="10" name="Chart 9">
          <a:extLst>
            <a:ext uri="{FF2B5EF4-FFF2-40B4-BE49-F238E27FC236}">
              <a16:creationId xmlns:a16="http://schemas.microsoft.com/office/drawing/2014/main" id="{49C316FF-2D2A-423F-89BC-BAD26C708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hoy Arnest" refreshedDate="45739.571559143522" createdVersion="8" refreshedVersion="8" minRefreshableVersion="3" recordCount="1000" xr:uid="{917FF233-004C-4A66-832D-2A921192BC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k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1082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885C2-7892-4C5E-96E2-6393A342B4DE}"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08C355-AD31-4617-A22B-DE5F6D8B61FF}" name="Country"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chartFormats count="9">
    <chartFormat chart="2"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7E42D-29A8-4D30-8929-C173C4EDAD08}" name="Top5Customer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chartFormats count="9">
    <chartFormat chart="2" format="4"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1551B5-0BBD-481A-B9BE-4127D7571CB8}" sourceName="Size">
  <pivotTables>
    <pivotTable tabId="18" name="PivotTable1"/>
    <pivotTable tabId="19" name="Country"/>
  </pivotTables>
  <data>
    <tabular pivotCacheId="11010820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A818CB-2252-49E8-9EEF-B9422A6E058A}" sourceName="Roast Type Name">
  <pivotTables>
    <pivotTable tabId="18" name="PivotTable1"/>
    <pivotTable tabId="19" name="Country"/>
    <pivotTable tabId="22" name="Top5Customers"/>
  </pivotTables>
  <data>
    <tabular pivotCacheId="11010820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DFBA73B-FBDF-4872-AB54-EB767AC9194C}" sourceName="Loyality Card">
  <pivotTables>
    <pivotTable tabId="18" name="PivotTable1"/>
    <pivotTable tabId="19" name="Country"/>
    <pivotTable tabId="22" name="Top5Customers"/>
  </pivotTables>
  <data>
    <tabular pivotCacheId="11010820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495AF9-8AC5-4D3F-AFFD-1565A07DF441}" cache="Slicer_Size" caption="Size" columnCount="2" rowHeight="234950"/>
  <slicer name="Roast Type Name" xr10:uid="{DCB21C07-D245-47D5-BD9B-1A48DC8299E3}" cache="Slicer_Roast_Type_Name" caption="Roast Type Name" columnCount="3" rowHeight="234950"/>
  <slicer name="Loyality Card" xr10:uid="{86E54FF4-FCF9-4C55-9B29-054D50E62192}"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34AB38-E881-4EF2-95FA-37CFDF047A75}" name="Orders" displayName="Orders" ref="A1:P1001" totalsRowShown="0" headerRowDxfId="15">
  <autoFilter ref="A1:P1001" xr:uid="{4134AB38-E881-4EF2-95FA-37CFDF047A75}"/>
  <tableColumns count="16">
    <tableColumn id="1" xr3:uid="{6A81A255-DD2E-4A54-BE03-B63A871C456E}" name="Order ID" dataDxfId="14"/>
    <tableColumn id="2" xr3:uid="{DBE8C12B-F084-45AF-AB20-955F6D87F012}" name="Order Date" dataDxfId="13"/>
    <tableColumn id="3" xr3:uid="{FCC4F29C-8AED-4652-9C98-4EC7C15213B4}" name="Customer ID" dataDxfId="12"/>
    <tableColumn id="4" xr3:uid="{3076E39C-D64C-441E-ADBA-6068F9F06B12}" name="Product ID"/>
    <tableColumn id="5" xr3:uid="{54F1FDC8-8D45-4D15-A41F-24EA4A719D12}" name="Quantity" dataDxfId="11"/>
    <tableColumn id="6" xr3:uid="{DB30A914-8B3E-48F1-9FB8-058255965424}" name="Customer Name" dataDxfId="10">
      <calculatedColumnFormula>_xlfn.XLOOKUP(C2,customers!$A$1:$A$1001,customers!$B$1:$B$1001,,0)</calculatedColumnFormula>
    </tableColumn>
    <tableColumn id="7" xr3:uid="{CDB8D62E-E4F1-4698-A512-E7D2D91D9438}" name="Email" dataDxfId="9">
      <calculatedColumnFormula>IF(_xlfn.XLOOKUP(C2,customers!$A$1:$A$1001,customers!$C$1:$C$1001,,0)=0,"",_xlfn.XLOOKUP(C2,customers!$A$1:$A$1001,customers!$C$1:$C$1001,,0))</calculatedColumnFormula>
    </tableColumn>
    <tableColumn id="8" xr3:uid="{0DC9207A-4159-401B-B791-988006C7692C}" name="Country" dataDxfId="8">
      <calculatedColumnFormula>_xlfn.XLOOKUP(C2,customers!$A$1:$A$1001,customers!$G$1:$G$1001,,0)</calculatedColumnFormula>
    </tableColumn>
    <tableColumn id="9" xr3:uid="{A904E323-7E06-4F34-9458-453836AE87FE}" name="Coffee Type">
      <calculatedColumnFormula>INDEX(products!$A$1:$G$49,MATCH(orders!$D2,products!$A$1:$A$49,0),MATCH(orders!I$1,products!$A$1:$G$1,0))</calculatedColumnFormula>
    </tableColumn>
    <tableColumn id="10" xr3:uid="{DAC60DFC-1F8F-47F4-A599-792EF040B17A}" name="Roast Type">
      <calculatedColumnFormula>INDEX(products!$A$1:$G$49,MATCH(orders!$D2,products!$A$1:$A$49,0),MATCH(orders!J$1,products!$A$1:$G$1,0))</calculatedColumnFormula>
    </tableColumn>
    <tableColumn id="11" xr3:uid="{197CB3AB-095C-4737-9172-560F77786FF7}" name="Size" dataDxfId="7">
      <calculatedColumnFormula>INDEX(products!$A$1:$G$49,MATCH(orders!$D2,products!$A$1:$A$49,0),MATCH(orders!K$1,products!$A$1:$G$1,0))</calculatedColumnFormula>
    </tableColumn>
    <tableColumn id="12" xr3:uid="{2BDB0B99-BD36-47B7-B39D-96FDCC75A9FB}" name="Unit Price" dataDxfId="6" dataCellStyle="Currency">
      <calculatedColumnFormula>INDEX(products!$A$1:$G$49,MATCH(orders!$D2,products!$A$1:$A$49,0),MATCH(orders!L$1,products!$A$1:$G$1,0))</calculatedColumnFormula>
    </tableColumn>
    <tableColumn id="13" xr3:uid="{66979456-5C16-4F8E-ACC2-483614FD7E9F}" name="Sales" dataDxfId="5" dataCellStyle="Currency">
      <calculatedColumnFormula>L2 * E2</calculatedColumnFormula>
    </tableColumn>
    <tableColumn id="14" xr3:uid="{6D9AF466-0BE5-4814-954F-A8F43035906F}" name="Coffe Type Name">
      <calculatedColumnFormula>IF(I2 ="Rob","Robusta", IF(I2="Exc","Excelsa",IF(I2="Ara","Arabica",IF(I2="Lib","Liberika",""))))</calculatedColumnFormula>
    </tableColumn>
    <tableColumn id="15" xr3:uid="{2B1971D8-7EFE-4E2C-BF6F-BA75943B3652}" name="Roast Type Name">
      <calculatedColumnFormula>IF(J2="M","Medium",IF(J2="L","Light",IF(J2="D","Dark","")))</calculatedColumnFormula>
    </tableColumn>
    <tableColumn id="16" xr3:uid="{ACA3BCFD-4E6C-47B1-9337-1174B3640750}" name="Loyali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FF8D55-7E3E-4899-8FEE-8322D5D6E2D6}" sourceName="Order Date">
  <pivotTables>
    <pivotTable tabId="18" name="PivotTable1"/>
    <pivotTable tabId="19" name="Country"/>
    <pivotTable tabId="22" name="Top5Customers"/>
  </pivotTables>
  <state minimalRefreshVersion="6" lastRefreshVersion="6" pivotCacheId="11010820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85762C-0B85-4D78-9F49-41C7915A3321}" cache="NativeTimeline_Order_Date" caption="Order Date" level="2" selectionLevel="2" scrollPosition="2021-08-2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D1A2-7527-4A6D-9FEF-03B6C396E507}">
  <dimension ref="A3:F48"/>
  <sheetViews>
    <sheetView topLeftCell="G1" workbookViewId="0">
      <selection activeCell="K5" sqref="K5"/>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554687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2E5A8-E83F-4202-93A1-826C662402D6}">
  <dimension ref="A3:B6"/>
  <sheetViews>
    <sheetView topLeftCell="A3"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554687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8B62-1AFF-4465-81D2-D346DCD3B34E}">
  <dimension ref="A3:B8"/>
  <sheetViews>
    <sheetView topLeftCell="A3" workbookViewId="0">
      <selection activeCell="B4" sqref="B4"/>
    </sheetView>
  </sheetViews>
  <sheetFormatPr defaultRowHeight="14.4" x14ac:dyDescent="0.3"/>
  <cols>
    <col min="1" max="1" width="16.88671875" bestFit="1" customWidth="1"/>
    <col min="2" max="2" width="11.6640625" bestFit="1" customWidth="1"/>
    <col min="3" max="3" width="7" bestFit="1" customWidth="1"/>
    <col min="4" max="4" width="7.554687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056C-5681-40FC-8015-FDBA5E4EB9AB}">
  <dimension ref="A1"/>
  <sheetViews>
    <sheetView showGridLines="0" tabSelected="1" zoomScale="90" workbookViewId="0">
      <selection activeCell="W14" sqref="W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7.109375" customWidth="1"/>
    <col min="15" max="15" width="17.2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 * E2</f>
        <v>19.899999999999999</v>
      </c>
      <c r="N2" t="str">
        <f>IF(I2 ="Rob","Robusta", IF(I2="Exc","Excelsa",IF(I2="Ara","Arabica",IF(I2="Lib","Liberika",""))))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 * E3</f>
        <v>41.25</v>
      </c>
      <c r="N3" t="str">
        <f t="shared" ref="N3:N66" si="1">IF(I3 ="Rob","Robusta", IF(I3="Exc","Excelsa",IF(I3="Ara","Arabica",IF(I3="Lib","Liberika",""))))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Liberika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Liberika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Liberika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Liberika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Liberika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Liberika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Liberika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Liberika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Liberika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Liberika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Liberika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Liberika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Liberika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Liberika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Liberika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Liberika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Liberika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Liberika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Liberika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Liberika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 * E67</f>
        <v>82.339999999999989</v>
      </c>
      <c r="N67" t="str">
        <f t="shared" ref="N67:N130" si="4">IF(I67 ="Rob","Robusta", IF(I67="Exc","Excelsa",IF(I67="Ara","Arabica",IF(I67="Lib","Liberika",""))))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Liberika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Liberika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Liberika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Liberika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Liberika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Liberika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Liberika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Liberika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Liberika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Liberika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Liberika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Liberika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Liberika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Liberika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Liberika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Liberika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Liberika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Liberika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Liberika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 * E131</f>
        <v>12.15</v>
      </c>
      <c r="N131" t="str">
        <f t="shared" ref="N131:N194" si="7">IF(I131 ="Rob","Robusta", IF(I131="Exc","Excelsa",IF(I131="Ara","Arabica",IF(I131="Lib","Liberika",""))))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Liberika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Liberika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Liberika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Liberika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Liberika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Liberika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Liberika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Liberika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Liberika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Liberika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Liberika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Liberika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 * E195</f>
        <v>44.55</v>
      </c>
      <c r="N195" t="str">
        <f t="shared" ref="N195:N258" si="10">IF(I195 ="Rob","Robusta", IF(I195="Exc","Excelsa",IF(I195="Ara","Arabica",IF(I195="Lib","Liberika",""))))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Liberika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Liberika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Liberika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Liberika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Liberika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Liberika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Liberika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Liberika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Liberika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Liberika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Liberika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Liberika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Liberika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Liberika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Liberika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Liberika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Liberika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Liberika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Liberika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Liberika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Liberika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Liberika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Liberika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Liberika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 * E259</f>
        <v>27.945</v>
      </c>
      <c r="N259" t="str">
        <f t="shared" ref="N259:N322" si="13">IF(I259 ="Rob","Robusta", IF(I259="Exc","Excelsa",IF(I259="Ara","Arabica",IF(I259="Lib","Liberika",""))))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Liberika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Liberika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Liberika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Liberika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Liberika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Liberika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 * E323</f>
        <v>20.25</v>
      </c>
      <c r="N323" t="str">
        <f t="shared" ref="N323:N386" si="16">IF(I323 ="Rob","Robusta", IF(I323="Exc","Excelsa",IF(I323="Ara","Arabica",IF(I323="Lib","Liberika",""))))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Liberika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Liberika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Liberika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Liberika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Liberika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Liberika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Liberika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Liberika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Liberika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Liberika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Liberika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 * E387</f>
        <v>43.650000000000006</v>
      </c>
      <c r="N387" t="str">
        <f t="shared" ref="N387:N450" si="19">IF(I387 ="Rob","Robusta", IF(I387="Exc","Excelsa",IF(I387="Ara","Arabica",IF(I387="Lib","Liberika",""))))</f>
        <v>Liberika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Liberika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Liberika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Liberika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Liberika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Liberika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Liberika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Liberika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Liberika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Liberika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Liberika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Liberika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Liberika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Liberika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Liberika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Liberika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Liberika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Liberika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Liberika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 * E451</f>
        <v>5.3699999999999992</v>
      </c>
      <c r="N451" t="str">
        <f t="shared" ref="N451:N514" si="22">IF(I451 ="Rob","Robusta", IF(I451="Exc","Excelsa",IF(I451="Ara","Arabica",IF(I451="Lib","Liberika",""))))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Liberika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Liberika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Liberika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Liberika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Liberika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Liberika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Liberika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Liberika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Liberika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Liberika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Liberika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Liberika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Liberika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Liberika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Liberika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Liberika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Liberika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Liberika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Liberika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Liberika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Liberika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Liberika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 * E515</f>
        <v>79.25</v>
      </c>
      <c r="N515" t="str">
        <f t="shared" ref="N515:N578" si="25">IF(I515 ="Rob","Robusta", IF(I515="Exc","Excelsa",IF(I515="Ara","Arabica",IF(I515="Lib","Liberika",""))))</f>
        <v>Liberika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Liberika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Liberika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Liberika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Liberika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Liberika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Liberika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Liberika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Liberika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Liberika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Liberika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Liberika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Liberika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Liberika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Liberika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 * E579</f>
        <v>58.2</v>
      </c>
      <c r="N579" t="str">
        <f t="shared" ref="N579:N642" si="28">IF(I579 ="Rob","Robusta", IF(I579="Exc","Excelsa",IF(I579="Ara","Arabica",IF(I579="Lib","Liberika",""))))</f>
        <v>Liberika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Liberika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Liberika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Liberika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Liberika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Liberika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Liberika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Liberika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Liberika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Liberika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Liberika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Liberika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Liberika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Liberika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Liberika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 * E643</f>
        <v>35.849999999999994</v>
      </c>
      <c r="N643" t="str">
        <f t="shared" ref="N643:N706" si="31">IF(I643 ="Rob","Robusta", IF(I643="Exc","Excelsa",IF(I643="Ara","Arabica",IF(I643="Lib","Liberika",""))))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Liberika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Liberika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Liberika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Liberika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Liberika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Liberika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Liberika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Liberika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Liberika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Liberika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Liberika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Liberika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Liberika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Liberika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Liberika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Liberika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Liberika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Liberika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Liberika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Liberika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Liberika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Liberika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 * E707</f>
        <v>17.82</v>
      </c>
      <c r="N707" t="str">
        <f t="shared" ref="N707:N770" si="34">IF(I707 ="Rob","Robusta", IF(I707="Exc","Excelsa",IF(I707="Ara","Arabica",IF(I707="Lib","Liberika",""))))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Liberika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Liberika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Liberika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Liberika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Liberika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Liberika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Liberika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Liberika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Liberika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Liberika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Liberika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Liberika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Liberika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Liberika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Liberika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Liberika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 * E771</f>
        <v>137.31</v>
      </c>
      <c r="N771" t="str">
        <f t="shared" ref="N771:N834" si="37">IF(I771 ="Rob","Robusta", IF(I771="Exc","Excelsa",IF(I771="Ara","Arabica",IF(I771="Lib","Liberika",""))))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Liberika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Liberika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Liberika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Liberika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Liberika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Liberika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Liberika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Liberika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Liberika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Liberika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Liberika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Liberika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Liberika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Liberika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Liberika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Liberika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Liberika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Liberika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 * E835</f>
        <v>82.339999999999989</v>
      </c>
      <c r="N835" t="str">
        <f t="shared" ref="N835:N898" si="40">IF(I835 ="Rob","Robusta", IF(I835="Exc","Excelsa",IF(I835="Ara","Arabica",IF(I835="Lib","Liberika",""))))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Liberika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Liberika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Liberika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Liberika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Liberika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Liberika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Liberika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Liberika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Liberika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Liberika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Liberika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Liberika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Liberika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 * E899</f>
        <v>24.3</v>
      </c>
      <c r="N899" t="str">
        <f t="shared" ref="N899:N962" si="43">IF(I899 ="Rob","Robusta", IF(I899="Exc","Excelsa",IF(I899="Ara","Arabica",IF(I899="Lib","Liberika",""))))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Liberika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Liberika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Liberika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Liberika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Liberika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Liberika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Liberika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Liberika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Liberika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Liberika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Liberika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 * E963</f>
        <v>45.769999999999996</v>
      </c>
      <c r="N963" t="str">
        <f t="shared" ref="N963:N1001" si="46">IF(I963 ="Rob","Robusta", IF(I963="Exc","Excelsa",IF(I963="Ara","Arabica",IF(I963="Lib","Liberika",""))))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Liberika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Liberika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Liberika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Liberika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Liberika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4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8" sqref="A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Beshoy Arnest</dc:creator>
  <cp:keywords/>
  <dc:description/>
  <cp:lastModifiedBy>بيشوي ارنست سعد سمعان</cp:lastModifiedBy>
  <cp:revision/>
  <dcterms:created xsi:type="dcterms:W3CDTF">2022-11-26T09:51:45Z</dcterms:created>
  <dcterms:modified xsi:type="dcterms:W3CDTF">2025-03-23T12:57:52Z</dcterms:modified>
  <cp:category/>
  <cp:contentStatus/>
</cp:coreProperties>
</file>