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goporto/Projetos/MFP Education/LINKEDIN/"/>
    </mc:Choice>
  </mc:AlternateContent>
  <xr:revisionPtr revIDLastSave="0" documentId="8_{33D8404C-07A3-344C-98AA-243F3BE925C2}" xr6:coauthVersionLast="47" xr6:coauthVersionMax="47" xr10:uidLastSave="{00000000-0000-0000-0000-000000000000}"/>
  <bookViews>
    <workbookView xWindow="4400" yWindow="900" windowWidth="32160" windowHeight="25020" firstSheet="8" activeTab="15" xr2:uid="{2FDE93E8-37D5-D546-8434-0656661C29E9}"/>
  </bookViews>
  <sheets>
    <sheet name="INDEX" sheetId="1" r:id="rId1"/>
    <sheet name="DRE &amp; Margens" sheetId="2" r:id="rId2"/>
    <sheet name="Balanço &amp; Liquidez" sheetId="3" r:id="rId3"/>
    <sheet name="Fluxo de Caixa" sheetId="4" r:id="rId4"/>
    <sheet name="Endividamento" sheetId="5" r:id="rId5"/>
    <sheet name="Eficiência &amp; Giro" sheetId="6" r:id="rId6"/>
    <sheet name="Valuation" sheetId="7" r:id="rId7"/>
    <sheet name="Risco &amp; Retorno" sheetId="8" r:id="rId8"/>
    <sheet name="Modelagem" sheetId="9" r:id="rId9"/>
    <sheet name="Renda Fixa" sheetId="10" r:id="rId10"/>
    <sheet name="Derivativos" sheetId="11" r:id="rId11"/>
    <sheet name="Real Estate" sheetId="12" r:id="rId12"/>
    <sheet name="Banking" sheetId="13" r:id="rId13"/>
    <sheet name="Estatística" sheetId="14" r:id="rId14"/>
    <sheet name="Excel Financeiro" sheetId="15" r:id="rId15"/>
    <sheet name="Changelog" sheetId="16" r:id="rId16"/>
    <sheet name="PLANILHA COMPLETA" sheetId="1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<sst xmlns="http://schemas.openxmlformats.org/spreadsheetml/2006/main" count="3337" uniqueCount="2624">
  <si>
    <t>#</t>
  </si>
  <si>
    <t>Term (EN)</t>
  </si>
  <si>
    <t>Termo (PT-BR)</t>
  </si>
  <si>
    <t>Fórmula</t>
  </si>
  <si>
    <t>Explicação</t>
  </si>
  <si>
    <t>Exemplo</t>
  </si>
  <si>
    <t>Categoria</t>
  </si>
  <si>
    <t>Revenue / Net Sales</t>
  </si>
  <si>
    <t>Receita Líquida</t>
  </si>
  <si>
    <t>Revenue = Gross Revenue − Returns − Discounts − Taxes on Sales</t>
  </si>
  <si>
    <t>Total de vendas líquidas após deduções. É o ponto de partida da DRE e mede o tamanho operacional da empresa.</t>
  </si>
  <si>
    <t>Receita Bruta 1.200 − Devoluções 50 − Impostos 150 = Receita Líquida 1.000</t>
  </si>
  <si>
    <t>DRE</t>
  </si>
  <si>
    <t>Cost of Goods Sold (COGS)</t>
  </si>
  <si>
    <t>Custo dos Produtos Vendidos (CPV)</t>
  </si>
  <si>
    <t>COGS = Beginning Inventory + Purchases − Ending Inventory</t>
  </si>
  <si>
    <t>Custo direto para produzir os bens vendidos. Inclui matéria-prima, mão de obra direta e overhead de fábrica.</t>
  </si>
  <si>
    <t>Estoque Inicial 200 + Compras 600 − Estoque Final 180 = CPV 620</t>
  </si>
  <si>
    <t>Gross Profit</t>
  </si>
  <si>
    <t>Lucro Bruto</t>
  </si>
  <si>
    <t>Gross Profit = Revenue − COGS</t>
  </si>
  <si>
    <t>Lucro após custos diretos de produção. Mostra a eficiência da operação produtiva.</t>
  </si>
  <si>
    <t>1.000 − 620 = 380</t>
  </si>
  <si>
    <t>Gross Margin</t>
  </si>
  <si>
    <t>Margem Bruta</t>
  </si>
  <si>
    <t>Gross Margin = Gross Profit ÷ Revenue × 100</t>
  </si>
  <si>
    <t>Percentual da receita que sobra após custos diretos. Quanto maior, mais poder de precificação.</t>
  </si>
  <si>
    <t>380 ÷ 1.000 = 38,0%</t>
  </si>
  <si>
    <t>Margem</t>
  </si>
  <si>
    <t>Operating Expenses (OPEX)</t>
  </si>
  <si>
    <t>Despesas Operacionais</t>
  </si>
  <si>
    <t>OPEX = SG&amp;A + R&amp;D + D&amp;A + Other Operating Expenses</t>
  </si>
  <si>
    <t>Total de despesas para manter a operação (vendas, admin, P&amp;D, depreciação). Não inclui custos de produção.</t>
  </si>
  <si>
    <t>SG&amp;A 120 + P&amp;D 40 + D&amp;A 30 + Outros 10 = OPEX 200</t>
  </si>
  <si>
    <t>SG&amp;A Expenses</t>
  </si>
  <si>
    <t>Despesas com Vendas, Gerais e Admin.</t>
  </si>
  <si>
    <t>SG&amp;A = Selling Expenses + General Expenses + Administrative Expenses</t>
  </si>
  <si>
    <t>Custos indiretos: salários admin, marketing, aluguel escritório, viagens. Principal alavanca de corte de custos.</t>
  </si>
  <si>
    <t>Vendas 50 + Gerais 40 + Admin 30 = SG&amp;A 120</t>
  </si>
  <si>
    <t>EBITDA</t>
  </si>
  <si>
    <t>EBITDA (LAJIDA)</t>
  </si>
  <si>
    <t>EBITDA = Revenue − COGS − OPEX + D&amp;A  ou  EBITDA = Net Income + Interest + Taxes + D&amp;A</t>
  </si>
  <si>
    <t>Lucro antes de juros, impostos, depreciação e amortização. Proxy do fluxo de caixa operacional. Muito usado em valuation.</t>
  </si>
  <si>
    <t>380 − 200 + 30 = 210  ou  100 + 40 + 40 + 30 = 210</t>
  </si>
  <si>
    <t>DRE / Valuation</t>
  </si>
  <si>
    <t>EBITDA Margin</t>
  </si>
  <si>
    <t>Margem EBITDA</t>
  </si>
  <si>
    <t>EBITDA Margin = EBITDA ÷ Revenue × 100</t>
  </si>
  <si>
    <t>Mede eficiência operacional pura, sem efeito de estrutura de capital, impostos ou depreciação.</t>
  </si>
  <si>
    <t>210 ÷ 1.000 = 21,0%</t>
  </si>
  <si>
    <t>EBIT / Operating Income</t>
  </si>
  <si>
    <t>EBIT / Lucro Operacional (LAJIR)</t>
  </si>
  <si>
    <t>EBIT = Revenue − COGS − OPEX  ou  EBIT = EBITDA − D&amp;A</t>
  </si>
  <si>
    <t>Lucro antes de juros e impostos. Mede a rentabilidade das operações core da empresa.</t>
  </si>
  <si>
    <t>380 − 200 = 180  ou  210 − 30 = 180</t>
  </si>
  <si>
    <t>EBIT Margin / Operating Margin</t>
  </si>
  <si>
    <t>Margem EBIT / Margem Operacional</t>
  </si>
  <si>
    <t>EBIT Margin = EBIT ÷ Revenue × 100</t>
  </si>
  <si>
    <t>Percentual de lucro operacional. Compara eficiência entre empresas do mesmo setor.</t>
  </si>
  <si>
    <t>180 ÷ 1.000 = 18,0%</t>
  </si>
  <si>
    <t>Earnings Before Tax (EBT)</t>
  </si>
  <si>
    <t>Lucro Antes do IR (LAIR)</t>
  </si>
  <si>
    <t>EBT = EBIT − Interest Expense + Interest Income ± Other Non-Operating</t>
  </si>
  <si>
    <t>Lucro após despesas financeiras, antes de impostos. Mostra impacto da estrutura de capital.</t>
  </si>
  <si>
    <t>180 − 40 + 5 − 5 = 140</t>
  </si>
  <si>
    <t>Net Income</t>
  </si>
  <si>
    <t>Lucro Líquido</t>
  </si>
  <si>
    <t>Net Income = EBT − Income Tax ± Minority Interest</t>
  </si>
  <si>
    <t>Resultado final para os acionistas. Base para cálculo de EPS e dividendos.</t>
  </si>
  <si>
    <t>140 − 40 = 100 (alíquota efetiva ~28,6%)</t>
  </si>
  <si>
    <t>Net Profit Margin</t>
  </si>
  <si>
    <t>Margem Líquida</t>
  </si>
  <si>
    <t>Net Margin = Net Income ÷ Revenue × 100</t>
  </si>
  <si>
    <t>Percentual de cada real de receita que vira lucro. Visão final da rentabilidade.</t>
  </si>
  <si>
    <t>100 ÷ 1.000 = 10,0%</t>
  </si>
  <si>
    <t>Earnings Per Share (EPS) - Basic</t>
  </si>
  <si>
    <t>Lucro por Ação (LPA) - Básico</t>
  </si>
  <si>
    <t>EPS = (Net Income − Preferred Dividends) ÷ Weighted Avg Shares Outstanding</t>
  </si>
  <si>
    <t>Lucro atribuído a cada ação ordinária. Principal métrica de rentabilidade por ação.</t>
  </si>
  <si>
    <t>(100 − 0) ÷ 50M ações = R$ 2,00 por ação</t>
  </si>
  <si>
    <t>DRE / Per Share</t>
  </si>
  <si>
    <t>Diluted EPS</t>
  </si>
  <si>
    <t>LPA Diluído</t>
  </si>
  <si>
    <t>Diluted EPS = (Net Income − Pref Div) ÷ (Wtd Avg Shares + Dilutive Securities)</t>
  </si>
  <si>
    <t>EPS considerando conversão de opções, warrants e conversíveis. Visão conservadora.</t>
  </si>
  <si>
    <t>(100 − 0) ÷ (50M + 5M diluição) = R$ 1,82 por ação</t>
  </si>
  <si>
    <t>Contribution Margin</t>
  </si>
  <si>
    <t>Margem de Contribuição</t>
  </si>
  <si>
    <t>Contribution Margin = Revenue − Variable Costs</t>
  </si>
  <si>
    <t>Receita menos custos variáveis. Mostra quanto cada unidade vendida contribui para cobrir custos fixos.</t>
  </si>
  <si>
    <t>Preço 100 − Custo Var 60 = MC 40 por unidade (40%)</t>
  </si>
  <si>
    <t>Margem / Gerencial</t>
  </si>
  <si>
    <t>Break-Even Point (Units)</t>
  </si>
  <si>
    <t>Ponto de Equilíbrio (Unidades)</t>
  </si>
  <si>
    <t>BEP = Fixed Costs ÷ (Price per Unit − Variable Cost per Unit)</t>
  </si>
  <si>
    <t>Quantidade mínima de vendas para cobrir todos os custos. Abaixo disso, empresa tem prejuízo.</t>
  </si>
  <si>
    <t>Custos Fixos 200.000 ÷ (100 − 60) = 5.000 unidades</t>
  </si>
  <si>
    <t>Gerencial</t>
  </si>
  <si>
    <t>Break-Even Point (Revenue)</t>
  </si>
  <si>
    <t>Ponto de Equilíbrio (Receita)</t>
  </si>
  <si>
    <t>BEP Revenue = Fixed Costs ÷ Contribution Margin Ratio</t>
  </si>
  <si>
    <t>Receita mínima para cobrir custos. Complemento ao BEP em unidades.</t>
  </si>
  <si>
    <t>200.000 ÷ 0,40 = R$ 500.000</t>
  </si>
  <si>
    <t>Operating Leverage (DOL)</t>
  </si>
  <si>
    <t>Grau de Alavancagem Operacional (GAO)</t>
  </si>
  <si>
    <t>DOL = % Change in EBIT ÷ % Change in Revenue</t>
  </si>
  <si>
    <t>Sensibilidade do EBIT a variações na receita. DOL alto = mais risco mas mais upside.</t>
  </si>
  <si>
    <t>EBIT subiu 30% quando Receita subiu 10% → DOL = 3,0x</t>
  </si>
  <si>
    <t>Alavancagem</t>
  </si>
  <si>
    <t>Financial Leverage (DFL)</t>
  </si>
  <si>
    <t>Grau de Alavancagem Financeira (GAF)</t>
  </si>
  <si>
    <t>DFL = % Change in EPS ÷ % Change in EBIT</t>
  </si>
  <si>
    <t>Sensibilidade do EPS a variações no EBIT. Reflete impacto da dívida no resultado.</t>
  </si>
  <si>
    <t>EPS subiu 15% quando EBIT subiu 10% → DFL = 1,5x</t>
  </si>
  <si>
    <t>Combined Leverage (DCL)</t>
  </si>
  <si>
    <t>Grau de Alavancagem Total (GAT)</t>
  </si>
  <si>
    <t>DCL = DOL × DFL  ou  % Change in EPS ÷ % Change in Revenue</t>
  </si>
  <si>
    <t>Efeito combinado das alavancagens operacional e financeira sobre o EPS.</t>
  </si>
  <si>
    <t>DOL 3,0 × DFL 1,5 = DCL 4,5x</t>
  </si>
  <si>
    <t>Depreciation &amp; Amortization</t>
  </si>
  <si>
    <t>Depreciação e Amortização (D&amp;A)</t>
  </si>
  <si>
    <t>D&amp;A = Depreciation of Tangible Assets + Amortization of Intangible Assets</t>
  </si>
  <si>
    <t>Alocação do custo de ativos ao longo da vida útil. Despesa não-caixa que reduz lucro mas não afeta caixa.</t>
  </si>
  <si>
    <t>Deprec. Máquinas 20 + Amort. Software 10 = D&amp;A 30</t>
  </si>
  <si>
    <t>SBC (Stock-Based Compensation)</t>
  </si>
  <si>
    <t>Remuneração Baseada em Ações</t>
  </si>
  <si>
    <t>SBC = Fair Value of Options/RSUs Granted × Vesting Schedule</t>
  </si>
  <si>
    <t>Despesa não-caixa de opções/ações dadas a funcionários. Dilui acionistas. Deve ser somada de volta no FCF? Debate.</t>
  </si>
  <si>
    <t>10.000 RSUs × R$ 50 fair value × 25% vesting = R$ 125.000/ano</t>
  </si>
  <si>
    <t>DRE / Ajuste</t>
  </si>
  <si>
    <t>Adjusted EBITDA</t>
  </si>
  <si>
    <t>EBITDA Ajustado</t>
  </si>
  <si>
    <t>Adj EBITDA = EBITDA + SBC + Restructuring + One-time Items</t>
  </si>
  <si>
    <t>EBITDA excluindo itens não-recorrentes. Usado em M&amp;A e covenants. Cuidado com ajustes excessivos.</t>
  </si>
  <si>
    <t>EBITDA 210 + SBC 15 + Reestruturação 10 = EBITDA Aj. 235</t>
  </si>
  <si>
    <t>Effective Tax Rate</t>
  </si>
  <si>
    <t>Alíquota Efetiva de IR</t>
  </si>
  <si>
    <t>Effective Tax Rate = Income Tax Expense ÷ EBT × 100</t>
  </si>
  <si>
    <t>Taxa real de impostos paga. Difere da alíquota nominal por incentivos, diferimentos e ajustes.</t>
  </si>
  <si>
    <t>IR 40 ÷ LAIR 140 = 28,6% (nominal era 34%)</t>
  </si>
  <si>
    <t>DRE / Impostos</t>
  </si>
  <si>
    <t>NOPAT</t>
  </si>
  <si>
    <t>Lucro Operacional Após Impostos</t>
  </si>
  <si>
    <t>NOPAT = EBIT × (1 − Tax Rate)</t>
  </si>
  <si>
    <t>Lucro operacional líquido de impostos, sem efeito de dívida. Base para EVA e ROIC.</t>
  </si>
  <si>
    <t>180 × (1 − 0,286) = 128,5</t>
  </si>
  <si>
    <t>Retained Earnings</t>
  </si>
  <si>
    <t>Lucros Retidos / Reserva de Lucros</t>
  </si>
  <si>
    <t>Retained Earnings = Prior RE + Net Income − Dividends</t>
  </si>
  <si>
    <t>Lucros acumulados não distribuídos. Financiam crescimento orgânico da empresa.</t>
  </si>
  <si>
    <t>RE anterior 500 + Lucro 100 − Dividendos 30 = RE 570</t>
  </si>
  <si>
    <t>DRE / Balanço</t>
  </si>
  <si>
    <t>Dividend Payout Ratio</t>
  </si>
  <si>
    <t>Índice de Distribuição de Dividendos</t>
  </si>
  <si>
    <t>Payout Ratio = Dividends ÷ Net Income × 100</t>
  </si>
  <si>
    <t>Percentual do lucro distribuído como dividendos. Complemento = taxa de retenção.</t>
  </si>
  <si>
    <t>Dividendos 30 ÷ Lucro 100 = 30,0%</t>
  </si>
  <si>
    <t>DRE / Dividendos</t>
  </si>
  <si>
    <t>Retention Ratio (Plowback)</t>
  </si>
  <si>
    <t>Taxa de Retenção</t>
  </si>
  <si>
    <t>Retention Ratio = 1 − Payout Ratio  ou  (Net Income − Dividends) ÷ Net Income</t>
  </si>
  <si>
    <t>Percentual do lucro reinvestido na empresa. Alto = mais crescimento, baixo = mais dividendos.</t>
  </si>
  <si>
    <t>1 − 0,30 = 70,0%</t>
  </si>
  <si>
    <t>Sustainable Growth Rate</t>
  </si>
  <si>
    <t>Taxa de Crescimento Sustentável</t>
  </si>
  <si>
    <t>SGR = ROE × Retention Ratio</t>
  </si>
  <si>
    <t>Taxa máxima de crescimento sem captar capital externo. Equilíbrio entre crescimento e distribuição.</t>
  </si>
  <si>
    <t>ROE 20% × Retenção 70% = SGR 14,0%</t>
  </si>
  <si>
    <t>DRE / Crescimento</t>
  </si>
  <si>
    <t>Current Ratio</t>
  </si>
  <si>
    <t>Índice de Liquidez Corrente</t>
  </si>
  <si>
    <t>Current Ratio = Current Assets ÷ Current Liabilities</t>
  </si>
  <si>
    <t>Capacidade de pagar obrigações de curto prazo. &gt;1 = ativo cobre passivo. &gt;2 pode indicar ineficiência.</t>
  </si>
  <si>
    <t>Ativo Circ 800 ÷ Passivo Circ 400 = 2,0x</t>
  </si>
  <si>
    <t>Liquidez</t>
  </si>
  <si>
    <t>Quick Ratio (Acid Test)</t>
  </si>
  <si>
    <t>Índice de Liquidez Seca</t>
  </si>
  <si>
    <t>Quick Ratio = (Current Assets − Inventory) ÷ Current Liabilities</t>
  </si>
  <si>
    <t>Liquidez sem contar estoques (menos líquidos). Mais conservador que o Current Ratio.</t>
  </si>
  <si>
    <t>(800 − 200) ÷ 400 = 1,5x</t>
  </si>
  <si>
    <t>Cash Ratio</t>
  </si>
  <si>
    <t>Índice de Liquidez Imediata</t>
  </si>
  <si>
    <t>Cash Ratio = (Cash + Cash Equivalents) ÷ Current Liabilities</t>
  </si>
  <si>
    <t>Capacidade de pagar dívidas de CP apenas com caixa. O mais conservador dos índices de liquidez.</t>
  </si>
  <si>
    <t>Caixa 150 ÷ Passivo Circ 400 = 0,375x</t>
  </si>
  <si>
    <t>Net Working Capital (NWC)</t>
  </si>
  <si>
    <t>Capital de Giro Líquido</t>
  </si>
  <si>
    <t>NWC = Current Assets − Current Liabilities</t>
  </si>
  <si>
    <t>Recursos líquidos disponíveis para operação. NWC negativo pode indicar problema ou modelo eficiente (ex: varejo).</t>
  </si>
  <si>
    <t>800 − 400 = 400</t>
  </si>
  <si>
    <t>Liquidez / Capital de Giro</t>
  </si>
  <si>
    <t>Working Capital Ratio</t>
  </si>
  <si>
    <t>Índice de Capital de Giro</t>
  </si>
  <si>
    <t>WC Ratio = NWC ÷ Revenue × 100</t>
  </si>
  <si>
    <t>NWC como % da receita. Mostra quanto capital é necessário para suportar cada real de vendas.</t>
  </si>
  <si>
    <t>400 ÷ 1.000 = 40,0%</t>
  </si>
  <si>
    <t>Operating Working Capital</t>
  </si>
  <si>
    <t>Capital de Giro Operacional</t>
  </si>
  <si>
    <t>OWC = (Accounts Receivable + Inventory) − Accounts Payable</t>
  </si>
  <si>
    <t>Capital de giro apenas das operações (sem caixa/dívida). Foco nas necessidades operacionais.</t>
  </si>
  <si>
    <t>(250 + 200) − 180 = 270</t>
  </si>
  <si>
    <t>Capital de Giro</t>
  </si>
  <si>
    <t>Cash Conversion Cycle (CCC)</t>
  </si>
  <si>
    <t>Ciclo de Conversão de Caixa</t>
  </si>
  <si>
    <t>CCC = DSO + DIO − DPO</t>
  </si>
  <si>
    <t>Dias entre pagar fornecedores e receber de clientes. Menor = mais eficiente. Negativo = empresa financia com fornecedores.</t>
  </si>
  <si>
    <t>DSO 45 + DIO 30 − DPO 40 = 35 dias</t>
  </si>
  <si>
    <t>Capital de Giro / Eficiência</t>
  </si>
  <si>
    <t>Total Assets</t>
  </si>
  <si>
    <t>Ativo Total</t>
  </si>
  <si>
    <t>Total Assets = Current Assets + Non-Current Assets</t>
  </si>
  <si>
    <t>Soma de todos os recursos controlados pela empresa. Base para vários índices de rentabilidade.</t>
  </si>
  <si>
    <t>Circ 800 + Não Circ 1.200 = Ativo Total 2.000</t>
  </si>
  <si>
    <t>Balanço</t>
  </si>
  <si>
    <t>Total Equity</t>
  </si>
  <si>
    <t>Patrimônio Líquido (PL)</t>
  </si>
  <si>
    <t>Equity = Total Assets − Total Liabilities</t>
  </si>
  <si>
    <t>Valor contábil pertencente aos acionistas. Diferença entre o que a empresa tem e deve.</t>
  </si>
  <si>
    <t>2.000 − 1.200 = PL 800</t>
  </si>
  <si>
    <t>Book Value Per Share (BVPS)</t>
  </si>
  <si>
    <t>Valor Patrimonial por Ação (VPA)</t>
  </si>
  <si>
    <t>BVPS = (Total Equity − Preferred Equity) ÷ Shares Outstanding</t>
  </si>
  <si>
    <t>Valor contábil por ação. Se P/BV &lt; 1, ação negocia abaixo do valor contábil.</t>
  </si>
  <si>
    <t>(800 − 0) ÷ 50M = R$ 16,00 por ação</t>
  </si>
  <si>
    <t>Balanço / Per Share</t>
  </si>
  <si>
    <t>Tangible Book Value</t>
  </si>
  <si>
    <t>Valor Patrimonial Tangível</t>
  </si>
  <si>
    <t>TBV = Total Equity − Intangible Assets − Goodwill</t>
  </si>
  <si>
    <t>PL excluindo ativos intangíveis. Visão mais conservadora do valor real.</t>
  </si>
  <si>
    <t>PL 800 − Intangíveis 100 − Goodwill 150 = TBV 550</t>
  </si>
  <si>
    <t>Return on Equity (ROE)</t>
  </si>
  <si>
    <t>Retorno sobre Patrimônio Líquido</t>
  </si>
  <si>
    <t>ROE = Net Income ÷ Average Equity × 100</t>
  </si>
  <si>
    <t>Rentabilidade do capital dos acionistas. Quanto a empresa gera de lucro para cada real investido pelos sócios.</t>
  </si>
  <si>
    <t>100 ÷ ((750 + 800) ÷ 2) = 12,9%</t>
  </si>
  <si>
    <t>Rentabilidade</t>
  </si>
  <si>
    <t>Return on Assets (ROA)</t>
  </si>
  <si>
    <t>Retorno sobre Ativos</t>
  </si>
  <si>
    <t>ROA = Net Income ÷ Average Total Assets × 100</t>
  </si>
  <si>
    <t>Eficiência do uso de todos os ativos para gerar lucro. Independe da estrutura de capital.</t>
  </si>
  <si>
    <t>100 ÷ ((1.900 + 2.000) ÷ 2) = 5,1%</t>
  </si>
  <si>
    <t>Return on Invested Capital (ROIC)</t>
  </si>
  <si>
    <t>Retorno sobre Capital Investido</t>
  </si>
  <si>
    <t>ROIC = NOPAT ÷ Invested Capital × 100
Invested Capital = Equity + Net Debt</t>
  </si>
  <si>
    <t>Rentabilidade do capital total (próprio + dívida). Se ROIC &gt; WACC, a empresa cria valor.</t>
  </si>
  <si>
    <t>128,5 ÷ (800 + 400) = 10,7%</t>
  </si>
  <si>
    <t>Rentabilidade / Valuation</t>
  </si>
  <si>
    <t>DuPont Analysis (3-Factor)</t>
  </si>
  <si>
    <t>Análise DuPont (3 Fatores)</t>
  </si>
  <si>
    <t>ROE = Net Margin × Asset Turnover × Equity Multiplier
= (NI/Rev) × (Rev/Assets) × (Assets/Equity)</t>
  </si>
  <si>
    <t>Decompõe o ROE em 3 drivers: margem, eficiência e alavancagem. Identifica a fonte da rentabilidade.</t>
  </si>
  <si>
    <t>10% × 0,5x × 2,5x = 12,5%</t>
  </si>
  <si>
    <t>Rentabilidade / Análise</t>
  </si>
  <si>
    <t>DuPont Analysis (5-Factor)</t>
  </si>
  <si>
    <t>Análise DuPont (5 Fatores)</t>
  </si>
  <si>
    <t>ROE = Tax Burden × Interest Burden × EBIT Margin × Asset Turnover × Equity Multiplier</t>
  </si>
  <si>
    <t>Versão detalhada do DuPont que isola efeitos de impostos e juros. Mais precisa para comparações.</t>
  </si>
  <si>
    <t>0,714 × 0,778 × 18% × 0,5x × 2,5x = 12,5%</t>
  </si>
  <si>
    <t>Return on Capital Employed (ROCE)</t>
  </si>
  <si>
    <t>Retorno sobre Capital Empregado</t>
  </si>
  <si>
    <t>ROCE = EBIT ÷ (Total Assets − Current Liabilities) × 100</t>
  </si>
  <si>
    <t>Rentabilidade do capital de longo prazo empregado. Similar ao ROIC mas usa EBIT.</t>
  </si>
  <si>
    <t>180 ÷ (2.000 − 400) = 11,3%</t>
  </si>
  <si>
    <t>Return on Net Assets (RONA)</t>
  </si>
  <si>
    <t>Retorno sobre Ativos Líquidos</t>
  </si>
  <si>
    <t>RONA = Net Income ÷ (Fixed Assets + Net Working Capital)</t>
  </si>
  <si>
    <t>Rentabilidade dos ativos operacionais líquidos. Foco na eficiência operacional.</t>
  </si>
  <si>
    <t>100 ÷ (1.000 + 400) = 7,1%</t>
  </si>
  <si>
    <t>Economic Value Added (EVA)</t>
  </si>
  <si>
    <t>Valor Econômico Adicionado</t>
  </si>
  <si>
    <t>EVA = NOPAT − (Invested Capital × WACC)</t>
  </si>
  <si>
    <t>Lucro econômico real após o custo de TODO o capital (próprio + terceiros). EVA &gt; 0 = criação de valor.</t>
  </si>
  <si>
    <t>128,5 − (1.200 × 10%) = 128,5 − 120 = 8,5</t>
  </si>
  <si>
    <t>Market Value Added (MVA)</t>
  </si>
  <si>
    <t>Valor de Mercado Adicionado</t>
  </si>
  <si>
    <t>MVA = Market Value of Equity − Book Value of Equity</t>
  </si>
  <si>
    <t>Diferença entre valor de mercado e contábil. Representa o prêmio que o mercado dá à empresa.</t>
  </si>
  <si>
    <t>Mkt Cap 1.500 − PL 800 = MVA 700</t>
  </si>
  <si>
    <t>Valuation</t>
  </si>
  <si>
    <t>Goodwill</t>
  </si>
  <si>
    <t>Goodwill (Ágio)</t>
  </si>
  <si>
    <t>Goodwill = Purchase Price − Fair Value of Net Identifiable Assets</t>
  </si>
  <si>
    <t>Ágio pago em aquisições acima do valor justo dos ativos. Testado anualmente por impairment.</t>
  </si>
  <si>
    <t>Preço Pago 500 − FV Ativos Líquidos 350 = Goodwill 150</t>
  </si>
  <si>
    <t>Balanço / M&amp;A</t>
  </si>
  <si>
    <t>Intangible Asset Ratio</t>
  </si>
  <si>
    <t>Índice de Intangibilidade</t>
  </si>
  <si>
    <t>Intangible Ratio = Intangible Assets ÷ Total Assets × 100</t>
  </si>
  <si>
    <t>Percentual de ativos que são intangíveis (marcas, patentes, goodwill). Alto em tech/pharma.</t>
  </si>
  <si>
    <t>(100 + 150) ÷ 2.000 = 12,5%</t>
  </si>
  <si>
    <t>Asset Composition Ratio</t>
  </si>
  <si>
    <t>Índice de Composição do Ativo</t>
  </si>
  <si>
    <t>Imobilization Ratio = Non-Current Assets ÷ Total Assets × 100</t>
  </si>
  <si>
    <t>Percentual do ativo imobilizado em longo prazo. Alto em indústrias intensivas em capital.</t>
  </si>
  <si>
    <t>1.200 ÷ 2.000 = 60,0%</t>
  </si>
  <si>
    <t>Equity Multiplier</t>
  </si>
  <si>
    <t>Multiplicador de PL</t>
  </si>
  <si>
    <t>Equity Multiplier = Total Assets ÷ Total Equity</t>
  </si>
  <si>
    <t>Grau de alavancagem por ativos. Quanto maior, mais a empresa usa dívida. Componente do DuPont.</t>
  </si>
  <si>
    <t>2.000 ÷ 800 = 2,5x</t>
  </si>
  <si>
    <t>Balanço / Alavancagem</t>
  </si>
  <si>
    <t>Altman Z-Score (Public Mfg)</t>
  </si>
  <si>
    <t>Z-Score de Altman (Ind. Listada)</t>
  </si>
  <si>
    <t>Z = 1.2×(WC/TA) + 1.4×(RE/TA) + 3.3×(EBIT/TA) + 0.6×(MVE/TL) + 1.0×(Sales/TA)</t>
  </si>
  <si>
    <t>Modelo preditivo de falência. Z &gt; 2.99 = segura; 1.81-2.99 = zona cinza; &lt; 1.81 = risco alto.</t>
  </si>
  <si>
    <t>Análise de Crédito</t>
  </si>
  <si>
    <t>Cash Flow from Operations (CFO)</t>
  </si>
  <si>
    <t>Fluxo de Caixa Operacional (FCO)</t>
  </si>
  <si>
    <t>CFO = Net Income + D&amp;A + Changes in Working Capital + Non-Cash Adjustments</t>
  </si>
  <si>
    <t>Caixa gerado pelas operações core. Mais confiável que o lucro pois é difícil de manipular.</t>
  </si>
  <si>
    <t>NI 100 + D&amp;A 30 + ΔWC (−20) + SBC 15 = FCO 125</t>
  </si>
  <si>
    <t>Fluxo de Caixa</t>
  </si>
  <si>
    <t>Cash Flow from Investing (CFI)</t>
  </si>
  <si>
    <t>Fluxo de Caixa de Investimentos</t>
  </si>
  <si>
    <t>CFI = CapEx + Acquisitions + Asset Sales + Investment Purchases/Sales</t>
  </si>
  <si>
    <t>Caixa usado/gerado em investimentos. Negativo = investindo para crescer. Positivo = vendendo ativos.</t>
  </si>
  <si>
    <t>CapEx (−80) + Aquisições (−50) + Venda Ativos 10 = CFI (−120)</t>
  </si>
  <si>
    <t>Cash Flow from Financing (CFF)</t>
  </si>
  <si>
    <t>Fluxo de Caixa de Financiamento</t>
  </si>
  <si>
    <t>CFF = Debt Issued − Debt Repaid + Equity Issued − Buybacks − Dividends</t>
  </si>
  <si>
    <t>Caixa de atividades de financiamento. Mostra como a empresa financia suas operações.</t>
  </si>
  <si>
    <t>Nova Dívida 100 − Pagamento 50 − Dividendos 30 − Recompra 20 = CFF 0</t>
  </si>
  <si>
    <t>Free Cash Flow (FCF)</t>
  </si>
  <si>
    <t>Fluxo de Caixa Livre (FCL)</t>
  </si>
  <si>
    <t>FCF = CFO − CapEx</t>
  </si>
  <si>
    <t>Caixa disponível após investir na manutenção/expansão. Pode ser distribuído a acionistas e credores.</t>
  </si>
  <si>
    <t>CFO 125 − CapEx 80 = FCF 45</t>
  </si>
  <si>
    <t>Fluxo de Caixa / Valuation</t>
  </si>
  <si>
    <t>Free Cash Flow to Firm (FCFF)</t>
  </si>
  <si>
    <t>FCL para a Firma (FCFF)</t>
  </si>
  <si>
    <t>FCFF = EBIT × (1 − Tax) + D&amp;A − CapEx − ΔWC</t>
  </si>
  <si>
    <t>Caixa livre para TODOS os provedores de capital (equity + debt). Base para DCF com WACC.</t>
  </si>
  <si>
    <t>180 × (1−0.286) + 30 − 80 − 20 = 58,5</t>
  </si>
  <si>
    <t>Free Cash Flow to Equity (FCFE)</t>
  </si>
  <si>
    <t>FCL para o Acionista (FCFE)</t>
  </si>
  <si>
    <t>FCFE = FCFF − Interest × (1 − Tax) + Net Borrowing</t>
  </si>
  <si>
    <t>Caixa livre apenas para acionistas, após pagar dívida. Base para DCF com Ke.</t>
  </si>
  <si>
    <t>58,5 − 40 × (1−0.286) + 50 = 58,5 − 28,6 + 50 = 79,9</t>
  </si>
  <si>
    <t>Unlevered Free Cash Flow (UFCF)</t>
  </si>
  <si>
    <t>FCL Desalavancado</t>
  </si>
  <si>
    <t>UFCF = EBITDA × (1 − Tax) + D&amp;A × Tax − CapEx − ΔWC</t>
  </si>
  <si>
    <t>FCF sem efeito de dívida. Usado em DCF para valuation da firma (Enterprise Value).</t>
  </si>
  <si>
    <t>210 × (1−0.286) + 30 × 0.286 − 80 − 20 = 150 + 8,6 − 100 = 58,6</t>
  </si>
  <si>
    <t>Levered Free Cash Flow</t>
  </si>
  <si>
    <t>FCL Alavancado</t>
  </si>
  <si>
    <t>LFCF = UFCF − Interest × (1 − Tax) − Mandatory Debt Repayment</t>
  </si>
  <si>
    <t>FCF após obrigações com dívida. Caixa real disponível para acionistas.</t>
  </si>
  <si>
    <t>UFCF 58,6 − 40 × 0,714 − 30 = 58,6 − 28,6 − 30 = 0,0</t>
  </si>
  <si>
    <t>Capital Expenditure (CapEx)</t>
  </si>
  <si>
    <t>Investimentos em Ativos Fixos (CAPEX)</t>
  </si>
  <si>
    <t>CapEx = PP&amp;E (end) − PP&amp;E (begin) + Depreciation</t>
  </si>
  <si>
    <t>Gastos em ativos fixos (máquinas, imóveis, equipamentos). Manutenção vs. Expansão.</t>
  </si>
  <si>
    <t>PP&amp;E final 1.050 − PP&amp;E inicial 1.000 + Deprec 30 = CapEx 80</t>
  </si>
  <si>
    <t>Maintenance CapEx</t>
  </si>
  <si>
    <t>CapEx de Manutenção</t>
  </si>
  <si>
    <t>Maintenance CapEx ≈ Depreciation (proxy)</t>
  </si>
  <si>
    <t>CapEx mínimo para manter operações atuais. Diferença para CapEx total = CapEx de crescimento.</t>
  </si>
  <si>
    <t>Depreciação 30 ≈ CapEx Manutenção 30; CapEx Expansão = 80 − 30 = 50</t>
  </si>
  <si>
    <t>FCF Yield</t>
  </si>
  <si>
    <t>Rendimento do FCF</t>
  </si>
  <si>
    <t>FCF Yield = FCF ÷ Market Cap × 100  ou  FCF per Share ÷ Share Price</t>
  </si>
  <si>
    <t>Retorno em caixa livre que o investidor recebe. Comparável ao dividend yield mas mais abrangente.</t>
  </si>
  <si>
    <t>FCF 45 ÷ Mkt Cap 1.500 = 3,0%</t>
  </si>
  <si>
    <t>FCF Conversion</t>
  </si>
  <si>
    <t>Conversão de FCF</t>
  </si>
  <si>
    <t>FCF Conversion = FCF ÷ Net Income × 100  ou  FCF ÷ EBITDA × 100</t>
  </si>
  <si>
    <t>Qualidade do lucro: quanto do lucro vira caixa real. &gt;100% = excelente qualidade de earnings.</t>
  </si>
  <si>
    <t>FCF 45 ÷ NI 100 = 45%  ou  FCF 45 ÷ EBITDA 210 = 21,4%</t>
  </si>
  <si>
    <t>Fluxo de Caixa / Qualidade</t>
  </si>
  <si>
    <t>Cash Flow Adequacy Ratio</t>
  </si>
  <si>
    <t>Índice de Adequação do Fluxo de Caixa</t>
  </si>
  <si>
    <t>CF Adequacy = CFO ÷ (CapEx + Debt Repayments + Dividends)</t>
  </si>
  <si>
    <t>Capacidade do FCO de cobrir necessidades de investimento e financiamento. &gt;1 = auto-suficiente.</t>
  </si>
  <si>
    <t>125 ÷ (80 + 50 + 30) = 0,78x (precisa de financiamento externo)</t>
  </si>
  <si>
    <t>Cash Flow Coverage Ratio</t>
  </si>
  <si>
    <t>Índice de Cobertura pelo Fluxo de Caixa</t>
  </si>
  <si>
    <t>CF Coverage = CFO ÷ Total Debt</t>
  </si>
  <si>
    <t>Capacidade de pagar toda a dívida com o caixa operacional. Usado por analistas de crédito.</t>
  </si>
  <si>
    <t>CFO 125 ÷ Dívida Total 600 = 0,21x (pagaria em ~5 anos)</t>
  </si>
  <si>
    <t>Fluxo de Caixa / Crédito</t>
  </si>
  <si>
    <t>Operating Cash Flow Ratio</t>
  </si>
  <si>
    <t>Índice de Caixa Operacional</t>
  </si>
  <si>
    <t>OCF Ratio = CFO ÷ Current Liabilities</t>
  </si>
  <si>
    <t>Cobertura do passivo circulante pelo caixa operacional. Alternativa ao current ratio baseada em caixa.</t>
  </si>
  <si>
    <t>CFO 125 ÷ Passivo Circ 400 = 0,31x</t>
  </si>
  <si>
    <t>Fluxo de Caixa / Liquidez</t>
  </si>
  <si>
    <t>Cash Return on Assets</t>
  </si>
  <si>
    <t>Retorno em Caixa sobre Ativos</t>
  </si>
  <si>
    <t>Cash ROA = CFO ÷ Total Assets × 100</t>
  </si>
  <si>
    <t>ROA baseado em caixa em vez de lucro. Elimina efeitos de accruals contábeis.</t>
  </si>
  <si>
    <t>CFO 125 ÷ Ativos 2.000 = 6,3%</t>
  </si>
  <si>
    <t>Fluxo de Caixa / Rentabilidade</t>
  </si>
  <si>
    <t>Cash Return on Equity</t>
  </si>
  <si>
    <t>Retorno em Caixa sobre PL</t>
  </si>
  <si>
    <t>Cash ROE = CFO ÷ Total Equity × 100</t>
  </si>
  <si>
    <t>ROE baseado em caixa. Mede geração real de caixa para acionistas.</t>
  </si>
  <si>
    <t>CFO 125 ÷ PL 800 = 15,6%</t>
  </si>
  <si>
    <t>CapEx to Revenue Ratio</t>
  </si>
  <si>
    <t>Intensidade de Capital (CapEx/Receita)</t>
  </si>
  <si>
    <t>CapEx Intensity = CapEx ÷ Revenue × 100</t>
  </si>
  <si>
    <t>Capital-intensity do negócio. Alta em indústria/telecom, baixa em tech/serviços.</t>
  </si>
  <si>
    <t>CapEx 80 ÷ Receita 1.000 = 8,0%</t>
  </si>
  <si>
    <t>Fluxo de Caixa / Eficiência</t>
  </si>
  <si>
    <t>CapEx to Depreciation Ratio</t>
  </si>
  <si>
    <t>CapEx / Depreciação</t>
  </si>
  <si>
    <t>CapEx / D&amp;A = Capital Expenditure ÷ Depreciation</t>
  </si>
  <si>
    <t>&gt;1 = empresa investindo além da reposição (crescendo). &lt;1 = subinvestindo (deterioração dos ativos).</t>
  </si>
  <si>
    <t>CapEx 80 ÷ Deprec 30 = 2,7x (forte investimento)</t>
  </si>
  <si>
    <t>Accruals Ratio</t>
  </si>
  <si>
    <t>Índice de Accruals</t>
  </si>
  <si>
    <t>Accruals Ratio = (Net Income − CFO) ÷ Average Total Assets</t>
  </si>
  <si>
    <t>Qualidade dos lucros. Valores altos indicam lucro contábil maior que o caixa real (red flag).</t>
  </si>
  <si>
    <t>(100 − 125) ÷ 1.950 = −1,3% (boa qualidade, caixa &gt; lucro)</t>
  </si>
  <si>
    <t>Qualidade de Earnings</t>
  </si>
  <si>
    <t>Debt-to-Equity Ratio (D/E)</t>
  </si>
  <si>
    <t>Dívida sobre PL</t>
  </si>
  <si>
    <t>D/E = Total Debt ÷ Total Equity</t>
  </si>
  <si>
    <t>Quanto de dívida para cada real de PL. Mede a alavancagem financeira. &gt;2x = altamente alavancado.</t>
  </si>
  <si>
    <t>Dívida 600 ÷ PL 800 = 0,75x</t>
  </si>
  <si>
    <t>Endividamento</t>
  </si>
  <si>
    <t>Net Debt-to-Equity</t>
  </si>
  <si>
    <t>Dívida Líquida sobre PL</t>
  </si>
  <si>
    <t>Net D/E = (Total Debt − Cash) ÷ Total Equity</t>
  </si>
  <si>
    <t>D/E ajustado pelo caixa disponível. Mais realista pois o caixa pode abater dívida.</t>
  </si>
  <si>
    <t>(600 − 150) ÷ 800 = 0,56x</t>
  </si>
  <si>
    <t>Debt-to-Assets Ratio</t>
  </si>
  <si>
    <t>Dívida sobre Ativos</t>
  </si>
  <si>
    <t>D/A = Total Debt ÷ Total Assets</t>
  </si>
  <si>
    <t>Percentual dos ativos financiados por dívida. Complementar ao D/E.</t>
  </si>
  <si>
    <t>600 ÷ 2.000 = 30,0%</t>
  </si>
  <si>
    <t>Debt-to-Capital Ratio</t>
  </si>
  <si>
    <t>Dívida sobre Capital Total</t>
  </si>
  <si>
    <t>D/C = Total Debt ÷ (Total Debt + Total Equity)</t>
  </si>
  <si>
    <t>Dívida como % do capital total. Mostra a proporção de financiamento por dívida.</t>
  </si>
  <si>
    <t>600 ÷ (600 + 800) = 42,9%</t>
  </si>
  <si>
    <t>Net Debt</t>
  </si>
  <si>
    <t>Dívida Líquida</t>
  </si>
  <si>
    <t>Net Debt = Total Debt − Cash − Cash Equivalents − Short-Term Investments</t>
  </si>
  <si>
    <t>Dívida descontando recursos líquidos. Pode ser negativa (mais caixa que dívida = 'net cash').</t>
  </si>
  <si>
    <t>600 − 150 − 20 = 430</t>
  </si>
  <si>
    <t>Net Debt / EBITDA</t>
  </si>
  <si>
    <t>Dívida Líquida / EBITDA</t>
  </si>
  <si>
    <t>Net Debt / EBITDA = Net Debt ÷ EBITDA</t>
  </si>
  <si>
    <t>Anos necessários para pagar dívida com geração operacional. &lt;2x = confortável; &gt;4x = alto risco.</t>
  </si>
  <si>
    <t>430 ÷ 210 = 2,0x (pagaria em 2 anos)</t>
  </si>
  <si>
    <t>Endividamento / Crédito</t>
  </si>
  <si>
    <t>Interest Coverage Ratio (ICR)</t>
  </si>
  <si>
    <t>Índice de Cobertura de Juros</t>
  </si>
  <si>
    <t>ICR = EBIT ÷ Interest Expense</t>
  </si>
  <si>
    <t>Capacidade de pagar juros com lucro operacional. &lt;1.5x = risco de default.</t>
  </si>
  <si>
    <t>EBIT 180 ÷ Juros 40 = 4,5x</t>
  </si>
  <si>
    <t>Cash Interest Coverage</t>
  </si>
  <si>
    <t>Cobertura de Juros por Caixa</t>
  </si>
  <si>
    <t>Cash ICR = (CFO + Interest + Taxes) ÷ Interest Expense</t>
  </si>
  <si>
    <t>Cobertura de juros baseada em caixa. Mais conservadora que EBIT-based.</t>
  </si>
  <si>
    <t>(125 + 40 + 40) ÷ 40 = 5,1x</t>
  </si>
  <si>
    <t>EBITDA Interest Coverage</t>
  </si>
  <si>
    <t>Cobertura de Juros por EBITDA</t>
  </si>
  <si>
    <t>EBITDA / Interest = EBITDA ÷ Interest Expense</t>
  </si>
  <si>
    <t>Versão mais branda de cobertura de juros. Usada em covenants bancários.</t>
  </si>
  <si>
    <t>210 ÷ 40 = 5,3x</t>
  </si>
  <si>
    <t>Fixed Charge Coverage Ratio (FCCR)</t>
  </si>
  <si>
    <t>Cobertura de Encargos Fixos</t>
  </si>
  <si>
    <t>FCCR = (EBIT + Lease Payments) ÷ (Interest + Lease + Principal Repayment)</t>
  </si>
  <si>
    <t>Capacidade de pagar TODOS os encargos fixos (juros + aluguel + amortização). Comum em covenants.</t>
  </si>
  <si>
    <t>(180 + 20) ÷ (40 + 20 + 30) = 2,2x</t>
  </si>
  <si>
    <t>Debt Service Coverage Ratio (DSCR)</t>
  </si>
  <si>
    <t>Índice de Cobertura do Serviço da Dívida</t>
  </si>
  <si>
    <t>DSCR = NOI ÷ Total Debt Service (Principal + Interest)</t>
  </si>
  <si>
    <t>Capacidade de pagar principal + juros. Muito usado em project finance e imobiliário. &gt;1.2x exigido.</t>
  </si>
  <si>
    <t>NOI 200 ÷ (Juros 40 + Principal 30) = 2,86x</t>
  </si>
  <si>
    <t>Long-Term Debt to Capitalization</t>
  </si>
  <si>
    <t>Dívida LP / Capitalização</t>
  </si>
  <si>
    <t>LTD/Cap = Long-Term Debt ÷ (LTD + Equity)</t>
  </si>
  <si>
    <t>Proporção da estrutura de capital permanente financiada por dívida de LP.</t>
  </si>
  <si>
    <t>Dívida LP 400 ÷ (400 + 800) = 33,3%</t>
  </si>
  <si>
    <t>Weighted Average Cost of Debt</t>
  </si>
  <si>
    <t>Custo Médio Ponderado da Dívida</t>
  </si>
  <si>
    <t>Kd = Σ(Debti × Ratei) ÷ ΣDebti  ou  Interest Expense ÷ Average Total Debt</t>
  </si>
  <si>
    <t>Custo médio de toda a dívida. Usa-se o custo after-tax (Kd × (1−T)) para o WACC.</t>
  </si>
  <si>
    <t>Juros 40 ÷ Dívida Média 580 = 6,9%; After-tax: 6,9% × (1−0.286) = 4,9%</t>
  </si>
  <si>
    <t>Endividamento / WACC</t>
  </si>
  <si>
    <t>Times Interest Earned (TIE)</t>
  </si>
  <si>
    <t>Multiplicador de Juros Ganhos</t>
  </si>
  <si>
    <t>TIE = EBIT ÷ Interest Expense (= Interest Coverage)</t>
  </si>
  <si>
    <t>Idêntico ao ICR. Quantas vezes o EBIT cobre os juros.</t>
  </si>
  <si>
    <t>180 ÷ 40 = 4,5x</t>
  </si>
  <si>
    <t>Degree of Financial Leverage</t>
  </si>
  <si>
    <t>Grau de Alavancagem Financeira</t>
  </si>
  <si>
    <t>DFL = EBIT ÷ (EBIT − Interest)</t>
  </si>
  <si>
    <t>Sensibilidade do lucro a variações no EBIT. Quanto maior a dívida, maior o DFL.</t>
  </si>
  <si>
    <t>180 ÷ (180 − 40) = 1,29x</t>
  </si>
  <si>
    <t>Endividamento / Alavancagem</t>
  </si>
  <si>
    <t>Capitalization Ratio</t>
  </si>
  <si>
    <t>Índice de Capitalização</t>
  </si>
  <si>
    <t>Cap Ratio = Long-Term Debt ÷ (LTD + Preferred + Common Equity)</t>
  </si>
  <si>
    <t>Visão completa da estrutura de capital incluindo preferred. Usado em análise bancária.</t>
  </si>
  <si>
    <t>400 ÷ (400 + 0 + 800) = 33,3%</t>
  </si>
  <si>
    <t>Funded Debt Ratio</t>
  </si>
  <si>
    <t>Índice de Dívida Onerosa</t>
  </si>
  <si>
    <t>Funded Debt Ratio = (STD + LTD) ÷ Total Assets</t>
  </si>
  <si>
    <t>Proporção dos ativos financiados por dívida com custo (exclui fornecedores e provisões).</t>
  </si>
  <si>
    <t>(200 + 400) ÷ 2.000 = 30,0%</t>
  </si>
  <si>
    <t>Equity Ratio</t>
  </si>
  <si>
    <t>Índice de Equity (Patrimônio sobre Ativo)</t>
  </si>
  <si>
    <t>Equity Ratio = Total Equity ÷ Total Assets</t>
  </si>
  <si>
    <t>Complemento do Debt/Assets. Quanto dos ativos é financiado por capital próprio.</t>
  </si>
  <si>
    <t>PL 800 ÷ Ativos 2.000 = 40,0%</t>
  </si>
  <si>
    <t>Weighted Average Maturity</t>
  </si>
  <si>
    <t>Prazo Médio Ponderado da Dívida</t>
  </si>
  <si>
    <t>WAM = Σ(Debti × Maturityi) ÷ ΣDebti</t>
  </si>
  <si>
    <t>Prazo médio de vencimento da dívida. Mais longo = menor risco de refinanciamento.</t>
  </si>
  <si>
    <t>(200×1 + 150×3 + 250×7) ÷ 600 = 4,25 anos</t>
  </si>
  <si>
    <t>Endividamento / Gestão</t>
  </si>
  <si>
    <t>Refinancing Risk Ratio</t>
  </si>
  <si>
    <t>Índice de Risco de Refinanciamento</t>
  </si>
  <si>
    <t>Refin Risk = Debt Maturing in 1 Year ÷ Total Debt × 100</t>
  </si>
  <si>
    <t>% da dívida que vence em 12 meses. Alto = pressão de refinanciamento.</t>
  </si>
  <si>
    <t>Dívida CP 200 ÷ Dívida Total 600 = 33,3%</t>
  </si>
  <si>
    <t>Endividamento / Risco</t>
  </si>
  <si>
    <t>Asset Turnover Ratio</t>
  </si>
  <si>
    <t>Giro do Ativo</t>
  </si>
  <si>
    <t>Asset Turnover = Revenue ÷ Average Total Assets</t>
  </si>
  <si>
    <t>Eficiência do uso de ativos para gerar receita. Alto em varejo, baixo em capital-intensivo.</t>
  </si>
  <si>
    <t>1.000 ÷ 1.950 = 0,51x</t>
  </si>
  <si>
    <t>Eficiência</t>
  </si>
  <si>
    <t>Fixed Asset Turnover</t>
  </si>
  <si>
    <t>Giro do Ativo Imobilizado</t>
  </si>
  <si>
    <t>FA Turnover = Revenue ÷ Average Net Fixed Assets</t>
  </si>
  <si>
    <t>Eficiência do uso de ativos fixos (PP&amp;E). Mostra produtividade da base industrial.</t>
  </si>
  <si>
    <t>1.000 ÷ 1.025 = 0,98x</t>
  </si>
  <si>
    <t>Inventory Turnover</t>
  </si>
  <si>
    <t>Giro de Estoque</t>
  </si>
  <si>
    <t>Inventory Turnover = COGS ÷ Average Inventory</t>
  </si>
  <si>
    <t>Quantas vezes o estoque gira por ano. Alto = estoque movimenta rápido. Varia muito por setor.</t>
  </si>
  <si>
    <t>COGS 620 ÷ Estoque Médio 190 = 3,26x</t>
  </si>
  <si>
    <t>Eficiência / Estoque</t>
  </si>
  <si>
    <t>Days Inventory Outstanding (DIO)</t>
  </si>
  <si>
    <t>Prazo Médio de Estoque (PME)</t>
  </si>
  <si>
    <t>DIO = 365 ÷ Inventory Turnover  ou  (Avg Inventory ÷ COGS) × 365</t>
  </si>
  <si>
    <t>Dias que o estoque fica parado antes de ser vendido. Menos = mais eficiente.</t>
  </si>
  <si>
    <t>365 ÷ 3,26 = 112 dias</t>
  </si>
  <si>
    <t>Accounts Receivable Turnover</t>
  </si>
  <si>
    <t>Giro de Contas a Receber</t>
  </si>
  <si>
    <t>AR Turnover = Revenue ÷ Average Accounts Receivable</t>
  </si>
  <si>
    <t>Velocidade de cobrança. Alto = recebe rápido. Baixo = possível inadimplência.</t>
  </si>
  <si>
    <t>1.000 ÷ 237,5 = 4,21x</t>
  </si>
  <si>
    <t>Eficiência / Recebíveis</t>
  </si>
  <si>
    <t>Days Sales Outstanding (DSO)</t>
  </si>
  <si>
    <t>Prazo Médio de Recebimento (PMR)</t>
  </si>
  <si>
    <t>DSO = 365 ÷ AR Turnover  ou  (Avg AR ÷ Revenue) × 365</t>
  </si>
  <si>
    <t>Dias para receber de clientes. DSO crescente = deterioração da cobrança.</t>
  </si>
  <si>
    <t>365 ÷ 4,21 = 87 dias</t>
  </si>
  <si>
    <t>Accounts Payable Turnover</t>
  </si>
  <si>
    <t>Giro de Contas a Pagar</t>
  </si>
  <si>
    <t>AP Turnover = COGS ÷ Average Accounts Payable</t>
  </si>
  <si>
    <t>Velocidade de pagamento a fornecedores. Baixo = empresa demora a pagar (usa fornecedor como banco).</t>
  </si>
  <si>
    <t>620 ÷ 170 = 3,65x</t>
  </si>
  <si>
    <t>Eficiência / Pagamentos</t>
  </si>
  <si>
    <t>Days Payable Outstanding (DPO)</t>
  </si>
  <si>
    <t>Prazo Médio de Pagamento (PMP)</t>
  </si>
  <si>
    <t>DPO = 365 ÷ AP Turnover  ou  (Avg AP ÷ COGS) × 365</t>
  </si>
  <si>
    <t>Dias para pagar fornecedores. Mais longo = melhor para o caixa (se não prejudicar relacionamento).</t>
  </si>
  <si>
    <t>365 ÷ 3,65 = 100 dias</t>
  </si>
  <si>
    <t>CCC = DIO + DSO − DPO</t>
  </si>
  <si>
    <t>Ciclo completo caixa-a-caixa. Negativo = recebe antes de pagar (ideal). Amazon é famosa por CCC negativo.</t>
  </si>
  <si>
    <t>112 + 87 − 100 = 99 dias</t>
  </si>
  <si>
    <t>Eficiência / Capital de Giro</t>
  </si>
  <si>
    <t>Operating Cycle</t>
  </si>
  <si>
    <t>Ciclo Operacional</t>
  </si>
  <si>
    <t>Operating Cycle = DIO + DSO</t>
  </si>
  <si>
    <t>Tempo entre comprar estoque e receber o pagamento. Não considera prazo de pagamento.</t>
  </si>
  <si>
    <t>112 + 87 = 199 dias</t>
  </si>
  <si>
    <t>Working Capital Turnover</t>
  </si>
  <si>
    <t>Giro do Capital de Giro</t>
  </si>
  <si>
    <t>WC Turnover = Revenue ÷ Average Net Working Capital</t>
  </si>
  <si>
    <t>Eficiência do uso do capital de giro. Alto = gera muita receita com pouco capital de giro.</t>
  </si>
  <si>
    <t>1.000 ÷ 400 = 2,5x</t>
  </si>
  <si>
    <t>Revenue per Employee</t>
  </si>
  <si>
    <t>Receita por Funcionário</t>
  </si>
  <si>
    <t>Rev/Employee = Total Revenue ÷ Number of Employees</t>
  </si>
  <si>
    <t>Produtividade por funcionário. Alta em tech, baixa em varejo/manufatura. Útil para comparação setorial.</t>
  </si>
  <si>
    <t>Receita 1.000M ÷ 5.000 func = R$ 200.000/func</t>
  </si>
  <si>
    <t>Eficiência / Produtividade</t>
  </si>
  <si>
    <t>Profit per Employee</t>
  </si>
  <si>
    <t>Lucro por Funcionário</t>
  </si>
  <si>
    <t>Profit/Employee = Net Income ÷ Number of Employees</t>
  </si>
  <si>
    <t>Eficiência na geração de lucro por funcionário. Varia enormemente entre setores.</t>
  </si>
  <si>
    <t>NI 100M ÷ 5.000 func = R$ 20.000/func</t>
  </si>
  <si>
    <t>SG&amp;A to Revenue Ratio</t>
  </si>
  <si>
    <t>SG&amp;A / Receita</t>
  </si>
  <si>
    <t>SG&amp;A % = SG&amp;A Expenses ÷ Revenue × 100</t>
  </si>
  <si>
    <t>Eficiência administrativa. Redução sustentada = alavancagem operacional positiva.</t>
  </si>
  <si>
    <t>SG&amp;A 120 ÷ Receita 1.000 = 12,0%</t>
  </si>
  <si>
    <t>Eficiência / Custos</t>
  </si>
  <si>
    <t>R&amp;D to Revenue Ratio</t>
  </si>
  <si>
    <t>P&amp;D / Receita</t>
  </si>
  <si>
    <t>R&amp;D % = R&amp;D Expenses ÷ Revenue × 100</t>
  </si>
  <si>
    <t>Investimento em inovação. Alto em pharma/tech (15-20%), baixo em commodities (&lt;1%).</t>
  </si>
  <si>
    <t>P&amp;D 40 ÷ Receita 1.000 = 4,0%</t>
  </si>
  <si>
    <t>Eficiência / Investimento</t>
  </si>
  <si>
    <t>Overhead Ratio</t>
  </si>
  <si>
    <t>Índice de Overhead</t>
  </si>
  <si>
    <t>Overhead Ratio = Operating Expenses ÷ (Revenue − COGS) × 100</t>
  </si>
  <si>
    <t>Quanto do lucro bruto é consumido por despesas operacionais. Menor = maior eficiência.</t>
  </si>
  <si>
    <t>OPEX 200 ÷ Lucro Bruto 380 = 52,6%</t>
  </si>
  <si>
    <t>Sales to Capital Ratio</t>
  </si>
  <si>
    <t>Receita sobre Capital Investido</t>
  </si>
  <si>
    <t>Sales/Capital = Revenue ÷ Invested Capital</t>
  </si>
  <si>
    <t>Eficiência do capital investido em gerar receita. Usado por Greenblatt na 'Magic Formula'.</t>
  </si>
  <si>
    <t>1.000 ÷ 1.200 = 0,83x</t>
  </si>
  <si>
    <t>Eficiência / Valuation</t>
  </si>
  <si>
    <t>Incremental Capital Output Ratio</t>
  </si>
  <si>
    <t>Razão Capital/Produto Incremental</t>
  </si>
  <si>
    <t>ICOR = ΔInvested Capital ÷ ΔRevenue</t>
  </si>
  <si>
    <t>Capital necessário para gerar R$1 de receita adicional. Menor = crescimento mais eficiente.</t>
  </si>
  <si>
    <t>ΔCapital 100 ÷ ΔReceita 80 = 1,25x</t>
  </si>
  <si>
    <t>Eficiência / Crescimento</t>
  </si>
  <si>
    <t>COGS to Revenue Ratio</t>
  </si>
  <si>
    <t>CPV / Receita</t>
  </si>
  <si>
    <t>COGS % = COGS ÷ Revenue × 100</t>
  </si>
  <si>
    <t>Complemento da margem bruta. Mostra a intensidade de custo direto.</t>
  </si>
  <si>
    <t>620 ÷ 1.000 = 62,0% (margem bruta = 38%)</t>
  </si>
  <si>
    <t>Operating Expense Ratio (OER)</t>
  </si>
  <si>
    <t>Índice de Despesas Operacionais</t>
  </si>
  <si>
    <t>OER = (COGS + OPEX) ÷ Revenue × 100</t>
  </si>
  <si>
    <t>Total de custos operacionais como % da receita. Complemento da margem operacional.</t>
  </si>
  <si>
    <t>(620 + 200) ÷ 1.000 = 82,0% (margem EBIT = 18%)</t>
  </si>
  <si>
    <t>Enterprise Value (EV)</t>
  </si>
  <si>
    <t>Valor da Firma (EV)</t>
  </si>
  <si>
    <t>EV = Market Cap + Total Debt − Cash + Minority Interest + Preferred Equity</t>
  </si>
  <si>
    <t>Valor total da empresa para todos os stakeholders. Base para múltiplos enterprise.</t>
  </si>
  <si>
    <t>Mkt Cap 1.500 + Dívida 600 − Caixa 150 + Min 0 + Pref 0 = EV 1.950</t>
  </si>
  <si>
    <t>Equity Value (Market Cap)</t>
  </si>
  <si>
    <t>Valor de Mercado (Market Cap)</t>
  </si>
  <si>
    <t>Market Cap = Share Price × Shares Outstanding</t>
  </si>
  <si>
    <t>Valor total das ações da empresa no mercado. O que o mercado acha que a empresa vale.</t>
  </si>
  <si>
    <t>R$ 30 × 50M ações = R$ 1.500M</t>
  </si>
  <si>
    <t>EV/EBITDA</t>
  </si>
  <si>
    <t>EV/EBITDA = Enterprise Value ÷ EBITDA</t>
  </si>
  <si>
    <t>Múltiplo mais usado em valuation. Compara valor da firma com geração de caixa operacional. Menor = mais barato.</t>
  </si>
  <si>
    <t>1.950 ÷ 210 = 9,3x</t>
  </si>
  <si>
    <t>Múltiplos</t>
  </si>
  <si>
    <t>EV/EBIT</t>
  </si>
  <si>
    <t>EV/EBIT = Enterprise Value ÷ EBIT</t>
  </si>
  <si>
    <t>Similar ao EV/EBITDA mas considera D&amp;A. Melhor para comparar empresas com diferentes intensidades de capital.</t>
  </si>
  <si>
    <t>1.950 ÷ 180 = 10,8x</t>
  </si>
  <si>
    <t>EV/Revenue (EV/Sales)</t>
  </si>
  <si>
    <t>EV/Receita</t>
  </si>
  <si>
    <t>EV/Revenue = Enterprise Value ÷ Revenue</t>
  </si>
  <si>
    <t>Usado para empresas sem lucro (startups, growth). Alto em tech, baixo em commodities.</t>
  </si>
  <si>
    <t>1.950 ÷ 1.000 = 1,95x</t>
  </si>
  <si>
    <t>Price-to-Earnings (P/E)</t>
  </si>
  <si>
    <t>Preço/Lucro (P/L)</t>
  </si>
  <si>
    <t>P/E = Share Price ÷ EPS  ou  Market Cap ÷ Net Income</t>
  </si>
  <si>
    <t>Múltiplo mais popular. Quanto o mercado paga por R$1 de lucro. &gt;20x = caro (ou alto crescimento).</t>
  </si>
  <si>
    <t>30 ÷ 2,00 = 15,0x</t>
  </si>
  <si>
    <t>Forward P/E</t>
  </si>
  <si>
    <t>P/L Projetado</t>
  </si>
  <si>
    <t>Fwd P/E = Share Price ÷ Expected EPS (next 12 months)</t>
  </si>
  <si>
    <t>P/E usando lucro futuro estimado. Mais relevante que trailing P/E para ações de crescimento.</t>
  </si>
  <si>
    <t>30 ÷ 2,40 = 12,5x</t>
  </si>
  <si>
    <t>PEG Ratio</t>
  </si>
  <si>
    <t>PEG (P/L sobre Crescimento)</t>
  </si>
  <si>
    <t>PEG = P/E ÷ Earnings Growth Rate (%)</t>
  </si>
  <si>
    <t>P/E ajustado pelo crescimento. PEG &lt; 1 = subvalorizada; PEG &gt; 1 = sobrevalorizada. Popularizado por Peter Lynch.</t>
  </si>
  <si>
    <t>P/E 15 ÷ Crescimento 20% = 0,75 (atrativa)</t>
  </si>
  <si>
    <t>Price-to-Book (P/B ou P/BV)</t>
  </si>
  <si>
    <t>Preço/Valor Patrimonial (P/VPA)</t>
  </si>
  <si>
    <t>P/B = Market Cap ÷ Book Value  ou  Share Price ÷ BVPS</t>
  </si>
  <si>
    <t>Compara preço de mercado com valor contábil. &lt;1 = abaixo do valor dos ativos (value trap ou oportunidade).</t>
  </si>
  <si>
    <t>1.500 ÷ 800 = 1,88x  ou  30 ÷ 16 = 1,88x</t>
  </si>
  <si>
    <t>Price-to-Sales (P/S)</t>
  </si>
  <si>
    <t>Preço/Receita</t>
  </si>
  <si>
    <t>P/S = Market Cap ÷ Revenue  ou  Share Price ÷ Revenue per Share</t>
  </si>
  <si>
    <t>Valuation por receita. Útil para empresas sem lucro. P/S &gt; 10x = muito caro na maioria dos setores.</t>
  </si>
  <si>
    <t>1.500 ÷ 1.000 = 1,5x</t>
  </si>
  <si>
    <t>Price-to-Cash Flow (P/CF)</t>
  </si>
  <si>
    <t>Preço/Fluxo de Caixa</t>
  </si>
  <si>
    <t>P/CF = Market Cap ÷ CFO  ou  Share Price ÷ CFO per Share</t>
  </si>
  <si>
    <t>Múltiplo baseado em caixa. Menos suscetível a manipulação contábil que P/E.</t>
  </si>
  <si>
    <t>1.500 ÷ 125 = 12,0x</t>
  </si>
  <si>
    <t>Price-to-Free Cash Flow (P/FCF)</t>
  </si>
  <si>
    <t>Preço/FCL</t>
  </si>
  <si>
    <t>P/FCF = Market Cap ÷ FCF</t>
  </si>
  <si>
    <t>Valor de mercado sobre caixa livre. O inverso é o FCF Yield. Popular entre value investors.</t>
  </si>
  <si>
    <t>1.500 ÷ 45 = 33,3x</t>
  </si>
  <si>
    <t>Dividend Yield</t>
  </si>
  <si>
    <t>Rendimento de Dividendos</t>
  </si>
  <si>
    <t>Dividend Yield = Annual Dividends per Share ÷ Share Price × 100</t>
  </si>
  <si>
    <t>Retorno em dividendos. Investidores de renda buscam yield alto e sustentável.</t>
  </si>
  <si>
    <t>DPA R$ 0,60 ÷ Preço R$ 30 = 2,0%</t>
  </si>
  <si>
    <t>Múltiplos / Dividendos</t>
  </si>
  <si>
    <t>Dividend Discount Model (DDM)</t>
  </si>
  <si>
    <t>Modelo de Desconto de Dividendos</t>
  </si>
  <si>
    <t>P = D₁ ÷ (Ke − g)  onde D₁ = D₀ × (1 + g)</t>
  </si>
  <si>
    <t>Valor justo = dividendo futuro / (custo do equity − crescimento). Modelo Gordon. Só funciona se g &lt; Ke.</t>
  </si>
  <si>
    <t>D₁ = 0,60 × 1,05 = 0,63; P = 0,63 ÷ (0,12 − 0,05) = R$ 9,00</t>
  </si>
  <si>
    <t>Valuation / Modelo</t>
  </si>
  <si>
    <t>DCF - Discounted Cash Flow</t>
  </si>
  <si>
    <t>Fluxo de Caixa Descontado</t>
  </si>
  <si>
    <t>DCF Value = Σ [FCFt ÷ (1 + WACC)^t] + Terminal Value ÷ (1 + WACC)^n</t>
  </si>
  <si>
    <t>Método intrínseco: valor = VP de todos os FCFs futuros + valor terminal. Padrão ouro de valuation.</t>
  </si>
  <si>
    <t>VP FCFs 200 + VP Terminal 800 = EV 1.000</t>
  </si>
  <si>
    <t>Terminal Value (Gordon Growth)</t>
  </si>
  <si>
    <t>Valor Terminal (Perpetuidade com Crescimento)</t>
  </si>
  <si>
    <t>TV = FCF(n+1) ÷ (WACC − g)  onde FCF(n+1) = FCFn × (1 + g)</t>
  </si>
  <si>
    <t>Valor da empresa após o período de projeção. Frequentemente &gt;60% do valor total do DCF.</t>
  </si>
  <si>
    <t>FCF₆ = 60 × 1,03 = 61,8; TV = 61,8 ÷ (0,10 − 0,03) = 882,9</t>
  </si>
  <si>
    <t>Terminal Value (Exit Multiple)</t>
  </si>
  <si>
    <t>Valor Terminal (Múltiplo de Saída)</t>
  </si>
  <si>
    <t>TV = EBITDA(n) × Exit EV/EBITDA Multiple</t>
  </si>
  <si>
    <t>Alternativa ao Gordon Growth. Usa múltiplo de mercado no ano final.</t>
  </si>
  <si>
    <t>EBITDA₅ = 280 × 9,0x = TV 2.520</t>
  </si>
  <si>
    <t>WACC</t>
  </si>
  <si>
    <t>Custo Médio Ponderado de Capital</t>
  </si>
  <si>
    <t>WACC = (E/V) × Ke + (D/V) × Kd × (1 − T)
V = E + D</t>
  </si>
  <si>
    <t>Taxa de desconto para DCF enterprise. Média ponderada do custo de equity e dívida after-tax.</t>
  </si>
  <si>
    <t>WACC = (60% × 12%) + (40% × 6,9% × 0,714) = 7,2% + 2,0% = 9,2%</t>
  </si>
  <si>
    <t>Valuation / Taxa de Desconto</t>
  </si>
  <si>
    <t>Cost of Equity (Ke) - CAPM</t>
  </si>
  <si>
    <t>Custo do Capital Próprio</t>
  </si>
  <si>
    <t>Ke = Rf + β × (Rm − Rf) + Size Premium + Country Risk</t>
  </si>
  <si>
    <t>Retorno mínimo exigido pelos acionistas. Base para desconto de FCFE e dividendos.</t>
  </si>
  <si>
    <t>Ke = 4,5% + 1,2 × 6,0% + 0% + 2,5% = 14,2%</t>
  </si>
  <si>
    <t>Implied Equity Risk Premium</t>
  </si>
  <si>
    <t>Prêmio de Risco Implícito</t>
  </si>
  <si>
    <t>ERP implícito resolve: Price = Σ[E(CF)t ÷ (1 + Rf + ERP)^t]</t>
  </si>
  <si>
    <t>ERP extraído dos preços atuais do mercado (forward-looking). Método Damodaran.</t>
  </si>
  <si>
    <t>Se S&amp;P500 = 5.000, E(CF) = 350, g = 4% → resolve para ERP ≈ 5,5%</t>
  </si>
  <si>
    <t>Valuation / Risco</t>
  </si>
  <si>
    <t>EV/Invested Capital</t>
  </si>
  <si>
    <t>EV / Capital Investido</t>
  </si>
  <si>
    <t>EV/IC = Enterprise Value ÷ Invested Capital</t>
  </si>
  <si>
    <t>&gt;1 = mercado valoriza acima do capital investido (empresa cria valor). Correlaciona com ROIC.</t>
  </si>
  <si>
    <t>1.950 ÷ 1.200 = 1,63x</t>
  </si>
  <si>
    <t>Múltiplos / Rentabilidade</t>
  </si>
  <si>
    <t>EV/FCF</t>
  </si>
  <si>
    <t>EV/FCL</t>
  </si>
  <si>
    <t>EV/FCF = Enterprise Value ÷ Free Cash Flow</t>
  </si>
  <si>
    <t>Múltiplo enterprise sobre caixa livre. Inverso = FCF yield para a firma.</t>
  </si>
  <si>
    <t>1.950 ÷ 45 = 43,3x</t>
  </si>
  <si>
    <t>Earnings Yield</t>
  </si>
  <si>
    <t>Rendimento de Lucro</t>
  </si>
  <si>
    <t>Earnings Yield = EPS ÷ Price × 100  ou  1 ÷ P/E</t>
  </si>
  <si>
    <t>Inverso do P/E, em %. Comparável com taxa de juros para avaliar atratividade relativa.</t>
  </si>
  <si>
    <t>2,00 ÷ 30 = 6,7% (ou 1 ÷ 15 = 6,7%)</t>
  </si>
  <si>
    <t>Múltiplos / Rendimento</t>
  </si>
  <si>
    <t>Graham Number</t>
  </si>
  <si>
    <t>Número de Graham</t>
  </si>
  <si>
    <t>Graham = √(22.5 × EPS × BVPS)</t>
  </si>
  <si>
    <t>Valor justo segundo Benjamin Graham. Assume P/E ≤ 15 e P/B ≤ 1,5.</t>
  </si>
  <si>
    <t>√(22,5 × 2,00 × 16,00) = √720 = R$ 26,83</t>
  </si>
  <si>
    <t>Valuation / Value Investing</t>
  </si>
  <si>
    <t>Tobin's Q</t>
  </si>
  <si>
    <t>Q de Tobin</t>
  </si>
  <si>
    <t>Tobin's Q = Market Value of Assets ÷ Replacement Cost of Assets</t>
  </si>
  <si>
    <t>Se Q &gt; 1, vale mais investir em ativos existentes (aquisição). Q &lt; 1 = mercado subvaloriza.</t>
  </si>
  <si>
    <t>Mkt Value 2.100 ÷ Replacement Cost 1.800 = 1,17</t>
  </si>
  <si>
    <t>Valuation / Acadêmico</t>
  </si>
  <si>
    <t>Sum-of-the-Parts (SOTP)</t>
  </si>
  <si>
    <t>Soma das Partes</t>
  </si>
  <si>
    <t>SOTP Value = Σ(Value of Each Business Segment)</t>
  </si>
  <si>
    <t>Valuation de cada divisão separadamente. Se SOTP &gt; Mkt Cap, há desconto de conglomerado.</t>
  </si>
  <si>
    <t>Div A: 800 + Div B: 500 + Div C: 300 = SOTP 1.600 vs Mkt Cap 1.500</t>
  </si>
  <si>
    <t>Comparable Company Analysis (Comps)</t>
  </si>
  <si>
    <t>Análise por Comparáveis</t>
  </si>
  <si>
    <t>Fair Value = Target Metric × Median Peer Multiple</t>
  </si>
  <si>
    <t>Valuation relativa: aplica múltiplo de empresas similares. Rápido mas depende de peers adequados.</t>
  </si>
  <si>
    <t>EBITDA 210 × Mediana EV/EBITDA peers 10,0x = EV justo 2.100</t>
  </si>
  <si>
    <t>Precedent Transaction Analysis</t>
  </si>
  <si>
    <t>Análise de Transações Precedentes</t>
  </si>
  <si>
    <t>Fair Value = Target Metric × Median Transaction Multiple</t>
  </si>
  <si>
    <t>Múltiplos de M&amp;A passados no setor. Inclui prêmio de controle (20-40% sobre preço de mercado).</t>
  </si>
  <si>
    <t>EBITDA 210 × Múltiplo M&amp;A mediano 12,0x = EV justo 2.520</t>
  </si>
  <si>
    <t>Valuation / M&amp;A</t>
  </si>
  <si>
    <t>Football Field Chart</t>
  </si>
  <si>
    <t>Gráfico de Campo de Futebol</t>
  </si>
  <si>
    <t>Range = [DCF Low/High, Comps Low/High, Precedents Low/High]</t>
  </si>
  <si>
    <t>Consolida todas as metodologias em um range visual. Identifica convergência entre métodos.</t>
  </si>
  <si>
    <t>DCF: 1.800-2.200 | Comps: 1.900-2.300 | Prec: 2.100-2.500</t>
  </si>
  <si>
    <t>Valuation / Apresentação</t>
  </si>
  <si>
    <t>Net Asset Value (NAV)</t>
  </si>
  <si>
    <t>Valor Patrimonial Líquido</t>
  </si>
  <si>
    <t>NAV = Fair Value of Assets − Total Liabilities</t>
  </si>
  <si>
    <t>Valuation baseada em ativos. Usado para REITs, holdings, bancos. NAV/share comparado ao preço.</t>
  </si>
  <si>
    <t>FV Ativos 2.500 − Passivos 1.200 = NAV 1.300; NAV/ação = R$ 26</t>
  </si>
  <si>
    <t>CAPM (Capital Asset Pricing Model)</t>
  </si>
  <si>
    <t>Modelo de Precificação de Ativos</t>
  </si>
  <si>
    <t>E(Ri) = Rf + βi × (E(Rm) − Rf)</t>
  </si>
  <si>
    <t>Retorno esperado = taxa livre de risco + beta × prêmio de mercado. Modelo fundamental de finanças.</t>
  </si>
  <si>
    <t>E(R) = 4,5% + 1,2 × 6,0% = 11,7%</t>
  </si>
  <si>
    <t>Risco / Modelo</t>
  </si>
  <si>
    <t>Beta (β)</t>
  </si>
  <si>
    <t>Beta</t>
  </si>
  <si>
    <t>β = Cov(Ri, Rm) ÷ Var(Rm)  ou  ρ(i,m) × (σi ÷ σm)</t>
  </si>
  <si>
    <t>Sensibilidade ao mercado. β&gt;1 = mais volátil que o mercado; β&lt;1 = defensivo; β=0 = sem correlação.</t>
  </si>
  <si>
    <t>Cov = 0,0072; Var(Rm) = 0,0040 → β = 1,8</t>
  </si>
  <si>
    <t>Risco</t>
  </si>
  <si>
    <t>Unlevered Beta (Asset Beta)</t>
  </si>
  <si>
    <t>Beta Desalavancado</t>
  </si>
  <si>
    <t>βu = βL ÷ [1 + (1 − T) × (D/E)]</t>
  </si>
  <si>
    <t>Beta sem efeito de dívida. Usado para comparar risco operacional entre empresas.</t>
  </si>
  <si>
    <t>βL 1,8 ÷ [1 + 0,714 × 0,75] = 1,8 ÷ 1,536 = 1,17</t>
  </si>
  <si>
    <t>Risco / Valuation</t>
  </si>
  <si>
    <t>Levered Beta (Equity Beta)</t>
  </si>
  <si>
    <t>Beta Alavancado</t>
  </si>
  <si>
    <t>βL = βu × [1 + (1 − T) × (D/E)]</t>
  </si>
  <si>
    <t>Beta com efeito da estrutura de capital. Usado no CAPM para Ke.</t>
  </si>
  <si>
    <t>1,17 × [1 + 0,714 × 0,75] = 1,17 × 1,536 = 1,80</t>
  </si>
  <si>
    <t>Sharpe Ratio</t>
  </si>
  <si>
    <t>Índice de Sharpe</t>
  </si>
  <si>
    <t>Sharpe = (Rp − Rf) ÷ σp</t>
  </si>
  <si>
    <t>Retorno excedente por unidade de risco total. Maior = melhor risco-retorno. &gt;1 = bom; &gt;2 = excelente.</t>
  </si>
  <si>
    <t>(12% − 4,5%) ÷ 15% = 0,50</t>
  </si>
  <si>
    <t>Risco-Retorno / Performance</t>
  </si>
  <si>
    <t>Sortino Ratio</t>
  </si>
  <si>
    <t>Índice de Sortino</t>
  </si>
  <si>
    <t>Sortino = (Rp − Rf) ÷ σdownside</t>
  </si>
  <si>
    <t>Sharpe que só penaliza volatilidade negativa (downside). Mais justo para distribuições assimétricas.</t>
  </si>
  <si>
    <t>(12% − 4,5%) ÷ 10% = 0,75</t>
  </si>
  <si>
    <t>Treynor Ratio</t>
  </si>
  <si>
    <t>Índice de Treynor</t>
  </si>
  <si>
    <t>Treynor = (Rp − Rf) ÷ βp</t>
  </si>
  <si>
    <t>Retorno excedente por unidade de risco sistemático (beta). Para portfólios diversificados.</t>
  </si>
  <si>
    <t>(12% − 4,5%) ÷ 1,2 = 6,25%</t>
  </si>
  <si>
    <t>Jensen's Alpha</t>
  </si>
  <si>
    <t>Alfa de Jensen</t>
  </si>
  <si>
    <t>α = Rp − [Rf + βp × (Rm − Rf)]</t>
  </si>
  <si>
    <t>Retorno acima do esperado pelo CAPM. α &gt; 0 = gestor adicionou valor. Base do conceito de 'alpha'.</t>
  </si>
  <si>
    <t>12% − [4,5% + 1,2 × 6%] = 12% − 11,7% = +0,3%</t>
  </si>
  <si>
    <t>Performance</t>
  </si>
  <si>
    <t>Information Ratio</t>
  </si>
  <si>
    <t>Índice de Informação</t>
  </si>
  <si>
    <t>IR = (Rp − Rb) ÷ Tracking Error</t>
  </si>
  <si>
    <t>Retorno excedente sobre benchmark por unidade de tracking error. Mede habilidade do gestor.</t>
  </si>
  <si>
    <t>(12% − 10%) ÷ 4% = 0,50</t>
  </si>
  <si>
    <t>Tracking Error</t>
  </si>
  <si>
    <t>Erro de Rastreamento</t>
  </si>
  <si>
    <t>TE = σ(Rp − Rb) = StdDev of Active Returns</t>
  </si>
  <si>
    <t>Volatilidade dos retornos em relação ao benchmark. TE=0 = indexado. TE alto = ativo.</t>
  </si>
  <si>
    <t>σ dos retornos excedentes mensais = 4% ao ano</t>
  </si>
  <si>
    <t>Risco / Performance</t>
  </si>
  <si>
    <t>Standard Deviation (σ)</t>
  </si>
  <si>
    <t>Desvio Padrão</t>
  </si>
  <si>
    <t>σ = √[Σ(Ri − R̄)² ÷ (n − 1)]</t>
  </si>
  <si>
    <t>Medida de dispersão dos retornos. É O 'risco total' em finanças. Anualizar: σ_anual = σ_mensal × √12.</t>
  </si>
  <si>
    <t>Retornos mensais: σ = 4,3%; Anual: 4,3% × √12 = 14,9%</t>
  </si>
  <si>
    <t>Variance</t>
  </si>
  <si>
    <t>Variância</t>
  </si>
  <si>
    <t>σ² = Σ(Ri − R̄)² ÷ (n − 1)</t>
  </si>
  <si>
    <t>Quadrado do desvio padrão. Menos intuitiva mas essencial em cálculos de portfólio.</t>
  </si>
  <si>
    <t>σ = 15% → σ² = 0,0225 (2,25%)</t>
  </si>
  <si>
    <t>Covariance</t>
  </si>
  <si>
    <t>Covariância</t>
  </si>
  <si>
    <t>Cov(A,B) = Σ[(Ra − R̄a)(Rb − R̄b)] ÷ (n − 1)</t>
  </si>
  <si>
    <t>Medida de co-movimento entre dois ativos. Positiva = movem juntos; Negativa = movem opostos.</t>
  </si>
  <si>
    <t>Cov(A,B) = 0,0054</t>
  </si>
  <si>
    <t>Risco / Portfólio</t>
  </si>
  <si>
    <t>Correlation Coefficient (ρ)</t>
  </si>
  <si>
    <t>Coeficiente de Correlação</t>
  </si>
  <si>
    <t>ρ(A,B) = Cov(A,B) ÷ (σA × σB)</t>
  </si>
  <si>
    <t>Covariância normalizada: −1 a +1. ρ=1 = perfeitamente correlacionados; ρ=−1 = inverso perfeito.</t>
  </si>
  <si>
    <t>0,0054 ÷ (0,15 × 0,12) = 0,30</t>
  </si>
  <si>
    <t>Portfolio Return</t>
  </si>
  <si>
    <t>Retorno do Portfólio</t>
  </si>
  <si>
    <t>Rp = Σ(wi × Ri)</t>
  </si>
  <si>
    <t>Média ponderada dos retornos individuais. Pesos = % alocado em cada ativo.</t>
  </si>
  <si>
    <t>60% × 12% + 40% × 8% = 10,4%</t>
  </si>
  <si>
    <t>Portfólio</t>
  </si>
  <si>
    <t>Portfolio Variance (2 assets)</t>
  </si>
  <si>
    <t>Variância do Portfólio (2 ativos)</t>
  </si>
  <si>
    <t>σ²p = w²A×σ²A + w²B×σ²B + 2×wA×wB×Cov(A,B)</t>
  </si>
  <si>
    <t>Risco do portfólio. A mágica da diversificação: σp &lt; média ponderada dos σ individuais.</t>
  </si>
  <si>
    <t>0,36×0,0225 + 0,16×0,0144 + 2×0,6×0,4×0,0054 = σp=11,4%</t>
  </si>
  <si>
    <t>Value at Risk (VaR)</t>
  </si>
  <si>
    <t>Valor em Risco (VaR)</t>
  </si>
  <si>
    <t>VaR = Portfolio Value × z × σ × √t (Paramétrico)</t>
  </si>
  <si>
    <t>Perda máxima esperada em determinado período e nível de confiança. Padrão em gestão de risco.</t>
  </si>
  <si>
    <t>Portfolio 10M × 1,645 × 2% × √1 = R$ 329.000 (VaR 95%, 1 dia)</t>
  </si>
  <si>
    <t>Risco / Gestão</t>
  </si>
  <si>
    <t>Conditional VaR (CVaR / ES)</t>
  </si>
  <si>
    <t>VaR Condicional (Expected Shortfall)</t>
  </si>
  <si>
    <t>CVaR = E[Loss | Loss &gt; VaR]</t>
  </si>
  <si>
    <t>Perda esperada nos piores cenários (além do VaR). Captura risco de cauda. Mais conservador.</t>
  </si>
  <si>
    <t>Se VaR 95% = 329K, CVaR = 412K (média das perdas &gt; VaR)</t>
  </si>
  <si>
    <t>Maximum Drawdown (MDD)</t>
  </si>
  <si>
    <t>Drawdown Máximo</t>
  </si>
  <si>
    <t>MDD = (Trough − Peak) ÷ Peak × 100</t>
  </si>
  <si>
    <t>Maior queda do pico ao vale. Mede pior cenário histórico. Investidores odeiam drawdowns.</t>
  </si>
  <si>
    <t>Pico: 1.000 → Vale: 700 → MDD = −30%</t>
  </si>
  <si>
    <t>Calmar Ratio</t>
  </si>
  <si>
    <t>Índice de Calmar</t>
  </si>
  <si>
    <t>Calmar = Annualized Return ÷ Maximum Drawdown</t>
  </si>
  <si>
    <t>Retorno por unidade de drawdown máximo. Foco em risco de cauda vs retorno.</t>
  </si>
  <si>
    <t>Retorno 12% ÷ MDD 30% = 0,40</t>
  </si>
  <si>
    <t>Risco-Retorno</t>
  </si>
  <si>
    <t>R-Squared (R²)</t>
  </si>
  <si>
    <t>R-Quadrado</t>
  </si>
  <si>
    <t>R² = 1 − (SSres ÷ SStot)  ou  ρ²</t>
  </si>
  <si>
    <t>% da variância do retorno explicada pelo benchmark. R²=1 = perfeitamente explicado pelo mercado.</t>
  </si>
  <si>
    <t>ρ = 0,85 → R² = 0,7225 (72,25% sistemático)</t>
  </si>
  <si>
    <t>Risco / Estatística</t>
  </si>
  <si>
    <t>Systematic Risk</t>
  </si>
  <si>
    <t>Risco Sistemático (Não-Diversificável)</t>
  </si>
  <si>
    <t>Systematic Risk = β × σm</t>
  </si>
  <si>
    <t>Risco de mercado que NÃO pode ser eliminado por diversificação. Remunerado pelo CAPM.</t>
  </si>
  <si>
    <t>β 1,2 × σm 15% = 18% de risco sistemático</t>
  </si>
  <si>
    <t>Unsystematic Risk</t>
  </si>
  <si>
    <t>Risco Não-Sistemático (Diversificável)</t>
  </si>
  <si>
    <t>Unsystematic = √(σ²total − β²×σ²m)</t>
  </si>
  <si>
    <t>Risco específico da empresa. PODE ser eliminado com diversificação. Não é remunerado.</t>
  </si>
  <si>
    <t>√(0,0400 − 1,44×0,0225) = 8,7%</t>
  </si>
  <si>
    <t>Risk-Free Rate (Rf)</t>
  </si>
  <si>
    <t>Taxa Livre de Risco</t>
  </si>
  <si>
    <t>Rf = Yield on Government Bonds (Treasury)</t>
  </si>
  <si>
    <t>Retorno sem risco. No Brasil: SELIC ou NTN-B. Nos EUA: T-Bill ou Treasury de 10 anos.</t>
  </si>
  <si>
    <t>Brasil: SELIC 10,5% ou NTN-B 6,2% | EUA: T-Bill 5,3%</t>
  </si>
  <si>
    <t>Risco / Input</t>
  </si>
  <si>
    <t>Equity Risk Premium (ERP)</t>
  </si>
  <si>
    <t>Prêmio de Risco de Mercado</t>
  </si>
  <si>
    <t>ERP = E(Rm) − Rf</t>
  </si>
  <si>
    <t>Retorno extra exigido para investir em ações vs renda fixa. Historicamente 4-7% nos EUA.</t>
  </si>
  <si>
    <t>E(Rm) 10,5% − Rf 4,5% = ERP 6,0%</t>
  </si>
  <si>
    <t>Country Risk Premium</t>
  </si>
  <si>
    <t>Prêmio de Risco-País</t>
  </si>
  <si>
    <t>CRP = Sovereign Spread × (σequity ÷ σbond)</t>
  </si>
  <si>
    <t>Risco adicional de investir em países emergentes. Baseado no spread soberano.</t>
  </si>
  <si>
    <t>Spread 2,0% × (25%÷15%) = 3,3%</t>
  </si>
  <si>
    <t>Monte Carlo Simulation</t>
  </si>
  <si>
    <t>Simulação de Monte Carlo</t>
  </si>
  <si>
    <t>Gera N cenários aleatórios → distribuição de outcomes</t>
  </si>
  <si>
    <t>Simula milhares de cenários com variáveis aleatórias. Usado em VaR e valuation.</t>
  </si>
  <si>
    <t>10.000 simulações: EV médio=2.000; P10=1.500; P90=2.700</t>
  </si>
  <si>
    <t>Sensitivity Analysis</t>
  </si>
  <si>
    <t>Análise de Sensibilidade</t>
  </si>
  <si>
    <t>Output = f(Var1, Var2) para range de valores</t>
  </si>
  <si>
    <t>Varia 1-2 inputs para ver impacto no output. Data table em Excel.</t>
  </si>
  <si>
    <t>WACC 8-12% × g 2-4% → EV range: 1.500 a 2.800</t>
  </si>
  <si>
    <t>Scenario Analysis</t>
  </si>
  <si>
    <t>Análise de Cenários</t>
  </si>
  <si>
    <t>Cenários: Base, Bull, Bear com probabilidades</t>
  </si>
  <si>
    <t>Define cenários com múltiplas variáveis mudando simultaneamente.</t>
  </si>
  <si>
    <t>Bear(25%): 1.400 | Base(50%): 2.000 | Bull(25%): 2.800 → E(EV)=2.050</t>
  </si>
  <si>
    <t>Kelly Criterion</t>
  </si>
  <si>
    <t>Critério de Kelly</t>
  </si>
  <si>
    <t>f* = (bp − q) ÷ b</t>
  </si>
  <si>
    <t>Fração ótima do capital para apostar/investir. Maximiza crescimento de longo prazo.</t>
  </si>
  <si>
    <t>b=2, p=55%, q=45% → f* = (2×0,55−0,45)÷2 = 32,5%</t>
  </si>
  <si>
    <t>Risco / Trading</t>
  </si>
  <si>
    <t>LBO Return (IRR)</t>
  </si>
  <si>
    <t>Retorno LBO (TIR)</t>
  </si>
  <si>
    <t>IRR: Solve for r where Equity₀ = Equity_exit ÷ (1 + r)^n</t>
  </si>
  <si>
    <t>TIR do investimento de private equity. Alvo: 20-25%+ IRR.</t>
  </si>
  <si>
    <t>Equity in: 400; Equity out: 1.000 em 5 anos → IRR = 20,1%</t>
  </si>
  <si>
    <t>LBO</t>
  </si>
  <si>
    <t>MOIC (Multiple on Invested Capital)</t>
  </si>
  <si>
    <t>Múltiplo sobre Capital Investido</t>
  </si>
  <si>
    <t>MOIC = Exit Equity Value ÷ Initial Equity Investment</t>
  </si>
  <si>
    <t>Quantas vezes o capital investido retornou. 2,0x = dobrou; 3,0x = triplicou.</t>
  </si>
  <si>
    <t>Equity Saída 1.000 ÷ Equity Entrada 400 = 2,5x</t>
  </si>
  <si>
    <t>LBO / PE</t>
  </si>
  <si>
    <t>LBO Entry Enterprise Value</t>
  </si>
  <si>
    <t>EV de Entrada do LBO</t>
  </si>
  <si>
    <t>Entry EV = Entry EBITDA × Entry Multiple</t>
  </si>
  <si>
    <t>Preço de aquisição no LBO. Financiado com mix de dívida e equity.</t>
  </si>
  <si>
    <t>EBITDA 200 × 8,0x = EV 1.600</t>
  </si>
  <si>
    <t>LBO Equity Check</t>
  </si>
  <si>
    <t>Equity Check do LBO</t>
  </si>
  <si>
    <t>Equity = Entry EV − Total Debt Raised + Fees</t>
  </si>
  <si>
    <t>Capital próprio necessário do sponsor. Geralmente 30-50% do EV.</t>
  </si>
  <si>
    <t>EV 1.600 − Dívida 1.100 + Fees 40 = Equity 540</t>
  </si>
  <si>
    <t>LBO Exit Enterprise Value</t>
  </si>
  <si>
    <t>EV de Saída do LBO</t>
  </si>
  <si>
    <t>Exit EV = Exit EBITDA × Exit Multiple</t>
  </si>
  <si>
    <t>Valor na saída (IPO ou venda). Expansão de múltiplo = bonus para o retorno.</t>
  </si>
  <si>
    <t>EBITDA Saída 280 × 9,0x = EV 2.520</t>
  </si>
  <si>
    <t>LBO Exit Equity Value</t>
  </si>
  <si>
    <t>Equity de Saída do LBO</t>
  </si>
  <si>
    <t>Exit Equity = Exit EV − Net Debt at Exit</t>
  </si>
  <si>
    <t>Valor para o sponsor na saída. Net Debt reduzido pelo debt paydown.</t>
  </si>
  <si>
    <t>EV 2.520 − Dívida Líq 700 = Equity 1.820</t>
  </si>
  <si>
    <t>Debt Paydown (Cash Sweep)</t>
  </si>
  <si>
    <t>Amortização da Dívida (Cash Sweep)</t>
  </si>
  <si>
    <t>Annual Paydown = Min(FCF, Mandatory Amort + Excess CF Sweep %)</t>
  </si>
  <si>
    <t>Uso do FCF para reduzir dívida. Cash sweep = % do FCF excedente vai para amortização.</t>
  </si>
  <si>
    <t>FCF 120; Amort 50; Sweep 75% → 50 + 75%×70 = 102,5</t>
  </si>
  <si>
    <t>Sources &amp; Uses Table</t>
  </si>
  <si>
    <t>Quadro de Fontes e Usos</t>
  </si>
  <si>
    <t>Sources = Uses (Total Funds = Total Deployment)</t>
  </si>
  <si>
    <t>Fontes: dívida sênior, mezanino, equity. Usos: EV, fees, refinanciamento. Deve bater.</t>
  </si>
  <si>
    <t>Sênior 700 + Mez 400 + Equity 540 = 1.640 = EV 1.600 + Fees 40</t>
  </si>
  <si>
    <t>LBO / M&amp;A</t>
  </si>
  <si>
    <t>Accretion/Dilution Analysis</t>
  </si>
  <si>
    <t>Análise de Acreção/Diluição</t>
  </si>
  <si>
    <t>Accretive if: Pro Forma EPS &gt; Acquirer Standalone EPS</t>
  </si>
  <si>
    <t>M&amp;A é accretive se EPS combinado &gt; EPS do comprador sozinho.</t>
  </si>
  <si>
    <t>Acquirer EPS: 3,00; PF EPS: 3,15 → Accretive em 5,0%</t>
  </si>
  <si>
    <t>M&amp;A</t>
  </si>
  <si>
    <t>Goodwill Creation in M&amp;A</t>
  </si>
  <si>
    <t>Criação de Goodwill em M&amp;A</t>
  </si>
  <si>
    <t>Goodwill = Purchase Price − Fair Value of Net Assets Acquired</t>
  </si>
  <si>
    <t>Ágio sobre valor justo. Reflete sinergias, marca, clientes.</t>
  </si>
  <si>
    <t>Preço 500 − FV Ativos Líq 350 = Goodwill 150</t>
  </si>
  <si>
    <t>M&amp;A / Balanço</t>
  </si>
  <si>
    <t>Synergies (Revenue &amp; Cost)</t>
  </si>
  <si>
    <t>Sinergias (Receita e Custo)</t>
  </si>
  <si>
    <t>Cost Synergies = Redundant Costs Eliminated
Revenue Synergies = Cross-sell + New Markets</t>
  </si>
  <si>
    <t>Valor criado pela combinação. Sinergias de custo são mais confiáveis.</t>
  </si>
  <si>
    <t>Custo: 40 + Receita: 20 = Total Sinergias 60</t>
  </si>
  <si>
    <t>Control Premium</t>
  </si>
  <si>
    <t>Prêmio de Controle</t>
  </si>
  <si>
    <t>Control Premium = (Offer Price − Unaffected Price) ÷ Unaffected Price × 100</t>
  </si>
  <si>
    <t>Prêmio pago sobre preço de mercado para adquirir controle. Tipicamente 20-40%.</t>
  </si>
  <si>
    <t>Oferta R$42 vs Preço R$30 = Prêmio 40%</t>
  </si>
  <si>
    <t>Exchange Ratio (Stock Deal)</t>
  </si>
  <si>
    <t>Razão de Troca (Deal em Ações)</t>
  </si>
  <si>
    <t>Exchange Ratio = Offer Price per Target Share ÷ Acquirer Share Price</t>
  </si>
  <si>
    <t>Quantas ações do comprador por cada ação do target.</t>
  </si>
  <si>
    <t>Oferta R$42 ÷ Preço Acquirer R$60 = 0,70 ações</t>
  </si>
  <si>
    <t>Pro Forma Ownership</t>
  </si>
  <si>
    <t>Participação Pro Forma</t>
  </si>
  <si>
    <t>Target Owners % = New Shares ÷ (Acquirer Shares + New Shares)</t>
  </si>
  <si>
    <t>Diluição do comprador em deals de ações.</t>
  </si>
  <si>
    <t>20M ÷ (50M + 20M) = 28,6% para target shareholders</t>
  </si>
  <si>
    <t>Contribution Analysis</t>
  </si>
  <si>
    <t>Análise de Contribuição</t>
  </si>
  <si>
    <t>Contribution % = Target Metric ÷ Combined Metric</t>
  </si>
  <si>
    <t>Contribuição de cada empresa nos indicadores combinados vs ownership.</t>
  </si>
  <si>
    <t>Target Revenue 300 ÷ Total 1.300 = 23,1% (vs 28,6% ownership)</t>
  </si>
  <si>
    <t>3-Statement: IS Forecast</t>
  </si>
  <si>
    <t>Modelo 3 Demos: Projeção DRE</t>
  </si>
  <si>
    <t>Revenue Growth → COGS % → Gross Margin → OPEX % → EBIT → Tax → NI</t>
  </si>
  <si>
    <t>Projeta DRE linha por linha baseado em premissas de crescimento e margens.</t>
  </si>
  <si>
    <t>Receita: +10% YoY; COGS: 62%; SG&amp;A: 12%; D&amp;A: 3%</t>
  </si>
  <si>
    <t>Modelagem</t>
  </si>
  <si>
    <t>3-Statement: BS Forecast</t>
  </si>
  <si>
    <t>Modelo 3 Demos: Projeção BP</t>
  </si>
  <si>
    <t>Assets by efficiency ratios → Debt by schedule → Equity = prior + NI − Div</t>
  </si>
  <si>
    <t>Projeta balanço baseado em giros e cronograma de dívida.</t>
  </si>
  <si>
    <t>AR = Rev×DSO/365; Inv = COGS×DIO/365; AP = COGS×DPO/365</t>
  </si>
  <si>
    <t>3-Statement: CF Forecast</t>
  </si>
  <si>
    <t>Modelo 3 Demos: Projeção DFC</t>
  </si>
  <si>
    <t>CFO = NI + D&amp;A + ΔWC; CFI = −CapEx; CFF = ΔDebt − Div</t>
  </si>
  <si>
    <t>Integração entre DRE e BP. Deve fechar com variação de caixa do BP.</t>
  </si>
  <si>
    <t>CFO 135 + CFI (−90) + CFF (−25) = ΔCaixa 20</t>
  </si>
  <si>
    <t>Circular Reference (Interest)</t>
  </si>
  <si>
    <t>Referência Circular (Juros)</t>
  </si>
  <si>
    <t>Interest = Avg Debt × Rate → Debt depends on Cash → Cash on NI → NI on Interest</t>
  </si>
  <si>
    <t>Problema clássico: juros dependem da dívida que depende do caixa que depende do lucro.</t>
  </si>
  <si>
    <t>Solução: flag 0/1 que liga/desliga circularidade + iteração</t>
  </si>
  <si>
    <t>Balancing the Balance Sheet</t>
  </si>
  <si>
    <t>Fechamento do Balanço</t>
  </si>
  <si>
    <t>Assets = Liabilities + Equity (must balance)</t>
  </si>
  <si>
    <t>Se Ativo &gt; Passivo+PL → caixa extra. Se &lt; → precisa de dívida (revolver).</t>
  </si>
  <si>
    <t>Ativo 2.100 − Passivo 1.200 − PL 850 = 50 → Caixa ou Revolver</t>
  </si>
  <si>
    <t>Revenue Build (Bottom-Up)</t>
  </si>
  <si>
    <t>Construção Receita (Bottom-Up)</t>
  </si>
  <si>
    <t>Revenue = Σ(Units × Price) per product/segment</t>
  </si>
  <si>
    <t>Projeta receita de baixo para cima por produto/segmento.</t>
  </si>
  <si>
    <t>Prod A: 50K×R$100 + Prod B: 30K×R$200 = 5M + 6M = 11M</t>
  </si>
  <si>
    <t>Revenue Build (Top-Down)</t>
  </si>
  <si>
    <t>Construção Receita (Top-Down)</t>
  </si>
  <si>
    <t>Revenue = TAM × Market Share × Penetration Rate</t>
  </si>
  <si>
    <t>Projeta receita do mercado total para baixo. TAM-SAM-SOM.</t>
  </si>
  <si>
    <t>TAM 10B × SAM 30% × SOM 5% = 150M</t>
  </si>
  <si>
    <t>Depreciation Schedule</t>
  </si>
  <si>
    <t>Cronograma de Depreciação</t>
  </si>
  <si>
    <t>Deprec = Existing Deprec + New CapEx ÷ Useful Life</t>
  </si>
  <si>
    <t>Projeta depreciação: ativos existentes + novos investimentos.</t>
  </si>
  <si>
    <t>Existente 25 + CapEx 80 ÷ 10 anos = 33</t>
  </si>
  <si>
    <t>Debt Schedule</t>
  </si>
  <si>
    <t>Cronograma da Dívida</t>
  </si>
  <si>
    <t>Ending Debt = Beginning + New Issuance − Repayments</t>
  </si>
  <si>
    <t>Projeta cada tranche de dívida: abertura, emissão, amortização, fechamento.</t>
  </si>
  <si>
    <t>Sênior: 500 + 0 − 50 = 450; Juros = (500+450)/2 × 5% = 23,75</t>
  </si>
  <si>
    <t>Waterfall Analysis (PE Returns)</t>
  </si>
  <si>
    <t>Análise de Cascata (Retornos PE)</t>
  </si>
  <si>
    <t>Returns flow: Capital → Pref Return 8% → Catch-up → Carry 20%</t>
  </si>
  <si>
    <t>Distribuição hierárquica de retornos em PE/fundos.</t>
  </si>
  <si>
    <t>Retorno 150: Capital 100 → Pref 8 → Catch-up → Split 80/20</t>
  </si>
  <si>
    <t>Bond Price</t>
  </si>
  <si>
    <t>Preço do Título</t>
  </si>
  <si>
    <t>P = Σ[C ÷ (1+y)^t] + FV ÷ (1+y)^n</t>
  </si>
  <si>
    <t>VP dos cupons + VP do principal. Preço sobe quando yield cai e vice-versa.</t>
  </si>
  <si>
    <t>Cupom 50, FV 1.000, y=4%, n=5 → P = 222,6 + 821,9 = 1.044,5</t>
  </si>
  <si>
    <t>Renda Fixa / Precificação</t>
  </si>
  <si>
    <t>Current Yield</t>
  </si>
  <si>
    <t>Rendimento Corrente</t>
  </si>
  <si>
    <t>Current Yield = Annual Coupon ÷ Current Price × 100</t>
  </si>
  <si>
    <t>Rendimento anual baseado no preço atual. Não considera ganho/perda de capital.</t>
  </si>
  <si>
    <t>Cupom 50 ÷ Preço 1.044,5 = 4,79%</t>
  </si>
  <si>
    <t>Renda Fixa / Yield</t>
  </si>
  <si>
    <t>Yield to Maturity (YTM)</t>
  </si>
  <si>
    <t>Rendimento até o Vencimento</t>
  </si>
  <si>
    <t>YTM: Solve for y where P = Σ[C/(1+y)^t] + FV/(1+y)^n</t>
  </si>
  <si>
    <t>Retorno total se manter até o vencimento. É a TIR do bond. Métrica padrão.</t>
  </si>
  <si>
    <t>Bond a 1.044,5, Cupom 50, 5 anos → YTM ≈ 4,0%</t>
  </si>
  <si>
    <t>Yield to Call (YTC)</t>
  </si>
  <si>
    <t>Rendimento até a Chamada</t>
  </si>
  <si>
    <t>YTC: Solve for y where P = Σ[C/(1+y)^t] + Call Price/(1+y)^t_call</t>
  </si>
  <si>
    <t>YTM se o emissor resgatar antecipadamente. Para bonds callable.</t>
  </si>
  <si>
    <t>Bond callable em 3 anos a 1.020 → YTC ≈ 3,5%</t>
  </si>
  <si>
    <t>Yield to Worst (YTW)</t>
  </si>
  <si>
    <t>Pior Rendimento</t>
  </si>
  <si>
    <t>YTW = Min(YTM, YTC₁, YTC₂, ...)</t>
  </si>
  <si>
    <t>Menor yield entre todos os cenários de resgate. Visão conservadora.</t>
  </si>
  <si>
    <t>YTM 4,0%; YTC3 3,5%; YTC5 3,8% → YTW = 3,5%</t>
  </si>
  <si>
    <t>Yield Spread</t>
  </si>
  <si>
    <t>Spread de Rendimento</t>
  </si>
  <si>
    <t>Spread = YTM(Corporate) − YTM(Government)</t>
  </si>
  <si>
    <t>Prêmio sobre título soberano. Reflete risco de crédito.</t>
  </si>
  <si>
    <t>Corp YTM 6,5% − Gov YTM 4,0% = Spread 250 bps</t>
  </si>
  <si>
    <t>Renda Fixa / Crédito</t>
  </si>
  <si>
    <t>Z-Spread</t>
  </si>
  <si>
    <t>Z-Spread: Solve for z where P = Σ[C/(1+spot_t+z)^t]</t>
  </si>
  <si>
    <t>Spread constante sobre TODA a curva de juros spot que iguala o preço.</t>
  </si>
  <si>
    <t>Z-Spread = 220 bps sobre a curva spot do Treasury</t>
  </si>
  <si>
    <t>OAS (Option-Adjusted Spread)</t>
  </si>
  <si>
    <t>Spread Ajustado por Opção</t>
  </si>
  <si>
    <t>OAS = Z-Spread − Option Value (in spread terms)</t>
  </si>
  <si>
    <t>Z-Spread ajustado pelo valor da opção embutida (call/put).</t>
  </si>
  <si>
    <t>Z-Spread 220 − Valor Call 30 = OAS 190 bps</t>
  </si>
  <si>
    <t>Macaulay Duration</t>
  </si>
  <si>
    <t>Duration de Macaulay</t>
  </si>
  <si>
    <t>D = Σ[t × PV(CFt)] ÷ P</t>
  </si>
  <si>
    <t>Prazo médio ponderado dos fluxos de caixa (em anos).</t>
  </si>
  <si>
    <t>Bond 5 anos, cupom 5%, y=4% → D ≈ 4,56 anos</t>
  </si>
  <si>
    <t>Renda Fixa / Risco</t>
  </si>
  <si>
    <t>Modified Duration</t>
  </si>
  <si>
    <t>Duration Modificada</t>
  </si>
  <si>
    <t>ModD = Macaulay Duration ÷ (1 + y/k)</t>
  </si>
  <si>
    <t>Sensibilidade do preço a mudanças no yield. ΔP% ≈ −ModD × Δy.</t>
  </si>
  <si>
    <t>D 4,56 ÷ 1,04 = ModD 4,38 → +1% yield = −4,38% preço</t>
  </si>
  <si>
    <t>Effective Duration</t>
  </si>
  <si>
    <t>Duration Efetiva</t>
  </si>
  <si>
    <t>EffD = (P₋ − P₊) ÷ (2 × P₀ × Δy)</t>
  </si>
  <si>
    <t>Duration numérica. Funciona para bonds com opções embutidas.</t>
  </si>
  <si>
    <t>P(−50bp)=1.068; P(+50bp)=1.022; P₀=1.044 → EffD=4,41</t>
  </si>
  <si>
    <t>Convexity</t>
  </si>
  <si>
    <t>Convexidade</t>
  </si>
  <si>
    <t>Conv = (P₋ + P₊ − 2P₀) ÷ (P₀ × Δy²)</t>
  </si>
  <si>
    <t>Curvatura da relação preço-yield. Melhora estimativa de duration.</t>
  </si>
  <si>
    <t>(1068+1022−2×1044)÷(1044×0.005²) = 76,6</t>
  </si>
  <si>
    <t>Price Change (Duration + Convexity)</t>
  </si>
  <si>
    <t>Variação de Preço Completa</t>
  </si>
  <si>
    <t>ΔP% ≈ −ModD × Δy + ½ × Convexity × (Δy)²</t>
  </si>
  <si>
    <t>Duration (linear) + Convexidade (correção quadrática).</t>
  </si>
  <si>
    <t>Δy=+1%: −4,38% + 0,38% = −4,00%</t>
  </si>
  <si>
    <t>DV01 (Dollar Value of 01)</t>
  </si>
  <si>
    <t>DV01 (Valor de 1 bp)</t>
  </si>
  <si>
    <t>DV01 = ModD × P × 0.0001</t>
  </si>
  <si>
    <t>Variação no preço do bond para 1 bp de yield. Para hedging.</t>
  </si>
  <si>
    <t>4,38 × 1.044,5 × 0,0001 = R$ 0,4575</t>
  </si>
  <si>
    <t>Key Rate Duration</t>
  </si>
  <si>
    <t>Duration por Vértice</t>
  </si>
  <si>
    <t>KRD: Sensibilidade a cada ponto da curva (2Y, 5Y, 10Y...)</t>
  </si>
  <si>
    <t>Duration decomposta por vértice. Identifica exposição a cada ponto da curva.</t>
  </si>
  <si>
    <t>KRD 2Y: 0,3; 5Y: 2,8; 10Y: 1,3 → Total ≈ 4,4</t>
  </si>
  <si>
    <t>Accrued Interest</t>
  </si>
  <si>
    <t>Juros Acumulados (Pro Rata)</t>
  </si>
  <si>
    <t>AI = Coupon × (Days Since Last Coupon ÷ Days in Period)</t>
  </si>
  <si>
    <t>Juros acumulados entre pagamentos. Comprador paga clean + AI.</t>
  </si>
  <si>
    <t>Cupom 25; 60/182 dias → AI = 8,24</t>
  </si>
  <si>
    <t>Clean Price vs Dirty Price</t>
  </si>
  <si>
    <t>Preço Limpo vs Preço Sujo</t>
  </si>
  <si>
    <t>Dirty Price = Clean Price + Accrued Interest</t>
  </si>
  <si>
    <t>Limpo = cotado no mercado. Sujo = efetivamente pago.</t>
  </si>
  <si>
    <t>Clean 1.044,5 + AI 8,24 = Dirty 1.052,74</t>
  </si>
  <si>
    <t>Credit Spread Duration</t>
  </si>
  <si>
    <t>Duration do Spread de Crédito</t>
  </si>
  <si>
    <t>CSD ≈ Modified Duration</t>
  </si>
  <si>
    <t>Sensibilidade a mudanças no spread de crédito.</t>
  </si>
  <si>
    <t>ModD 4,38 → spread abre 50bps → perda ≈ 2,19%</t>
  </si>
  <si>
    <t>Par Rate</t>
  </si>
  <si>
    <t>Taxa Par</t>
  </si>
  <si>
    <t>Par Rate: coupon rate onde Bond Price = Face Value</t>
  </si>
  <si>
    <t>Taxa de cupom que faz o bond valer par (100).</t>
  </si>
  <si>
    <t>Curva spot 2Y=3,5%, 5Y=4% → Par Rate 5Y ≈ 3,96%</t>
  </si>
  <si>
    <t>Renda Fixa / Curva</t>
  </si>
  <si>
    <t>Spot Rate (Zero Rate)</t>
  </si>
  <si>
    <t>Taxa Spot (Zero-Cupom)</t>
  </si>
  <si>
    <t>Spot Rate extraída por bootstrapping da curva par</t>
  </si>
  <si>
    <t>Rendimento de zero-coupon bond para cada maturity.</t>
  </si>
  <si>
    <t>Spot 1Y=3,0%; 2Y=3,5%; 3Y=3,8%; 5Y=4,2%</t>
  </si>
  <si>
    <t>Forward Rate</t>
  </si>
  <si>
    <t>Taxa a Termo (Forward)</t>
  </si>
  <si>
    <t>f(t₁,t₂) = [(1+s₂)^t₂ ÷ (1+s₁)^t₁]^(1/(t₂−t₁)) − 1</t>
  </si>
  <si>
    <t>Taxa implícita entre dois períodos futuros.</t>
  </si>
  <si>
    <t>Spot 1Y=3%, 2Y=3,5% → f(1,2) = 4,0%</t>
  </si>
  <si>
    <t>Real Yield</t>
  </si>
  <si>
    <t>Yield Real</t>
  </si>
  <si>
    <t>Real Yield ≈ Nominal Yield − Inflation (Fisher approximation)</t>
  </si>
  <si>
    <t>Rendimento ajustado pela inflação. TIPS/NTN-B pagam yield real.</t>
  </si>
  <si>
    <t>Nominal 10% − Inflação 4% ≈ Real 5,77%</t>
  </si>
  <si>
    <t>Breakeven Inflation Rate</t>
  </si>
  <si>
    <t>Inflação Implícita (Breakeven)</t>
  </si>
  <si>
    <t>BEI = Nominal Yield − TIPS/NTN-B Real Yield</t>
  </si>
  <si>
    <t>Expectativa de inflação implícita nos preços de mercado.</t>
  </si>
  <si>
    <t>Treasury 10Y: 4,5% − TIPS 10Y: 2,0% = BEI 2,5%</t>
  </si>
  <si>
    <t>Renda Fixa / Macro</t>
  </si>
  <si>
    <t>Immunization</t>
  </si>
  <si>
    <t>Imunização</t>
  </si>
  <si>
    <t>Duration(Assets) = Duration(Liabilities)</t>
  </si>
  <si>
    <t>Casamento de duration para proteger contra variações de taxa.</t>
  </si>
  <si>
    <t>Passivo: Dur 7,5 anos → portfolio bonds Dur = 7,5 anos</t>
  </si>
  <si>
    <t>Renda Fixa / Gestão</t>
  </si>
  <si>
    <t>Expected Loss (Credit)</t>
  </si>
  <si>
    <t>Perda Esperada (Crédito)</t>
  </si>
  <si>
    <t>EL = PD × LGD × EAD</t>
  </si>
  <si>
    <t>Perda média esperada. Base para provisões e pricing.</t>
  </si>
  <si>
    <t>PD 2% × LGD 60% × EAD 1.000 = EL 12</t>
  </si>
  <si>
    <t>Call Option Value (at expiry)</t>
  </si>
  <si>
    <t>Valor da Call (no vencimento)</t>
  </si>
  <si>
    <t>Call Payoff = Max(S − K, 0)</t>
  </si>
  <si>
    <t>Direito de COMPRAR a um preço fixo (strike). Lucro ilimitado, perda limitada ao prêmio.</t>
  </si>
  <si>
    <t>S=55, K=50 → Payoff=5; Prêmio=3 → Lucro=2</t>
  </si>
  <si>
    <t>Opções</t>
  </si>
  <si>
    <t>Put Option Value (at expiry)</t>
  </si>
  <si>
    <t>Valor da Put (no vencimento)</t>
  </si>
  <si>
    <t>Put Payoff = Max(K − S, 0)</t>
  </si>
  <si>
    <t>Direito de VENDER a um preço fixo. Seguro contra queda.</t>
  </si>
  <si>
    <t>S=45, K=50 → Payoff=5; Prêmio=2 → Lucro=3</t>
  </si>
  <si>
    <t>Put-Call Parity</t>
  </si>
  <si>
    <t>Paridade Put-Call</t>
  </si>
  <si>
    <t>C + PV(K) = P + S</t>
  </si>
  <si>
    <t>Relação fundamental entre call, put, ação e bond. Se violada = arbitragem.</t>
  </si>
  <si>
    <t>C=5, P=2, S=55, K=50, r=5%, t=1</t>
  </si>
  <si>
    <t>Opções / Teoria</t>
  </si>
  <si>
    <t>Black-Scholes Model (Call)</t>
  </si>
  <si>
    <t>Modelo Black-Scholes (Call)</t>
  </si>
  <si>
    <t>C = S×N(d₁) − K×e^(−rT)×N(d₂)
d₁ = [ln(S/K)+(r+σ²/2)T] ÷ (σ√T); d₂ = d₁ − σ√T</t>
  </si>
  <si>
    <t>Precificação de opções europeias. Nobel 1997. Assume vol constante e lognormal.</t>
  </si>
  <si>
    <t>S=50, K=50, r=5%, σ=20%, T=1 → C ≈ 5,24</t>
  </si>
  <si>
    <t>Opções / Modelo</t>
  </si>
  <si>
    <t>Black-Scholes Model (Put)</t>
  </si>
  <si>
    <t>Modelo Black-Scholes (Put)</t>
  </si>
  <si>
    <t>P = K×e^(−rT)×N(−d₂) − S×N(−d₁)</t>
  </si>
  <si>
    <t>Put via BS. Também: P = C − S + PV(K).</t>
  </si>
  <si>
    <t>Mesmos params → P ≈ 2,84</t>
  </si>
  <si>
    <t>Intrinsic Value</t>
  </si>
  <si>
    <t>Valor Intrínseco</t>
  </si>
  <si>
    <t>Call: Max(S−K, 0); Put: Max(K−S, 0)</t>
  </si>
  <si>
    <t>Valor se exercesse agora. ITM se intrinsic &gt; 0.</t>
  </si>
  <si>
    <t>Call: S=55, K=50 → Intrínseco=5 (ITM)</t>
  </si>
  <si>
    <t>Time Value (Extrinsic)</t>
  </si>
  <si>
    <t>Valor Temporal (Extrínseco)</t>
  </si>
  <si>
    <t>Time Value = Option Price − Intrinsic Value</t>
  </si>
  <si>
    <t>Prêmio além do intrínseco. Decai com theta.</t>
  </si>
  <si>
    <t>Price=7, Intrinsic=5 → Time Value=2</t>
  </si>
  <si>
    <t>Delta (Δ)</t>
  </si>
  <si>
    <t>Delta</t>
  </si>
  <si>
    <t>Δ = ∂C/∂S ≈ N(d₁) calls; Δ_put = N(d₁) − 1</t>
  </si>
  <si>
    <t>Sensibilidade ao preço do ativo. Call: 0 a 1; Put: −1 a 0. ≈ prob ITM.</t>
  </si>
  <si>
    <t>Δ=0,65 → ação sobe R$1, call sobe R$0,65</t>
  </si>
  <si>
    <t>Greeks</t>
  </si>
  <si>
    <t>Gamma (Γ)</t>
  </si>
  <si>
    <t>Gamma</t>
  </si>
  <si>
    <t>Γ = ∂Δ/∂S = ∂²C/∂S²</t>
  </si>
  <si>
    <t>Aceleração do delta. Máximo em ATM perto do vencimento.</t>
  </si>
  <si>
    <t>Γ=0,04 → ação sobe R$1, delta 0,65→0,69</t>
  </si>
  <si>
    <t>Theta (Θ)</t>
  </si>
  <si>
    <t>Theta</t>
  </si>
  <si>
    <t>Θ = ∂C/∂t (geralmente negativo)</t>
  </si>
  <si>
    <t>Decaimento temporal por dia. Acelera perto do vencimento.</t>
  </si>
  <si>
    <t>Θ=−0,05 → opção perde R$0,05/dia</t>
  </si>
  <si>
    <t>Vega (ν)</t>
  </si>
  <si>
    <t>Vega</t>
  </si>
  <si>
    <t>ν = ∂C/∂σ</t>
  </si>
  <si>
    <t>Sensibilidade à volatilidade implícita. Maior para ATM e longo prazo.</t>
  </si>
  <si>
    <t>ν=0,15 → IV sobe 1%, opção sobe R$0,15</t>
  </si>
  <si>
    <t>Rho (ρ)</t>
  </si>
  <si>
    <t>Rho</t>
  </si>
  <si>
    <t>ρ = ∂C/∂r</t>
  </si>
  <si>
    <t>Sensibilidade à taxa de juros. Calls: positivo; Puts: negativo.</t>
  </si>
  <si>
    <t>ρ=0,20 → taxa sobe 1%, call sobe R$0,20</t>
  </si>
  <si>
    <t>Implied Volatility (IV)</t>
  </si>
  <si>
    <t>Volatilidade Implícita</t>
  </si>
  <si>
    <t>IV: Solve for σ where BS_Price(σ) = Market_Price</t>
  </si>
  <si>
    <t>Vol embutida no preço. Quanto o mercado 'espera' de oscilação.</t>
  </si>
  <si>
    <t>Call mkt=6,00 → resolve BS → IV=25%</t>
  </si>
  <si>
    <t>Opções / Volatilidade</t>
  </si>
  <si>
    <t>Historical Volatility (HV)</t>
  </si>
  <si>
    <t>Volatilidade Histórica</t>
  </si>
  <si>
    <t>HV = StdDev(ln returns) × √252</t>
  </si>
  <si>
    <t>Vol realizada de retornos passados. Anualizada por √252.</t>
  </si>
  <si>
    <t>σ diária=1,5% → HV=1,5%×√252=23,8%</t>
  </si>
  <si>
    <t>Volatility Smile / Skew</t>
  </si>
  <si>
    <t>Sorriso / Skew de Volatilidade</t>
  </si>
  <si>
    <t>IV plotada por strike: curva sorriso ou skew</t>
  </si>
  <si>
    <t>IVs diferentes por strike. OTM puts: IV maior (proteção crash).</t>
  </si>
  <si>
    <t>ATM IV:20%; OTM Put:28%; OTM Call:22% → Skew</t>
  </si>
  <si>
    <t>Futures Price (Cost of Carry)</t>
  </si>
  <si>
    <t>Preço do Futuro (Custo de Carregamento)</t>
  </si>
  <si>
    <t>F = S × e^((r−q)×T)</t>
  </si>
  <si>
    <t>Preço justo = spot + custo carregamento − dividendos.</t>
  </si>
  <si>
    <t>S=100, r=5%, q=2%, T=0,5 → F=101,51</t>
  </si>
  <si>
    <t>Futuros</t>
  </si>
  <si>
    <t>Basis (Futures)</t>
  </si>
  <si>
    <t>Base (Futuros)</t>
  </si>
  <si>
    <t>Basis = Spot Price − Futures Price</t>
  </si>
  <si>
    <t>Diferença spot/futuro. Converge para zero no vencimento.</t>
  </si>
  <si>
    <t>Spot 100 − Futuro 101,51 = Basis −1,51 (contango)</t>
  </si>
  <si>
    <t>Hedge Ratio (Min Variance)</t>
  </si>
  <si>
    <t>Razão de Hedge (Mín Variância)</t>
  </si>
  <si>
    <t>h* = ρ(S,F) × (σS ÷ σF)</t>
  </si>
  <si>
    <t>Nº ótimo de contratos para hedge. Minimiza variância.</t>
  </si>
  <si>
    <t>ρ=0,90; σS/σF=0,80 → h*=0,72</t>
  </si>
  <si>
    <t>Futuros / Hedge</t>
  </si>
  <si>
    <t>Covered Call</t>
  </si>
  <si>
    <t>Call Coberta</t>
  </si>
  <si>
    <t>P&amp;L = Stock P&amp;L + Short Call P&amp;L</t>
  </si>
  <si>
    <t>Vende call sobre ação que possui. Gera renda, limita upside.</t>
  </si>
  <si>
    <t>Ação R$50 + Vende Call K=55 R$2 → Max Ganho: 7</t>
  </si>
  <si>
    <t>Estratégia</t>
  </si>
  <si>
    <t>Protective Put</t>
  </si>
  <si>
    <t>Put Protetiva</t>
  </si>
  <si>
    <t>P&amp;L = Stock P&amp;L + Long Put P&amp;L</t>
  </si>
  <si>
    <t>Compra put para proteger ação. Seguro com custo.</t>
  </si>
  <si>
    <t>Ação R$50 + Put K=45 R$2 → Max Perda: 7</t>
  </si>
  <si>
    <t>Straddle</t>
  </si>
  <si>
    <t>Long Call(K) + Long Put(K) mesmo strike</t>
  </si>
  <si>
    <t>Aposta em movimento grande (qualquer direção).</t>
  </si>
  <si>
    <t>Call+Put K=50: Custo 5,5; BEP: 44,5 ou 55,5</t>
  </si>
  <si>
    <t>Strangle</t>
  </si>
  <si>
    <t>Long Call(K₂) + Long Put(K₁) onde K₁ &lt; K₂</t>
  </si>
  <si>
    <t>Similar straddle, strikes OTM diferentes. Mais barato.</t>
  </si>
  <si>
    <t>Put K=45 + Call K=55: Custo 2,5; BEP: 42,5/57,5</t>
  </si>
  <si>
    <t>Iron Condor</t>
  </si>
  <si>
    <t>Bull Put Spread + Bear Call Spread (4 pernas)</t>
  </si>
  <si>
    <t>Vende volatilidade: lucra se ação fica no range. Risco limitado.</t>
  </si>
  <si>
    <t>Sell Put45/Buy Put40 + Sell Call55/Buy Call60 → Crédito 2; Max risco 3</t>
  </si>
  <si>
    <t>Binomial Option Pricing</t>
  </si>
  <si>
    <t>Precificação Binomial</t>
  </si>
  <si>
    <t>C = [p×Cu + (1−p)×Cd] ÷ (1+r)
p = (1+r−d)÷(u−d)</t>
  </si>
  <si>
    <t>Modelo em árvore. Funciona para opções americanas.</t>
  </si>
  <si>
    <t>S=50, u=1,1, d=0,9, r=5%, K=50 → C=3,57</t>
  </si>
  <si>
    <t>Greeks Portfolio (Net)</t>
  </si>
  <si>
    <t>Greeks do Portfólio (Net)</t>
  </si>
  <si>
    <t>Portfolio Δ = Σ(Δi × Qi); Portfolio Γ = Σ(Γi × Qi)</t>
  </si>
  <si>
    <t>Soma dos Greeks ponderados. Base para risk management.</t>
  </si>
  <si>
    <t>100 Calls(Δ=0,5) + Short 50 Puts(Δ=−0,3) → Net Δ=65</t>
  </si>
  <si>
    <t>Opções / Gestão</t>
  </si>
  <si>
    <t>Net Operating Income (NOI)</t>
  </si>
  <si>
    <t>Receita Operacional Líquida</t>
  </si>
  <si>
    <t>NOI = Gross Rental Income − Operating Expenses (excl. debt)</t>
  </si>
  <si>
    <t>Renda do imóvel após despesas operacionais, antes de financiamento.</t>
  </si>
  <si>
    <t>Aluguel 200 − Vacância 20 − OPEX 60 = NOI 120</t>
  </si>
  <si>
    <t>Real Estate</t>
  </si>
  <si>
    <t>Cap Rate (Capitalization Rate)</t>
  </si>
  <si>
    <t>Taxa de Capitalização</t>
  </si>
  <si>
    <t>Cap Rate = NOI ÷ Property Value × 100</t>
  </si>
  <si>
    <t>Rendimento anual do imóvel. Menor = mais caro/seguro (prime).</t>
  </si>
  <si>
    <t>NOI 120 ÷ Valor 1.500 = 8,0%</t>
  </si>
  <si>
    <t>RE / Valuation</t>
  </si>
  <si>
    <t>Property Value (Income Approach)</t>
  </si>
  <si>
    <t>Valor do Imóvel (Pela Renda)</t>
  </si>
  <si>
    <t>Value = NOI ÷ Cap Rate</t>
  </si>
  <si>
    <t>Valuation por renda: quanto vale capitalizado a determinada taxa.</t>
  </si>
  <si>
    <t>NOI 120 ÷ Cap Rate 8% = Valor 1.500</t>
  </si>
  <si>
    <t>Cash-on-Cash Return</t>
  </si>
  <si>
    <t>Retorno Cash-on-Cash</t>
  </si>
  <si>
    <t>CoC = Annual Pre-Tax CF ÷ Total Cash Invested × 100</t>
  </si>
  <si>
    <t>Retorno em caixa sobre capital investido. Inclui alavancagem.</t>
  </si>
  <si>
    <t>CF 60 ÷ Capital 400 = 15,0%</t>
  </si>
  <si>
    <t>RE / Retorno</t>
  </si>
  <si>
    <t>Gross Rent Multiplier (GRM)</t>
  </si>
  <si>
    <t>Multiplicador de Aluguel Bruto</t>
  </si>
  <si>
    <t>GRM = Property Price ÷ Annual Gross Rental Income</t>
  </si>
  <si>
    <t>Múltiplo rápido de valuation. Menor = mais barato.</t>
  </si>
  <si>
    <t>1.500 ÷ 200 = 7,5x</t>
  </si>
  <si>
    <t>Operating Expense Ratio</t>
  </si>
  <si>
    <t>Índice de Despesas Operacionais (RE)</t>
  </si>
  <si>
    <t>OER = Operating Expenses ÷ Gross Operating Income × 100</t>
  </si>
  <si>
    <t>% da renda consumida por despesas. Menor = mais eficiente.</t>
  </si>
  <si>
    <t>OPEX 60 ÷ Renda 180 = 33,3%</t>
  </si>
  <si>
    <t>RE / Eficiência</t>
  </si>
  <si>
    <t>Debt Yield</t>
  </si>
  <si>
    <t>Rendimento da Dívida</t>
  </si>
  <si>
    <t>Debt Yield = NOI ÷ Loan Amount × 100</t>
  </si>
  <si>
    <t>NOI como % do empréstimo. Mínimo tipicamente 8-10%.</t>
  </si>
  <si>
    <t>NOI 120 ÷ Loan 1.100 = 10,9%</t>
  </si>
  <si>
    <t>RE / Crédito</t>
  </si>
  <si>
    <t>Loan-to-Value (LTV)</t>
  </si>
  <si>
    <t>Empréstimo sobre Valor (LTV)</t>
  </si>
  <si>
    <t>LTV = Loan Amount ÷ Property Value × 100</t>
  </si>
  <si>
    <t>Alavancagem imobiliária. Bancos: LTV &lt; 70-80%.</t>
  </si>
  <si>
    <t>1.100 ÷ 1.500 = 73,3%</t>
  </si>
  <si>
    <t>DSCR (Real Estate)</t>
  </si>
  <si>
    <t>DSCR (Imobiliário)</t>
  </si>
  <si>
    <t>DSCR = NOI ÷ Annual Debt Service</t>
  </si>
  <si>
    <t>Capacidade de pagar a dívida com renda. &gt;1,2x exigido.</t>
  </si>
  <si>
    <t>NOI 120 ÷ Debt Service 90 = 1,33x</t>
  </si>
  <si>
    <t>FFO (Funds from Operations)</t>
  </si>
  <si>
    <t>Fundos de Operações</t>
  </si>
  <si>
    <t>FFO = Net Income + Depreciation − Gains on Property Sales</t>
  </si>
  <si>
    <t>Lucro ajustado de REITs. Depreciação imobiliária não é 'real'.</t>
  </si>
  <si>
    <t>NI 50 + Deprec 40 − Ganho 5 = FFO 85</t>
  </si>
  <si>
    <t>RE / REITs</t>
  </si>
  <si>
    <t>AFFO (Adjusted FFO)</t>
  </si>
  <si>
    <t>FFO Ajustado</t>
  </si>
  <si>
    <t>AFFO = FFO − Maintenance CapEx − Leasing Costs</t>
  </si>
  <si>
    <t>FFO menos manutenção. Proxy do FCF para REITs.</t>
  </si>
  <si>
    <t>FFO 85 − CapEx 15 − Leasing 5 = AFFO 65</t>
  </si>
  <si>
    <t>P/FFO</t>
  </si>
  <si>
    <t>Preço/FFO</t>
  </si>
  <si>
    <t>P/FFO = Share Price ÷ FFO per Share</t>
  </si>
  <si>
    <t>P/E equivalente para REITs. Múltiplo-chave de valuation.</t>
  </si>
  <si>
    <t>Preço 20 ÷ FFO/ação 2,50 = 8,0x</t>
  </si>
  <si>
    <t>NAV per Share (REIT)</t>
  </si>
  <si>
    <t>NAV por Ação (REIT)</t>
  </si>
  <si>
    <t>NAV = Σ(Property Values) − Debt + Other Assets − Other Liab</t>
  </si>
  <si>
    <t>Valor líquido dos imóveis. Price &lt; NAV = desconto.</t>
  </si>
  <si>
    <t>Imóveis 2.000 − Dívida 1.100 + Outros 100 = NAV 1.000; /50M = R$20</t>
  </si>
  <si>
    <t>Vacancy Rate</t>
  </si>
  <si>
    <t>Taxa de Vacância</t>
  </si>
  <si>
    <t>Vacancy Rate = Vacant Units ÷ Total Units × 100</t>
  </si>
  <si>
    <t>% desocupado. Impacta diretamente a receita.</t>
  </si>
  <si>
    <t>5 vazios ÷ 50 total = 10,0%</t>
  </si>
  <si>
    <t>RE / Operacional</t>
  </si>
  <si>
    <t>Effective Gross Income (EGI)</t>
  </si>
  <si>
    <t>Receita Bruta Efetiva</t>
  </si>
  <si>
    <t>EGI = PGI − Vacancy Loss + Other Income</t>
  </si>
  <si>
    <t>Renda real após vacância e outras fontes.</t>
  </si>
  <si>
    <t>PGI 200 − Vacância 20 + Outros 10 = EGI 190</t>
  </si>
  <si>
    <t>Price per Square Meter</t>
  </si>
  <si>
    <t>Preço por m²</t>
  </si>
  <si>
    <t>Price/sqm = Property Value ÷ Total Area</t>
  </si>
  <si>
    <t>Comparação entre imóveis. Essencial para análise de mercado.</t>
  </si>
  <si>
    <t>1.500.000 ÷ 500 m² = R$ 3.000/m²</t>
  </si>
  <si>
    <t>IRR (Real Estate)</t>
  </si>
  <si>
    <t>TIR (Investimento Imobiliário)</t>
  </si>
  <si>
    <t>IRR: 0 = −Invest + Σ[CFt/(1+r)^t] + Sale/(1+r)^n</t>
  </si>
  <si>
    <t>Retorno total: renda + valorização − custos.</t>
  </si>
  <si>
    <t>−400, CFs 60/ano × 5, Venda 550 → IRR ≈ 18,5%</t>
  </si>
  <si>
    <t>Equity Multiple</t>
  </si>
  <si>
    <t>Múltiplo de Equity</t>
  </si>
  <si>
    <t>Equity Multiple = Total Distributions ÷ Total Equity Invested</t>
  </si>
  <si>
    <t>Total recebido / investido. Inclui CF + venda.</t>
  </si>
  <si>
    <t>CFs 300 + Venda 550 = 850 ÷ 400 = 2,13x</t>
  </si>
  <si>
    <t>Break-Even Occupancy</t>
  </si>
  <si>
    <t>Ocupação de Equilíbrio</t>
  </si>
  <si>
    <t>BEO = (OPEX + Debt Service) ÷ PGI × 100</t>
  </si>
  <si>
    <t>Ocupação mínima para cobrir custos.</t>
  </si>
  <si>
    <t>(60 + 90) ÷ 200 = 75,0% (atual 90% → margem 15pp)</t>
  </si>
  <si>
    <t>Cap Rate Spread</t>
  </si>
  <si>
    <t>Spread de Cap Rate</t>
  </si>
  <si>
    <t>Cap Rate Spread = Cap Rate − Risk-Free Rate</t>
  </si>
  <si>
    <t>Prêmio do imóvel sobre renda fixa.</t>
  </si>
  <si>
    <t>Cap 8% − 10Y 4,5% = Spread 350 bps</t>
  </si>
  <si>
    <t>Net Interest Margin (NIM)</t>
  </si>
  <si>
    <t>Margem Financeira Líquida</t>
  </si>
  <si>
    <t>NIM = (Interest Income − Interest Expense) ÷ Avg Earning Assets × 100</t>
  </si>
  <si>
    <t>Spread de juros como % dos ativos rentáveis. Principal fonte de lucro bancário.</t>
  </si>
  <si>
    <t>(500 − 250) ÷ 8.000 = 3,13%</t>
  </si>
  <si>
    <t>Banking / Rentabilidade</t>
  </si>
  <si>
    <t>Net Interest Income (NII)</t>
  </si>
  <si>
    <t>Receita Líquida de Juros</t>
  </si>
  <si>
    <t>NII = Interest Income − Interest Expense</t>
  </si>
  <si>
    <t>Diferença entre o que o banco recebe e paga de juros. Core business.</t>
  </si>
  <si>
    <t>500 − 250 = NII 250</t>
  </si>
  <si>
    <t>Banking</t>
  </si>
  <si>
    <t>Fee Income Ratio</t>
  </si>
  <si>
    <t>Índice de Receita de Tarifas</t>
  </si>
  <si>
    <t>Fee Ratio = Non-Interest Income ÷ Total Revenue × 100</t>
  </si>
  <si>
    <t>Diversificação de receita. Maior = menos dependência de spread.</t>
  </si>
  <si>
    <t>100 ÷ 350 = 28,6%</t>
  </si>
  <si>
    <t>Banking / Diversificação</t>
  </si>
  <si>
    <t>Cost-to-Income Ratio</t>
  </si>
  <si>
    <t>Índice de Eficiência Operacional</t>
  </si>
  <si>
    <t>C/I = Operating Expenses ÷ Total Revenue × 100</t>
  </si>
  <si>
    <t>Eficiência do banco. &lt;50% = excelente. &gt;70% = ineficiente.</t>
  </si>
  <si>
    <t>OPEX 175 ÷ 350 = 50,0%</t>
  </si>
  <si>
    <t>Banking / Eficiência</t>
  </si>
  <si>
    <t>Return on Average Assets (ROAA)</t>
  </si>
  <si>
    <t>Retorno sobre Ativos Médios</t>
  </si>
  <si>
    <t>ROAA = Net Income ÷ Avg Total Assets × 100</t>
  </si>
  <si>
    <t>Rentabilidade por ativo. &gt;1% = bom para bancos.</t>
  </si>
  <si>
    <t>100 ÷ 10.000 = 1,0%</t>
  </si>
  <si>
    <t>Return on Average Equity (ROAE)</t>
  </si>
  <si>
    <t>Retorno sobre PL Médio</t>
  </si>
  <si>
    <t>ROAE = Net Income ÷ Avg Equity × 100</t>
  </si>
  <si>
    <t>ROE bancário. &gt;12-15% = bom.</t>
  </si>
  <si>
    <t>100 ÷ 700 = 14,3%</t>
  </si>
  <si>
    <t>Non-Performing Loan Ratio (NPL)</t>
  </si>
  <si>
    <t>Índice de Inadimplência</t>
  </si>
  <si>
    <t>NPL Ratio = NPL ÷ Total Loans × 100</t>
  </si>
  <si>
    <t>% empréstimos em atraso (&gt;90 dias). &lt;3% = bom.</t>
  </si>
  <si>
    <t>150 ÷ 6.000 = 2,5%</t>
  </si>
  <si>
    <t>Banking / Crédito</t>
  </si>
  <si>
    <t>Provision Coverage Ratio</t>
  </si>
  <si>
    <t>Índice de Cobertura de Provisão</t>
  </si>
  <si>
    <t>PCR = Provisions ÷ NPL × 100</t>
  </si>
  <si>
    <t>Quanto das perdas está provisionado. &gt;100% = conservador.</t>
  </si>
  <si>
    <t>180 ÷ 150 = 120%</t>
  </si>
  <si>
    <t>Net Charge-Off Ratio</t>
  </si>
  <si>
    <t>Índice de Perdas Líquidas</t>
  </si>
  <si>
    <t>NCO = (Charge-offs − Recoveries) ÷ Avg Loans × 100</t>
  </si>
  <si>
    <t>Perdas reais líquidas de recuperações.</t>
  </si>
  <si>
    <t>(80 − 20) ÷ 6.000 = 1,0%</t>
  </si>
  <si>
    <t>Loan-to-Deposit Ratio (LDR)</t>
  </si>
  <si>
    <t>Empréstimos / Depósitos</t>
  </si>
  <si>
    <t>LDR = Total Loans ÷ Total Deposits × 100</t>
  </si>
  <si>
    <t>Liquidez estrutural. 80-90% = equilibrado. &gt;100% = depende de funding externo.</t>
  </si>
  <si>
    <t>6.000 ÷ 7.500 = 80,0%</t>
  </si>
  <si>
    <t>Banking / Liquidez</t>
  </si>
  <si>
    <t>CET1 Ratio</t>
  </si>
  <si>
    <t>Índice CET1</t>
  </si>
  <si>
    <t>CET1 = CET1 Capital ÷ RWA × 100</t>
  </si>
  <si>
    <t>Capital de melhor qualidade / ativos por risco. Basileia III: mín 4,5%+buffers.</t>
  </si>
  <si>
    <t>650 ÷ 5.000 = 13,0%</t>
  </si>
  <si>
    <t>Banking / Regulatório</t>
  </si>
  <si>
    <t>Tier 1 Capital Ratio</t>
  </si>
  <si>
    <t>Índice de Capital Tier 1</t>
  </si>
  <si>
    <t>Tier 1 = (CET1 + AT1) ÷ RWA × 100</t>
  </si>
  <si>
    <t>Capital Tier 1. Basileia III: mínimo 6%.</t>
  </si>
  <si>
    <t>(650 + 50) ÷ 5.000 = 14,0%</t>
  </si>
  <si>
    <t>Total Capital Ratio (CAR)</t>
  </si>
  <si>
    <t>Índice de Adequação de Capital</t>
  </si>
  <si>
    <t>CAR = (Tier 1 + Tier 2) ÷ RWA × 100</t>
  </si>
  <si>
    <t>Capital total regulatório. Basileia III: mínimo 8% + buffers.</t>
  </si>
  <si>
    <t>(700 + 200) ÷ 5.000 = 18,0%</t>
  </si>
  <si>
    <t>Leverage Ratio (Basel)</t>
  </si>
  <si>
    <t>Índice de Alavancagem (Basileia)</t>
  </si>
  <si>
    <t>Leverage = Tier 1 ÷ Total Exposure × 100</t>
  </si>
  <si>
    <t>Backstop sem ponderação. Mínimo 3%.</t>
  </si>
  <si>
    <t>700 ÷ 12.000 = 5,8%</t>
  </si>
  <si>
    <t>Liquidity Coverage Ratio (LCR)</t>
  </si>
  <si>
    <t>Cobertura de Liquidez</t>
  </si>
  <si>
    <t>LCR = HQLA ÷ Net Cash Outflows (30d) × 100</t>
  </si>
  <si>
    <t>Ativos líquidos para 30 dias de estresse. Mín: 100%.</t>
  </si>
  <si>
    <t>2.000 ÷ 1.500 = 133%</t>
  </si>
  <si>
    <t>Net Stable Funding Ratio (NSFR)</t>
  </si>
  <si>
    <t>Financiamento Estável Líquido</t>
  </si>
  <si>
    <t>NSFR = Available Stable Funding ÷ Required Stable Funding × 100</t>
  </si>
  <si>
    <t>Funding estável LP vs necessidades. Mín: 100%.</t>
  </si>
  <si>
    <t>8.000 ÷ 7.200 = 111%</t>
  </si>
  <si>
    <t>Price-to-Tangible Book (P/TBV)</t>
  </si>
  <si>
    <t>Preço / VPA Tangível</t>
  </si>
  <si>
    <t>P/TBV = Market Cap ÷ Tangible Book Value</t>
  </si>
  <si>
    <t>Múltiplo-chave para bancos. &gt;1x = cria valor; &lt;1x = destroi.</t>
  </si>
  <si>
    <t>1.200 ÷ 650 = 1,85x</t>
  </si>
  <si>
    <t>Banking / Valuation</t>
  </si>
  <si>
    <t>Credit Loss Rate</t>
  </si>
  <si>
    <t>Taxa de Perda de Crédito</t>
  </si>
  <si>
    <t>CLR = Provision for Credit Losses ÷ Avg Loans × 100</t>
  </si>
  <si>
    <t>Custo do risco de crédito. Impacta diretamente o lucro.</t>
  </si>
  <si>
    <t>90 ÷ 5.800 = 1,55%</t>
  </si>
  <si>
    <t>Net Interest Spread</t>
  </si>
  <si>
    <t>Spread de Juros Líquido</t>
  </si>
  <si>
    <t>NIS = Yield on Assets − Cost of Liabilities</t>
  </si>
  <si>
    <t>Spread entre o que cobra e paga. Complementa o NIM.</t>
  </si>
  <si>
    <t>Yield 6,3% − Custo 3,1% = NIS 3,2%</t>
  </si>
  <si>
    <t>Risk-Weighted Assets (RWA)</t>
  </si>
  <si>
    <t>Ativos Ponderados pelo Risco</t>
  </si>
  <si>
    <t>RWA = Σ(Asset_i × Risk_Weight_i)</t>
  </si>
  <si>
    <t>Base para capital regulatório. Cada ativo tem peso de risco.</t>
  </si>
  <si>
    <t>Gov 0% + Resid 35% + Corp 100% → RWA 4.275</t>
  </si>
  <si>
    <t>Mean (Arithmetic Average)</t>
  </si>
  <si>
    <t>Média Aritmética</t>
  </si>
  <si>
    <t>x̄ = Σxi ÷ n</t>
  </si>
  <si>
    <t>Medida de tendência central mais comum. Sensível a outliers.</t>
  </si>
  <si>
    <t>(10+12+8+15+5) ÷ 5 = 10,0</t>
  </si>
  <si>
    <t>Estatística Descritiva</t>
  </si>
  <si>
    <t>Geometric Mean</t>
  </si>
  <si>
    <t>Média Geométrica</t>
  </si>
  <si>
    <t>GM = (Π xi)^(1/n)</t>
  </si>
  <si>
    <t>Média para taxas de crescimento e retornos. Sempre ≤ aritmética.</t>
  </si>
  <si>
    <t>Retornos: +10%,−5%,+15%,+8% → GM=6,7%</t>
  </si>
  <si>
    <t>Estatística / Finanças</t>
  </si>
  <si>
    <t>Median</t>
  </si>
  <si>
    <t>Mediana</t>
  </si>
  <si>
    <t>Middle value when sorted</t>
  </si>
  <si>
    <t>Valor central. Não afetada por outliers.</t>
  </si>
  <si>
    <t>5, 8, 10, 12, 50 → Mediana=10 (Média=17)</t>
  </si>
  <si>
    <t>Mode</t>
  </si>
  <si>
    <t>Moda</t>
  </si>
  <si>
    <t>Most frequent value</t>
  </si>
  <si>
    <t>Valor mais frequente. Pode ter múltiplas modas.</t>
  </si>
  <si>
    <t>5, 8, 8, 10, 12 → Moda=8</t>
  </si>
  <si>
    <t>Standard Deviation</t>
  </si>
  <si>
    <t>σ = √[Σ(xi − x̄)² ÷ (n − 1)]</t>
  </si>
  <si>
    <t>Dispersão vs média. Mesma unidade dos dados. = Risco em finanças.</t>
  </si>
  <si>
    <t>Dados: 5,8,10,12,15 → σ=3,81</t>
  </si>
  <si>
    <t>Coefficient of Variation (CV)</t>
  </si>
  <si>
    <t>Coeficiente de Variação</t>
  </si>
  <si>
    <t>CV = σ ÷ x̄ × 100</t>
  </si>
  <si>
    <t>Desvio relativo à média. Compara variabilidade entre escalas.</t>
  </si>
  <si>
    <t>σ=3,81, x̄=10 → CV=38,1%</t>
  </si>
  <si>
    <t>Skewness</t>
  </si>
  <si>
    <t>Assimetria</t>
  </si>
  <si>
    <t>Skew = [n/((n−1)(n−2))] × Σ[(xi−x̄)/σ]³</t>
  </si>
  <si>
    <t>&gt;0 = cauda direita; &lt;0 = cauda esquerda; 0 = simétrica.</t>
  </si>
  <si>
    <t>Retornos ações: Skew ≈ −0,3 (crashes frequentes)</t>
  </si>
  <si>
    <t>Distribuição</t>
  </si>
  <si>
    <t>Kurtosis (Excess)</t>
  </si>
  <si>
    <t>Curtose (Excesso)</t>
  </si>
  <si>
    <t>Kurt = adjusted Σ[(xi−x̄)/σ]⁴ − 3</t>
  </si>
  <si>
    <t>&gt;0 = caudas pesadas (leptocúrtica); &lt;0 = caudas leves.</t>
  </si>
  <si>
    <t>Retornos ações: Kurt ≈ 2-5 (fat tails)</t>
  </si>
  <si>
    <t>Normal Distribution</t>
  </si>
  <si>
    <t>Distribuição Normal</t>
  </si>
  <si>
    <t>f(x) = (1/σ√2π) × e^[−(x−μ)²/(2σ²)]</t>
  </si>
  <si>
    <t>68% ±1σ, 95% ±2σ, 99,7% ±3σ.</t>
  </si>
  <si>
    <t>μ=10%, σ=15% → 95%: [−20%, 40%]</t>
  </si>
  <si>
    <t>Z-Score</t>
  </si>
  <si>
    <t>Z-Score (Padronização)</t>
  </si>
  <si>
    <t>z = (x − μ) ÷ σ</t>
  </si>
  <si>
    <t>Quantos desvios padrão da média. Comparar escalas diferentes.</t>
  </si>
  <si>
    <t>Ret 25%, μ=10%, σ=15% → z=1,0</t>
  </si>
  <si>
    <t>Estatística</t>
  </si>
  <si>
    <t>Confidence Interval</t>
  </si>
  <si>
    <t>Intervalo de Confiança</t>
  </si>
  <si>
    <t>CI = x̄ ± z* × (σ ÷ √n)</t>
  </si>
  <si>
    <t>Range provável do parâmetro. 95% CI: z*=1,96.</t>
  </si>
  <si>
    <t>x̄=10, σ=3,81, n=25 → CI=[8,51; 11,49]</t>
  </si>
  <si>
    <t>Inferencial</t>
  </si>
  <si>
    <t>T-Test (Two Sample)</t>
  </si>
  <si>
    <t>Teste T (Duas Amostras)</t>
  </si>
  <si>
    <t>t = (x̄₁ − x̄₂) ÷ √(s₁²/n₁ + s₂²/n₂)</t>
  </si>
  <si>
    <t>Testa se duas médias são significativamente diferentes.</t>
  </si>
  <si>
    <t>Fundo A:12%,s=5%,n=36 vs B:10%,s=4% → t=1,88</t>
  </si>
  <si>
    <t>Linear Regression</t>
  </si>
  <si>
    <t>Regressão Linear Simples</t>
  </si>
  <si>
    <t>y = α + βx + ε</t>
  </si>
  <si>
    <t>Relação linear entre variáveis. β = sensibilidade.</t>
  </si>
  <si>
    <t>R = 2% + 3,5×ΔPIB → PIB+1% = Retorno 5,5%</t>
  </si>
  <si>
    <t>Regressão</t>
  </si>
  <si>
    <t>R-Squared</t>
  </si>
  <si>
    <t>R² (Coeficiente de Determinação)</t>
  </si>
  <si>
    <t>R² = 1 − (SSres ÷ SStot)</t>
  </si>
  <si>
    <t>% variância de Y explicada por X.</t>
  </si>
  <si>
    <t>R²=0,72 → 72% explicado pelo modelo</t>
  </si>
  <si>
    <t>Adjusted R-Squared</t>
  </si>
  <si>
    <t>R² Ajustado</t>
  </si>
  <si>
    <t>R²adj = 1 − [(1−R²)(n−1) ÷ (n−k−1)]</t>
  </si>
  <si>
    <t>R² penalizado pelo nº de variáveis. Evita overfitting.</t>
  </si>
  <si>
    <t>R²=0,72, n=100, k=5 → R²adj=0,705</t>
  </si>
  <si>
    <t>Multiple Regression</t>
  </si>
  <si>
    <t>Regressão Múltipla</t>
  </si>
  <si>
    <t>y = α + β₁x₁ + β₂x₂ + ... + βkxk + ε</t>
  </si>
  <si>
    <t>Múltiplas variáveis independentes.</t>
  </si>
  <si>
    <t>Ret = 1% + 0,8×Mkt + 0,3×SMB + 0,2×HML (Fama-French)</t>
  </si>
  <si>
    <t>P-Value</t>
  </si>
  <si>
    <t>Valor-P</t>
  </si>
  <si>
    <t>P(observar resultado | H₀ verdadeira)</t>
  </si>
  <si>
    <t>&lt;0,05 = rejeita H₀ (significativo).</t>
  </si>
  <si>
    <t>β=0,8, p=0,002 → significativo a 5%</t>
  </si>
  <si>
    <t>Chi-Square Test</t>
  </si>
  <si>
    <t>Teste Qui-Quadrado</t>
  </si>
  <si>
    <t>χ² = Σ[(Obs − Esp)² ÷ Esp]</t>
  </si>
  <si>
    <t>Testa independência ou aderência a distribuição.</t>
  </si>
  <si>
    <t>χ²=8,5, 3 gl → p=0,037 (significativo)</t>
  </si>
  <si>
    <t>ANOVA (F-Test)</t>
  </si>
  <si>
    <t>Análise de Variância</t>
  </si>
  <si>
    <t>F = Var(entre grupos) ÷ Var(dentro grupos)</t>
  </si>
  <si>
    <t>Testa se 3+ médias são diferentes.</t>
  </si>
  <si>
    <t>3 estratégias: F=4,35, p=0,018</t>
  </si>
  <si>
    <t>Log Returns</t>
  </si>
  <si>
    <t>Retornos Logarítmicos</t>
  </si>
  <si>
    <t>r = ln(Pt ÷ Pt−1)</t>
  </si>
  <si>
    <t>Retorno contínuo. Aditivo no tempo.</t>
  </si>
  <si>
    <t>P₀=100, P₁=110 → r=ln(1,1)=9,53%</t>
  </si>
  <si>
    <t>1</t>
  </si>
  <si>
    <t>PV (Present Value)</t>
  </si>
  <si>
    <t>VP (Valor Presente)</t>
  </si>
  <si>
    <t>PV(rate, nper, pmt, [fv], [type])</t>
  </si>
  <si>
    <t>Calcula o valor presente de fluxos futuros. Base de toda a matemática financeira.</t>
  </si>
  <si>
    <t>PV(10%, 5, -100, -1000) = R$ 620,92</t>
  </si>
  <si>
    <t>Valor no Tempo</t>
  </si>
  <si>
    <t>2</t>
  </si>
  <si>
    <t>FV (Future Value)</t>
  </si>
  <si>
    <t>VF (Valor Futuro)</t>
  </si>
  <si>
    <t>FV(rate, nper, pmt, [pv], [type])</t>
  </si>
  <si>
    <t>Calcula o valor futuro de investimentos/pagamentos periódicos.</t>
  </si>
  <si>
    <t>FV(10%, 5, -100, -500) = R$ 1.416,31</t>
  </si>
  <si>
    <t>3</t>
  </si>
  <si>
    <t>NPV (Net Present Value)</t>
  </si>
  <si>
    <t>VPL (Valor Presente Líquido)</t>
  </si>
  <si>
    <t>NPV(rate, value1, ...) + Initial_Investment</t>
  </si>
  <si>
    <t>VP dos fluxos. ATENÇÃO: NPV do Excel começa no período 1, somar investimento à parte.</t>
  </si>
  <si>
    <t>NPV(10%, 100, 120, 150, 200) + (-400) = R$ 48,72</t>
  </si>
  <si>
    <t>4</t>
  </si>
  <si>
    <t>XNPV</t>
  </si>
  <si>
    <t>XVPL</t>
  </si>
  <si>
    <t>XNPV(rate, values, dates)</t>
  </si>
  <si>
    <t>VPL com datas específicas. Mais preciso para fluxos irregulares.</t>
  </si>
  <si>
    <t>XNPV(10%, {-400,100,150,200}, {datas})</t>
  </si>
  <si>
    <t>5</t>
  </si>
  <si>
    <t>IRR</t>
  </si>
  <si>
    <t>TIR (Taxa Interna de Retorno)</t>
  </si>
  <si>
    <t>IRR(values, [guess])</t>
  </si>
  <si>
    <t>Taxa que zera o VPL. TIR &gt; WACC = cria valor. Precisa de fluxo negativo e positivo.</t>
  </si>
  <si>
    <t>IRR({-400,100,120,150,200}) = 15,2%</t>
  </si>
  <si>
    <t>6</t>
  </si>
  <si>
    <t>XIRR</t>
  </si>
  <si>
    <t>XTIR</t>
  </si>
  <si>
    <t>XIRR(values, dates, [guess])</t>
  </si>
  <si>
    <t>TIR com datas específicas. Retorna taxa anualizada.</t>
  </si>
  <si>
    <t>XIRR({-400,100,150,200}, {datas})</t>
  </si>
  <si>
    <t>7</t>
  </si>
  <si>
    <t>MIRR</t>
  </si>
  <si>
    <t>TIRM (TIR Modificada)</t>
  </si>
  <si>
    <t>MIRR(values, finance_rate, reinvest_rate)</t>
  </si>
  <si>
    <t>TIR com reinvestimento a taxa diferente. Resolve múltiplas TIRs.</t>
  </si>
  <si>
    <t>MIRR({-400,100,120,150,200}, 8%, 10%) = 13,1%</t>
  </si>
  <si>
    <t>8</t>
  </si>
  <si>
    <t>PMT (Payment)</t>
  </si>
  <si>
    <t>PGTO (Pagamento)</t>
  </si>
  <si>
    <t>PMT(rate, nper, pv, [fv], [type])</t>
  </si>
  <si>
    <t>Prestação fixa (principal + juros). Base para amortização.</t>
  </si>
  <si>
    <t>PMT(1%, 36, -10000) = R$ 332,14/mês</t>
  </si>
  <si>
    <t>Dívida</t>
  </si>
  <si>
    <t>9</t>
  </si>
  <si>
    <t>PPMT (Principal)</t>
  </si>
  <si>
    <t>PPGTO (Pagamento Principal)</t>
  </si>
  <si>
    <t>PPMT(rate, per, nper, pv, [fv], [type])</t>
  </si>
  <si>
    <t>Parcela do principal em cada período. Cresce ao longo do tempo.</t>
  </si>
  <si>
    <t>PPMT(1%, 1, 36, -10000) = R$ 232,14</t>
  </si>
  <si>
    <t>10</t>
  </si>
  <si>
    <t>IPMT (Interest)</t>
  </si>
  <si>
    <t>JPGTO (Pagamento Juros)</t>
  </si>
  <si>
    <t>IPMT(rate, per, nper, pv, [fv], [type])</t>
  </si>
  <si>
    <t>Parcela de juros em cada período. Diminui ao longo do tempo.</t>
  </si>
  <si>
    <t>IPMT(1%, 1, 36, -10000) = R$ 100,00</t>
  </si>
  <si>
    <t>11</t>
  </si>
  <si>
    <t>RATE</t>
  </si>
  <si>
    <t>TAXA</t>
  </si>
  <si>
    <t>RATE(nper, pmt, pv, [fv], [type], [guess])</t>
  </si>
  <si>
    <t>Calcula a taxa de juros de uma anuidade. Resolve por iteração.</t>
  </si>
  <si>
    <t>RATE(36, -332.14, 10000) = 1,0%/mês</t>
  </si>
  <si>
    <t>12</t>
  </si>
  <si>
    <t>NPER</t>
  </si>
  <si>
    <t>NPER(rate, pmt, pv, [fv], [type])</t>
  </si>
  <si>
    <t>Número de períodos para pagar empréstimo ou atingir meta.</t>
  </si>
  <si>
    <t>NPER(1%, -332.14, 10000) = 36 meses</t>
  </si>
  <si>
    <t>13</t>
  </si>
  <si>
    <t>EFFECT</t>
  </si>
  <si>
    <t>EFETIVA</t>
  </si>
  <si>
    <t>EFFECT(nominal_rate, npery)</t>
  </si>
  <si>
    <t>Converte taxa nominal para efetiva anual (com composição).</t>
  </si>
  <si>
    <t>EFFECT(12%, 12) = 12,68%</t>
  </si>
  <si>
    <t>Taxa de Juros</t>
  </si>
  <si>
    <t>14</t>
  </si>
  <si>
    <t>NOMINAL</t>
  </si>
  <si>
    <t>NOMINAL(effect_rate, npery)</t>
  </si>
  <si>
    <t>Converte taxa efetiva para nominal.</t>
  </si>
  <si>
    <t>NOMINAL(12.68%, 12) = 12,0%</t>
  </si>
  <si>
    <t>15</t>
  </si>
  <si>
    <t>CUMPRINC</t>
  </si>
  <si>
    <t>PGTOCAPACUM</t>
  </si>
  <si>
    <t>CUMPRINC(rate, nper, pv, start, end, type)</t>
  </si>
  <si>
    <t>Principal acumulado pago entre dois períodos.</t>
  </si>
  <si>
    <t>CUMPRINC(1%, 36, 10000, 1, 12, 0) = R$ 3.085,82</t>
  </si>
  <si>
    <t>16</t>
  </si>
  <si>
    <t>CUMIPMT</t>
  </si>
  <si>
    <t>PGTOJENACUM</t>
  </si>
  <si>
    <t>CUMIPMT(rate, nper, pv, start, end, type)</t>
  </si>
  <si>
    <t>Juros acumulados pagos entre dois períodos.</t>
  </si>
  <si>
    <t>CUMIPMT(1%, 36, 10000, 1, 12, 0) = R$ 899,86</t>
  </si>
  <si>
    <t>17</t>
  </si>
  <si>
    <t>PRICE (Bond)</t>
  </si>
  <si>
    <t>PREÇO (Título)</t>
  </si>
  <si>
    <t>PRICE(settlement, maturity, rate, yld, redemption, freq)</t>
  </si>
  <si>
    <t>Preço de bond com cupom periódico. Por R$100 de face.</t>
  </si>
  <si>
    <t>PRICE('01/01/25','01/01/30', 5%, 4%, 100, 2) = 104,49</t>
  </si>
  <si>
    <t>Renda Fixa</t>
  </si>
  <si>
    <t>18</t>
  </si>
  <si>
    <t>YIELD (Bond)</t>
  </si>
  <si>
    <t>RENDIMENTO (Título)</t>
  </si>
  <si>
    <t>YIELD(settlement, maturity, rate, pr, redemption, freq)</t>
  </si>
  <si>
    <t>Calcula YTM dado o preço do bond.</t>
  </si>
  <si>
    <t>YIELD('01/01/25','01/01/30', 5%, 104.49, 100, 2) = 4,0%</t>
  </si>
  <si>
    <t>19</t>
  </si>
  <si>
    <t>DURATION</t>
  </si>
  <si>
    <t>DURAÇÃO</t>
  </si>
  <si>
    <t>DURATION(settlement, maturity, coupon, yld, freq)</t>
  </si>
  <si>
    <t>Duration de Macaulay do bond.</t>
  </si>
  <si>
    <t>DURATION('01/01/25','01/01/30', 5%, 4%, 2) = 4,56 anos</t>
  </si>
  <si>
    <t>20</t>
  </si>
  <si>
    <t>MDURATION</t>
  </si>
  <si>
    <t>MDURAÇÃO</t>
  </si>
  <si>
    <t>MDURATION(settlement, maturity, coupon, yld, freq)</t>
  </si>
  <si>
    <t>Duration Modificada do bond.</t>
  </si>
  <si>
    <t>MDURATION('01/01/25','01/01/30', 5%, 4%, 2) = 4,47</t>
  </si>
  <si>
    <t>21</t>
  </si>
  <si>
    <t>VLOOKUP / XLOOKUP</t>
  </si>
  <si>
    <t>PROCV / PROCX</t>
  </si>
  <si>
    <t>VLOOKUP(value, table, col, [match]) / XLOOKUP(lookup, array, return)</t>
  </si>
  <si>
    <t>Busca vertical. XLOOKUP é mais moderno e flexível. Essencial para modelagem.</t>
  </si>
  <si>
    <t>XLOOKUP("AAPL", A:A, B:B) → retorna valor correspondente</t>
  </si>
  <si>
    <t>Lookup</t>
  </si>
  <si>
    <t>22</t>
  </si>
  <si>
    <t>INDEX/MATCH</t>
  </si>
  <si>
    <t>ÍNDICE/CORRESP</t>
  </si>
  <si>
    <t>INDEX(range, MATCH(value, range, 0))</t>
  </si>
  <si>
    <t>Alternativa mais poderosa ao VLOOKUP. Funciona em qualquer direção.</t>
  </si>
  <si>
    <t>INDEX(B:B, MATCH("AAPL", A:A, 0))</t>
  </si>
  <si>
    <t>23</t>
  </si>
  <si>
    <t>SUMIFS / COUNTIFS</t>
  </si>
  <si>
    <t>SOMASES / CONT.SES</t>
  </si>
  <si>
    <t>SUMIFS(sum_range, crit_range1, crit1, ...)</t>
  </si>
  <si>
    <t>Soma/conta com múltiplos critérios. Essencial para análise financeira.</t>
  </si>
  <si>
    <t>SUMIFS(Revenue, Year, 2024, Region, "North")</t>
  </si>
  <si>
    <t>Análise de Dados</t>
  </si>
  <si>
    <t>24</t>
  </si>
  <si>
    <t>IF / IFS / SWITCH</t>
  </si>
  <si>
    <t>SE / SES / SWITCH</t>
  </si>
  <si>
    <t>IF(test, true, false) / IFS(cond1, val1, ...)</t>
  </si>
  <si>
    <t>Lógica condicional. Base para flags, cenários e classificações.</t>
  </si>
  <si>
    <t>IF(D_E&gt;2, "Alto Risco", IF(D_E&gt;1, "Moderado", "Baixo"))</t>
  </si>
  <si>
    <t>Lógica</t>
  </si>
  <si>
    <t>25</t>
  </si>
  <si>
    <t>OFFSET / INDIRECT</t>
  </si>
  <si>
    <t>DESLOC / INDIRETO</t>
  </si>
  <si>
    <t>OFFSET(ref, rows, cols, [h], [w]) / INDIRECT(text)</t>
  </si>
  <si>
    <t>Referências dinâmicas. OFFSET move range. INDIRECT converte texto em referência.</t>
  </si>
  <si>
    <t>SUM(OFFSET(A1, 0, 0, COUNTA(A:A), 1)) → soma dinâmica</t>
  </si>
  <si>
    <t>Ref. Dinâmica</t>
  </si>
  <si>
    <t>26</t>
  </si>
  <si>
    <t>NORM.DIST</t>
  </si>
  <si>
    <t>DIST.NORM</t>
  </si>
  <si>
    <t>NORM.DIST(x, mean, stdev, cumulative)</t>
  </si>
  <si>
    <t>Distribuição normal. Essencial para VaR e opções.</t>
  </si>
  <si>
    <t>NORM.S.DIST(-1.645, TRUE) = 5% (VaR 95%)</t>
  </si>
  <si>
    <t>27</t>
  </si>
  <si>
    <t>NORM.INV</t>
  </si>
  <si>
    <t>INV.NORM</t>
  </si>
  <si>
    <t>NORM.INV(prob, mean, stdev)</t>
  </si>
  <si>
    <t>Inverso da normal: dada probabilidade, retorna valor.</t>
  </si>
  <si>
    <t>NORM.S.INV(0.05) = −1,645 (z para VaR 95%)</t>
  </si>
  <si>
    <t>28</t>
  </si>
  <si>
    <t>GOAL SEEK / SOLVER</t>
  </si>
  <si>
    <t>Atingir Meta / Solver</t>
  </si>
  <si>
    <t>Data → What-If → Goal Seek / Solver</t>
  </si>
  <si>
    <t>Resolve variáveis. Goal Seek: 1 var. Solver: múltiplas com restrições.</t>
  </si>
  <si>
    <t>Qual taxa g para EV = 2.000? Solver: otimizar portfólio</t>
  </si>
  <si>
    <t>Otimização</t>
  </si>
  <si>
    <t>29</t>
  </si>
  <si>
    <t>Data Table</t>
  </si>
  <si>
    <t>Tabela de Dados</t>
  </si>
  <si>
    <t>Data → What-If → Data Table (Row Input, Column Input)</t>
  </si>
  <si>
    <t>Tabela de sensibilidade automática. 1-way ou 2-way.</t>
  </si>
  <si>
    <t>WACC (linha) × g (coluna) → matrix de EV</t>
  </si>
  <si>
    <t>Sensibilidade</t>
  </si>
  <si>
    <t>30</t>
  </si>
  <si>
    <t>CAGR Formula</t>
  </si>
  <si>
    <t>Fórmula do CAGR</t>
  </si>
  <si>
    <t>(End/Begin)^(1/n) − 1  ou  RATE(n, 0, -PV, FV)</t>
  </si>
  <si>
    <t>Taxa de crescimento anual composta. Suaviza crescimento.</t>
  </si>
  <si>
    <t>(1500/1000)^(1/5) − 1 = 8,45% ao ano</t>
  </si>
  <si>
    <t>Crescimento</t>
  </si>
  <si>
    <t>📚 DICIONÁRIO ENCICLOPÉDICO DE FINANÇAS</t>
  </si>
  <si>
    <t>📑 Seção</t>
  </si>
  <si>
    <t>📝 Descrição</t>
  </si>
  <si>
    <t>📊 Qtd</t>
  </si>
  <si>
    <t>📊 DRE &amp; Margens</t>
  </si>
  <si>
    <t>Income Statement, margens, EPS, alavancagem, break-even</t>
  </si>
  <si>
    <t>📈 Balanço &amp; Liquidez</t>
  </si>
  <si>
    <t>Liquidez, ROE/ROA/ROIC, DuPont, EVA, Z-Score</t>
  </si>
  <si>
    <t>💰 Fluxo de Caixa</t>
  </si>
  <si>
    <t>FCO, FCF, FCFF, FCFE, CapEx, qualidade de earnings</t>
  </si>
  <si>
    <t>🏦 Endividamento</t>
  </si>
  <si>
    <t>D/E, cobertura juros, DSCR, custo dívida, refinanciamento</t>
  </si>
  <si>
    <t>⚡ Eficiência &amp; Giro</t>
  </si>
  <si>
    <t>Giro ativos/estoque/recebíveis, CCC, produtividade</t>
  </si>
  <si>
    <t>💎 Valuation</t>
  </si>
  <si>
    <t>EV, múltiplos, DCF, WACC, Gordon, Comps, NAV</t>
  </si>
  <si>
    <t>📉 Risco &amp; Retorno</t>
  </si>
  <si>
    <t>CAPM, Beta, Sharpe, VaR, portfólio, Monte Carlo</t>
  </si>
  <si>
    <t>🏗️ Modelagem</t>
  </si>
  <si>
    <t>LBO, M&amp;A, 3-statement model, debt schedule</t>
  </si>
  <si>
    <t>📜 Renda Fixa</t>
  </si>
  <si>
    <t>Bond pricing, yields, duration, convexidade, crédito</t>
  </si>
  <si>
    <t>🎯 Derivativos</t>
  </si>
  <si>
    <t>Black-Scholes, Greeks, opções, futuros, estratégias</t>
  </si>
  <si>
    <t>🏠 Real Estate</t>
  </si>
  <si>
    <t>NOI, Cap Rate, FFO, REIT valuation, LTV</t>
  </si>
  <si>
    <t>🏦 Banking</t>
  </si>
  <si>
    <t>NIM, NPL, CET1, Basileia III, LCR, NSFR</t>
  </si>
  <si>
    <t>📐 Estatística</t>
  </si>
  <si>
    <t>Regressão, distribuição normal, testes hipótese, R²</t>
  </si>
  <si>
    <t>🧮 Excel Financeiro</t>
  </si>
  <si>
    <t>PV/FV/NPV/IRR, PMT, PRICE, lookups, sensibilidade</t>
  </si>
  <si>
    <t>📊 TOTAL</t>
  </si>
  <si>
    <t>💡 Navegue pelas abas abaixo para cada seção. Use Ctrl+F para buscar termos específicos em toda a planilha.</t>
  </si>
  <si>
    <t>1.2×0.20 + 1.4×0.29 + 3.3×0.09 + 0.6×1.25 + 1.0×0.50 = 2.19 (zona cinza)</t>
  </si>
  <si>
    <t>340+ Fórmulas │ Bilíngue EN/PT-BR │ Exemplos Numéricos │ Níveis de Dificuldade │ Armadilhas &amp; Red Flags</t>
  </si>
  <si>
    <t>Para Profissionais do Mercado Financeiro  │  Versão 2.0 Premium  │  © 2025</t>
  </si>
  <si>
    <t>⭐ Nível</t>
  </si>
  <si>
    <t>🟢🟡🔴</t>
  </si>
  <si>
    <t>🟡🔴</t>
  </si>
  <si>
    <t>🟢🟡</t>
  </si>
  <si>
    <t>🔴</t>
  </si>
  <si>
    <t>O dicionário de finanças mais completo para profissionais do mercado!</t>
  </si>
  <si>
    <t>LEGENDA DE NÍVEIS</t>
  </si>
  <si>
    <t>🟢</t>
  </si>
  <si>
    <t>BÁSICO</t>
  </si>
  <si>
    <t>Conceitos fundamentais que todo profissional deve dominar</t>
  </si>
  <si>
    <t>🟡</t>
  </si>
  <si>
    <t>INTERMEDIÁRIO</t>
  </si>
  <si>
    <t>Análise aprofundada para equity research, crédito e gestão</t>
  </si>
  <si>
    <t>AVANÇADO</t>
  </si>
  <si>
    <t>Modelagem complexa, derivativos, análise quantitativa</t>
  </si>
  <si>
    <t>📝 COLUNAS EM CADA ABA</t>
  </si>
  <si>
    <t># │ Term (EN) │ Termo (PT-BR) │ Fórmula │ Explicação │ Exemplo │ Categoria │ Nível │ Termos Relacionados │ ⚠️ Armadilhas</t>
  </si>
  <si>
    <t>━━━━━━━━━━━━━━━━━━━━━━━━━━━━━━━━━━━━━━━━━━━━━</t>
  </si>
  <si>
    <t>⚠️ DISCLAIMER: Este material é exclusivamente educacional e de referência técnica. Não constitui aconselhamento financeiro, recomendação de investimento ou substituição de consultoria profissional. Os exemplos são ilustrativos e não representam dados reais de mercado. O uso é de responsabilidade exclusiva do usuário.</t>
  </si>
  <si>
    <t>© 2025 • Dicionário Enciclopédico de Finanças • Versão 2.0 Premium • Todos os direitos reservados</t>
  </si>
  <si>
    <t>Nível</t>
  </si>
  <si>
    <t>Termos Relacionados</t>
  </si>
  <si>
    <t>⚠️ Armadilhas / Red Flags</t>
  </si>
  <si>
    <t>🟢 Básico</t>
  </si>
  <si>
    <t>COGS (#2), Gross Profit (#3), Margem Bruta (#4), Break-Even Revenue (#18)</t>
  </si>
  <si>
    <t>⚠️ Receita Bruta ≠ Receita Líquida. Sempre verificar se deduções (impostos, devoluções) já foram retiradas. Comparar empresas na mesma base.</t>
  </si>
  <si>
    <t>Revenue (#1), Gross Profit (#3), Inventory Turnover (Efic.#3), DIO (Efic.#4)</t>
  </si>
  <si>
    <t>⚠️ Classificação de custos entre COGS e OPEX varia entre empresas. Algumas capitalizam custos que deveriam ser COGS. Verificar notas explicativas.</t>
  </si>
  <si>
    <t>Revenue (#1), COGS (#2), Margem Bruta (#4), Contribution Margin (#16)</t>
  </si>
  <si>
    <t>⚠️ Lucro bruto alto não garante lucro líquido. Empresas de tech têm margem bruta alta mas podem queimar caixa com OPEX (SG&amp;A, P&amp;D).</t>
  </si>
  <si>
    <t>Gross Profit (#3), EBITDA Margin (#8), Net Margin (#13), COGS/Rev (Efic.#19)</t>
  </si>
  <si>
    <t>⚠️ Margem bruta sozinha engana. Compare sempre dentro do mesmo setor. Varejo ~25%, Software ~75%, Commodities ~15%.</t>
  </si>
  <si>
    <t>SG&amp;A (#6), EBIT (#9), D&amp;A (#22), SG&amp;A/Rev (Efic.#14), R&amp;D/Rev (Efic.#15)</t>
  </si>
  <si>
    <t>⚠️ Reclassificação de OPEX entre linhas pode inflar EBITDA. Verificar se D&amp;A está sendo alocado corretamente entre COGS e OPEX.</t>
  </si>
  <si>
    <t>OPEX (#5), SG&amp;A/Rev (Efic.#14), Operating Leverage (#19)</t>
  </si>
  <si>
    <t>⚠️ SG&amp;A inclui itens muito heterogêneos. Stock-based compensation às vezes é escondida aqui. Verificar composição nas notas.</t>
  </si>
  <si>
    <t>🟡 Intermediário</t>
  </si>
  <si>
    <t>EBIT (#9), Adj. EBITDA (#24), EV/EBITDA (Val.#3), FCFF (FC.#5), NOPAT (#26)</t>
  </si>
  <si>
    <t>⚠️ EBITDA NÃO é caixa. Ignora CapEx, capital de giro e impostos. Empresas capital-intensivas com EBITDA alto podem ter FCF negativo. Cuidado com 'EBITDA ajustado' excessivo.</t>
  </si>
  <si>
    <t>EBITDA (#7), EBIT Margin (#10), Net Margin (#13), FCF Conversion (FC.#12)</t>
  </si>
  <si>
    <t>⚠️ Margem EBITDA alta + FCF Conversion baixa = red flag. Sinal de CapEx pesado ou capital de giro crescente consumindo caixa.</t>
  </si>
  <si>
    <t>EBITDA (#7), EBT (#11), NOPAT (#26), EV/EBIT (Val.#4), EBIT Margin (#10)</t>
  </si>
  <si>
    <t>⚠️ EBIT inclui D&amp;A, que pode distorcer comparações entre empresas com ativos de idades diferentes. Preferir EBITDA para comparabilidade.</t>
  </si>
  <si>
    <t>EBIT (#9), EBITDA Margin (#8), Net Margin (#13), Operating Leverage (#19)</t>
  </si>
  <si>
    <t>⚠️ Margem EBIT pode parecer baixa em empresas com altas amortizações de intangíveis (ex: pós-M&amp;A). Ajustar para comparação.</t>
  </si>
  <si>
    <t>EBIT (#9), Net Income (#12), Interest Coverage (End.#7), DFL (#20)</t>
  </si>
  <si>
    <t>⚠️ Grande diferença entre EBIT e EBT sinaliza endividamento pesado. Verificar se há itens não-operacionais distorcendo o EBT.</t>
  </si>
  <si>
    <t>EBT (#11), EPS (#14), Net Margin (#13), ROE (Bal.#12), Retained Earnings (#27)</t>
  </si>
  <si>
    <t>⚠️ Lucro líquido é a métrica MAIS manipulável. Itens não-recorrentes, provisões e diferimentos podem inflar/deflacionar. Sempre cruzar com FCF.</t>
  </si>
  <si>
    <t>Net Income (#12), Gross Margin (#4), EBITDA Margin (#8), ROE (Bal.#12)</t>
  </si>
  <si>
    <t>⚠️ Margem líquida alta + CFO baixo = lucro de baixa qualidade. Pode indicar reconhecimento agressivo de receita ou accruals inflados.</t>
  </si>
  <si>
    <t>Diluted EPS (#15), P/E (Val.#6), Net Income (#12), Dividend Payout (#28)</t>
  </si>
  <si>
    <t>⚠️ EPS pode crescer via recompra de ações sem melhora operacional real. Sempre comparar crescimento de EPS vs crescimento de Lucro Líquido.</t>
  </si>
  <si>
    <t>EPS Basic (#14), SBC (#23), P/E (Val.#6), Accretion/Dilution (Mod.#9)</t>
  </si>
  <si>
    <t>⚠️ Diferença grande entre básico e diluído = muitas opções/conversíveis pendentes. Risco de diluição futura. Sempre usar diluído para valuation.</t>
  </si>
  <si>
    <t>Gross Profit (#3), Break-Even (#17), Operating Leverage (#19)</t>
  </si>
  <si>
    <t>⚠️ Separar custos fixos de variáveis nem sempre é claro. Custos 'semi-variáveis' podem distorcer a análise de margem de contribuição.</t>
  </si>
  <si>
    <t>Contribution Margin (#16), Break-Even Revenue (#18), Operating Leverage (#19)</t>
  </si>
  <si>
    <t>⚠️ BEP assume preço e custo constantes. Na prática, volume alto pode exigir descontos e custos unitários podem variar com escala.</t>
  </si>
  <si>
    <t>Break-Even Units (#17), Contribution Margin (#16), Fixed Costs (OPEX #5)</t>
  </si>
  <si>
    <t>⚠️ Nem todos os custos fixos são verdadeiramente fixos. Em recessão, 'custos fixos' podem ser cortados, alterando o BEP real.</t>
  </si>
  <si>
    <t>🔴 Avançado</t>
  </si>
  <si>
    <t>Financial Leverage (#20), Combined Leverage (#21), Break-Even (#17), EBIT Margin (#10)</t>
  </si>
  <si>
    <t>⚠️ DOL alto é faca de dois gumes: amplifica lucros na alta E prejuízos na baixa. Empresas com alto DOL sofrem mais em recessões.</t>
  </si>
  <si>
    <t>Operating Leverage (#19), Combined Leverage (#21), D/E (End.#1), Interest Coverage (End.#7)</t>
  </si>
  <si>
    <t>⚠️ DFL alto + DOL alto = risco combinado extremo. Pode levar a falência rápida em downturn. Verificar DCL (#21).</t>
  </si>
  <si>
    <t>DOL (#19), DFL (#20), D/E (End.#1), Break-Even (#17)</t>
  </si>
  <si>
    <t>⚠️ DCL &gt; 5x é sinal de alerta. Significa que 10% de queda na receita pode causar 50% de queda no EPS. Verificar ciclo do setor.</t>
  </si>
  <si>
    <t>EBITDA (#7), EBIT (#9), CapEx (FC.#9), Depreciation Schedule (Mod.#23)</t>
  </si>
  <si>
    <t>⚠️ D&amp;A abaixo do CapEx de manutenção = subinvestimento. Verificar CapEx/D&amp;A ratio (FC.#19). Vida útil muito longa reduz D&amp;A artificialmente.</t>
  </si>
  <si>
    <t>Adj. EBITDA (#24), Diluted EPS (#15), FCFF (FC.#5), UFCF (FC.#7)</t>
  </si>
  <si>
    <t>⚠️ SBC é custo REAL mesmo sendo não-caixa: dilui acionistas. Empresas de tech com SBC &gt; 10% da receita estão pagando funcionários com 'equity dos acionistas'.</t>
  </si>
  <si>
    <t>EBITDA (#7), SBC (#23), FCF (FC.#4), EV/EBITDA (Val.#3)</t>
  </si>
  <si>
    <t>⚠️ MAIOR RED FLAG em finanças: 'ajustes' que sempre beneficiam a empresa. Se Adj.EBITDA &gt;&gt; EBITDA por vários anos, os 'one-time items' são recorrentes.</t>
  </si>
  <si>
    <t>EBT (#11), NOPAT (#26), Net Income (#12), Deferred Tax (Bal.)</t>
  </si>
  <si>
    <t>⚠️ Taxa efetiva &lt;&lt; nominal pode ser insustentável (incentivos expirando, mudança regulatória). Taxa efetiva &gt;&gt; nominal = possíveis contingências.</t>
  </si>
  <si>
    <t>EBIT (#9), ROIC (Bal.#14), EVA (Bal.#19), WACC (Val.#18)</t>
  </si>
  <si>
    <t>⚠️ Usar a taxa efetiva correta é crucial. Se usar alíquota nominal quando a efetiva é menor, subestima o NOPAT e o ROIC.</t>
  </si>
  <si>
    <t>Net Income (#12), Dividend Payout (#28), SGR (#30), Book Value (Bal.#10)</t>
  </si>
  <si>
    <t>⚠️ RE negativos acumulados = anos de prejuízo. Pode impossibilitar distribuição de dividendos dependendo da legislação.</t>
  </si>
  <si>
    <t>Retention Ratio (#29), SGR (#30), Dividend Yield (Val.#13), FCF Yield (FC.#11)</t>
  </si>
  <si>
    <t>⚠️ Payout &gt; 100% = distribuindo mais que lucra (usando caixa/dívida). Payout baseado em lucro contábil pode ser sustentável ou não — verificar vs FCF.</t>
  </si>
  <si>
    <t>Dividend Payout (#28), SGR (#30), ROE (Bal.#12)</t>
  </si>
  <si>
    <t>⚠️ Retenção alta nem sempre = crescimento. Se a empresa retém lucro e o ROE cai, está investindo mal. Checar EVA (Bal.#19).</t>
  </si>
  <si>
    <t>ROE (Bal.#12), Retention Ratio (#29), Revenue Growth, DuPont (Bal.#15)</t>
  </si>
  <si>
    <t>⚠️ Crescimento acima do SGR exige capital externo (dívida ou emissão). Abaixo do SGR = empresa pode distribuir mais ou está subinvestindo.</t>
  </si>
  <si>
    <t>Quick Ratio (#2), Cash Ratio (#3), NWC (#4), CCC (Efic.#9)</t>
  </si>
  <si>
    <t>⚠️ Current Ratio &gt; 2 pode indicar estoque obsoleto ou recebíveis incobráveis inflando o ativo circulante. Verificar composição.</t>
  </si>
  <si>
    <t>Current Ratio (#1), Cash Ratio (#3), NWC (#4), DIO (Efic.#4)</t>
  </si>
  <si>
    <t>⚠️ Exclui estoques, mas estoque de commodities é quase caixa. Analisar por setor. Para varejo, current ratio pode ser mais relevante.</t>
  </si>
  <si>
    <t>Current Ratio (#1), Quick Ratio (#2), Net Debt (End.#5)</t>
  </si>
  <si>
    <t>⚠️ Cash Ratio muito alto pode indicar gestão ineficiente de caixa. Ideal varia: tech ~0.5-1.0, indústria ~0.2-0.5.</t>
  </si>
  <si>
    <t>Current Ratio (#1), OWC (#6), CCC (Efic.#9), WC Turnover (Efic.#11)</t>
  </si>
  <si>
    <t>⚠️ NWC negativo é normal em varejo (Amazon, Carrefour) — recebem antes de pagar fornecedores. Não confundir com insolvência.</t>
  </si>
  <si>
    <t>NWC (#4), Revenue (#1 DRE), Asset Turnover (Efic.#1)</t>
  </si>
  <si>
    <t>⚠️ WC/Revenue crescente = empresa precisa de mais capital para crescer. Pode sufocar crescimento se não tiver acesso a funding.</t>
  </si>
  <si>
    <t>NWC (#4), CCC (Efic.#9), DSO (Efic.#6), DIO (Efic.#4), DPO (Efic.#8)</t>
  </si>
  <si>
    <t>⚠️ OWC excluindo caixa e dívida CP dá visão operacional pura, mas ignora sazonalidade. Usar média trimestral.</t>
  </si>
  <si>
    <t>DSO (Efic.#6), DIO (Efic.#4), DPO (Efic.#8), OWC (#6), Operating Cycle (Efic.#10)</t>
  </si>
  <si>
    <t>⚠️ CCC negativo como Amazon parece ótimo, mas depende de poder de barganha sobre fornecedores — pode reverter se perder escala.</t>
  </si>
  <si>
    <t>Equity (#9), D/A (End.#3), ROA (Bal.#13), Asset Turnover (Efic.#1)</t>
  </si>
  <si>
    <t>⚠️ Ativos ao custo histórico podem estar subavaliados (imóveis) ou superavaliados (goodwill inflado). Ativos intangíveis podem não ter valor real.</t>
  </si>
  <si>
    <t>Total Assets (#8), D/E (End.#1), ROE (#12), Book Value (#10), Equity Multiplier (#24)</t>
  </si>
  <si>
    <t>⚠️ PL negativo não necessariamente = falência (ex: Starbucks, McDonald's com recompras agressivas). Verificar capacidade de geração de caixa.</t>
  </si>
  <si>
    <t>P/B (Val.#9), TBV (#11), Equity (#9), Graham Number (Val.#24)</t>
  </si>
  <si>
    <t>⚠️ BVPS é custo histórico, não valor de mercado. Pode estar muito distante da realidade econômica, especialmente em empresas asset-light.</t>
  </si>
  <si>
    <t>BVPS (#10), Goodwill (#21), P/TBV (Banking.#17), Equity (#9)</t>
  </si>
  <si>
    <t>⚠️ TBV pode ser negativo em empresas com muito goodwill de aquisições. Não significa que a empresa não tem valor — ativos intangíveis podem valer mais.</t>
  </si>
  <si>
    <t>DuPont (#15), ROIC (#14), Net Income (DRE#12), Equity Multiplier (#24)</t>
  </si>
  <si>
    <t>⚠️ ROE alto via alavancagem (Equity Multiplier alto) = risco. Decompor via DuPont antes de celebrar. ROE 25% com D/E 3x é diferente de ROE 25% com D/E 0.5x.</t>
  </si>
  <si>
    <t>ROE (#12), ROIC (#14), DuPont (#15), Net Margin (DRE#13)</t>
  </si>
  <si>
    <t>⚠️ ROA baixo não é necessariamente ruim (bancos têm ROA ~1% e são lucrativos). Sempre comparar dentro do setor.</t>
  </si>
  <si>
    <t>ROIC vs WACC (Val.#18), EVA (#19), NOPAT (DRE#26), ROE (#12)</t>
  </si>
  <si>
    <t>⚠️ ROIC &gt; WACC = CRIA valor. ROIC &lt; WACC = DESTRÓI valor mesmo com lucro positivo. É a métrica mais importante de rentabilidade.</t>
  </si>
  <si>
    <t>ROE (#12), Net Margin (DRE#13), Asset Turnover (Efic.#1), Equity Multiplier (#24)</t>
  </si>
  <si>
    <t>⚠️ DuPont revela a 'verdade' do ROE. ROE idêntico pode vir de: (a) margens altas, (b) giro eficiente, ou (c) alavancagem perigosa. Sempre decompor.</t>
  </si>
  <si>
    <t>DuPont 3-Factor (#15), Tax Burden, Interest Burden, EBIT Margin (DRE#10)</t>
  </si>
  <si>
    <t>⚠️ DuPont 5 fatores é superior mas requer dados mais granulares. Tax burden caindo = benefício fiscal pode ser temporário.</t>
  </si>
  <si>
    <t>ROIC (#14), EBIT (DRE#9), Invested Capital, Equity (#9)</t>
  </si>
  <si>
    <t>⚠️ ROCE usa EBIT (antes de impostos) vs ROIC que usa NOPAT (pós-impostos). Comparar com consistência entre empresas.</t>
  </si>
  <si>
    <t>ROA (#13), NWC (#4), Fixed Asset Turnover (Efic.#2)</t>
  </si>
  <si>
    <t>⚠️ RONA ignora ativos financeiros. Melhor para empresas industriais. Para holdings/bancos, prefira ROA ou ROE.</t>
  </si>
  <si>
    <t>ROIC (#14), WACC (Val.#18), NOPAT (DRE#26), MVA (#20)</t>
  </si>
  <si>
    <t>⚠️ EVA depende criticamente do WACC. Pequena mudança no WACC = grande mudança no EVA. Verificar premissas do WACC antes de confiar no EVA.</t>
  </si>
  <si>
    <t>EVA (#19), Market Cap, Book Value (#10), EV (Val.#1)</t>
  </si>
  <si>
    <t>⚠️ MVA pode ser inflado por bolhas de mercado. MVA negativo persistente = mercado não confia na gestão. Mas pode ser oportunidade contrarian.</t>
  </si>
  <si>
    <t>Intangible Ratio (#22), M&amp;A (Mod.#10), EV/IC (Val.#21)</t>
  </si>
  <si>
    <t>⚠️ Goodwill nunca é depreciado, apenas testado por impairment. Empresas podem adiar write-downs por anos. Goodwill &gt; 50% dos ativos = risco.</t>
  </si>
  <si>
    <t>Goodwill (#21), TBV (#11), Total Assets (#8)</t>
  </si>
  <si>
    <t>⚠️ Intangíveis altos em tech = marcas/patentes valiosas. Em empresas de aquisição serial = possível goodwill inflado. Contexto importa.</t>
  </si>
  <si>
    <t>Fixed Asset Turnover (Efic.#2), CapEx (FC.#9), D&amp;A (DRE#22)</t>
  </si>
  <si>
    <t>⚠️ Alta imobilização + baixo giro = capital preso. Verificar se ativos estão gerando receita proporcional.</t>
  </si>
  <si>
    <t>DuPont (#15), D/E (End.#1), ROE (#12), Total Assets (#8)</t>
  </si>
  <si>
    <t>⚠️ Equity Multiplier &gt; 3x = a empresa tem mais de 2/3 financiada por dívida. Risco alto em ciclo de juros altos.</t>
  </si>
  <si>
    <t>D/E (End.#1), ROIC (Bal.#14), Net Debt/EBITDA (End.#6), All Ratios</t>
  </si>
  <si>
    <t>⚠️ Z-Score foi calibrado para indústria americana nos anos 60. Aplicar com cautela em outros setores/países. Existem versões adaptadas (Z' e Z'').</t>
  </si>
  <si>
    <t>FCF (FC.#4), Net Income (DRE#12), D&amp;A (DRE#22), NWC (Bal.#4), Accruals (#20)</t>
  </si>
  <si>
    <t>⚠️ CFO crescendo menos que lucro = deterioração da qualidade dos earnings. ΔWC grande e persistente = red flag.</t>
  </si>
  <si>
    <t>CapEx (#9), CFO (#1), CFF (#3), Net Debt (End.#5)</t>
  </si>
  <si>
    <t>⚠️ CFI positivo por venda de ativos = red flag se recorrente. Empresa pode estar se desfazendo de ativos produtivos para sobreviver.</t>
  </si>
  <si>
    <t>CFO (#1), CFI (#2), D/E (End.#1), Dividend Payout (DRE#28)</t>
  </si>
  <si>
    <t>⚠️ CFF positivo persistente = empresa tomando dívida continuamente. CFF muito negativo = pagando muita dívida ou distribuindo muito.</t>
  </si>
  <si>
    <t>FCFF (#5), FCFE (#6), FCF Yield (#11), FCF Conversion (#12), P/FCF (Val.#12)</t>
  </si>
  <si>
    <t>⚠️ FCF = CFO − CapEx é simplificação. Não considera amortização de dívida mandatória. Para visão completa, usar LFCF (#8).</t>
  </si>
  <si>
    <t>FCFE (#6), UFCF (#7), DCF (Val.#15), WACC (Val.#18), EV (Val.#1)</t>
  </si>
  <si>
    <t>⚠️ FCFF é para desconto com WACC (→ EV). Não confundir com FCFE (→ Equity Value). Misturar numerador/denominador = erro grave.</t>
  </si>
  <si>
    <t>FCFF (#5), UFCF (#7), Cost of Equity (Val.#19), Equity Value (Val.#2)</t>
  </si>
  <si>
    <t>⚠️ FCFE inclui efeito de dívida. Se estrutura de capital mudar muito, FCFE oscila sem mudança operacional. Preferir FCFF + WACC.</t>
  </si>
  <si>
    <t>FCFF (#5), LFCF (#8), DCF (Val.#15), Terminal Value (Val.#16)</t>
  </si>
  <si>
    <t>⚠️ Tratar SBC: somar de volta no UFCF ou não? Debate vivo. Se somar, ajustar shares outstanding para cima. Consistência é chave.</t>
  </si>
  <si>
    <t>UFCF (#7), FCFE (#6), Debt Paydown (Mod.#7), Interest Coverage (End.#7)</t>
  </si>
  <si>
    <t>⚠️ LFCF = 0 ou negativo não é necessariamente ruim se empresa está pagando dívida agressivamente (deleveraging).</t>
  </si>
  <si>
    <t>CapEx Maintenance (#10), CapEx/Rev (#18), CapEx/D&amp;A (#19), FCF (#4)</t>
  </si>
  <si>
    <t>⚠️ CapEx reportado pode incluir aquisições (growth CapEx). Separar manutenção vs expansão é crucial para calcular FCF verdadeiro.</t>
  </si>
  <si>
    <t>CapEx (#9), D&amp;A (DRE#22), FCF (#4), CapEx/D&amp;A (#19)</t>
  </si>
  <si>
    <t>⚠️ Usar D&amp;A como proxy de maint. CapEx é simplificação. Em indústrias com inflação de ativos, manutenção real &gt; depreciação.</t>
  </si>
  <si>
    <t>P/FCF (Val.#12), FCF Conversion (#12), Dividend Yield (Val.#13), EV/FCF (Val.#22)</t>
  </si>
  <si>
    <t>⚠️ FCF Yield alto pode ser armadilha: CapEx adiado inflou FCF temporariamente. Verificar tendência de CapEx e condição dos ativos.</t>
  </si>
  <si>
    <t>Accruals (#20), FCF Yield (#11), FCF (#4), Net Income (DRE#12)</t>
  </si>
  <si>
    <t>⚠️ FCF Conversion persistente &lt; 50% = lucro contábil não vira caixa. Questionar: onde está indo o dinheiro?</t>
  </si>
  <si>
    <t>CFO (#1), FCF (#4), CapEx (#9), Debt Service (End.#11)</t>
  </si>
  <si>
    <t>⚠️ CF Adequacy &lt; 1 por vários anos = empresa dependente de financiamento externo para sobreviver.</t>
  </si>
  <si>
    <t>CF Adequacy (#13), Net Debt/EBITDA (End.#6), OCF Ratio (#15)</t>
  </si>
  <si>
    <t>⚠️ CF Coverage melhorando via redução de dívida (não crescimento de CFO) = melhora artificial.</t>
  </si>
  <si>
    <t>Current Ratio (Bal.#1), Cash Ratio (Bal.#3), CFO (#1)</t>
  </si>
  <si>
    <t>⚠️ Baseado em caixa, não lucro. Mais confiável que Current Ratio mas pode ser distorcido por sazonalidade do CFO.</t>
  </si>
  <si>
    <t>ROA (Bal.#13), Cash ROE (#17), CFO (#1), Accruals (#20)</t>
  </si>
  <si>
    <t>⚠️ Cash ROA &gt; ROA = boa qualidade de earnings. Cash ROA &lt; ROA = lucro contábil maior que caixa real.</t>
  </si>
  <si>
    <t>ROE (Bal.#12), Cash ROA (#16), CFO (#1)</t>
  </si>
  <si>
    <t>⚠️ Comparar Cash ROE vs ROE contábil. Grande divergência = qualidade questionável dos lucros.</t>
  </si>
  <si>
    <t>CapEx (#9), Fixed Asset Turnover (Efic.#2), D&amp;A (DRE#22)</t>
  </si>
  <si>
    <t>⚠️ CapEx intensity &gt; 15% = negócio capital-intensivo. FCF será estruturalmente menor que EBITDA.</t>
  </si>
  <si>
    <t>CapEx (#9), D&amp;A (DRE#22), Maint. CapEx (#10), Asset Composition (Bal.#23)</t>
  </si>
  <si>
    <t>⚠️ CapEx/D&amp;A persistente &lt; 1 = subinvestimento. Ativos envelhecendo sem reposição. Lucro/caixa atuais podem ser insustentáveis.</t>
  </si>
  <si>
    <t>FCF Conversion (#12), Cash ROA (#16), CFO (#1), Net Income (DRE#12)</t>
  </si>
  <si>
    <t>⚠️ Accruals Ratio consistentemente positivo e crescente = red flag clássica de manipulação contábil. Enron, WorldCom tinham accruals altos.</t>
  </si>
  <si>
    <t>Net D/E (#2), D/A (#3), Equity Multiplier (Bal.#24), DFL (DRE#20)</t>
  </si>
  <si>
    <t>⚠️ D/E alto não é ruim per se — depende do setor e custo da dívida. Utilities com D/E 2x podem ser mais seguros que tech com D/E 0.5x.</t>
  </si>
  <si>
    <t>D/E (#1), Net Debt (#5), Net Debt/EBITDA (#6), Cash Ratio (Bal.#3)</t>
  </si>
  <si>
    <t>⚠️ Mais realista que D/E bruto, mas caixa pode estar trapped (subsidiárias no exterior, restricted cash).</t>
  </si>
  <si>
    <t>D/E (#1), Equity Ratio (#18), Funded Debt (#17), Total Assets (Bal.#8)</t>
  </si>
  <si>
    <t>⚠️ Inclui TODA a dívida (onerosa + fornecedores). Para análise de custo de capital, usar apenas dívida onerosa.</t>
  </si>
  <si>
    <t>D/E (#1), D/A (#3), WACC (Val.#18), Capitalization (#16)</t>
  </si>
  <si>
    <t>⚠️ Muito usado em valuation para WACC. Usar valores de mercado, não contábeis, para cálculo do WACC.</t>
  </si>
  <si>
    <t>Net D/E (#2), Net Debt/EBITDA (#6), Cash Ratio (Bal.#3), EV (Val.#1)</t>
  </si>
  <si>
    <t>⚠️ Net Debt negativo (net cash) nem sempre é bom: pode indicar empresa sem oportunidades de investimento.</t>
  </si>
  <si>
    <t>Net Debt (#5), EBITDA (DRE#7), ICR (#7), D/E (#1), FCF (FC.#4)</t>
  </si>
  <si>
    <t>⚠️ Métrica-chave para rating de crédito. &gt;4x = high yield territory. EBITDA de um ano pode ser pico cíclico — usar média normalizada.</t>
  </si>
  <si>
    <t>EBITDA Coverage (#9), Cash ICR (#8), FCCR (#10), DSCR (#11)</t>
  </si>
  <si>
    <t>⚠️ ICR &lt; 2x = perigo. ICR &lt; 1x = empresa não gera lucro suficiente para pagar juros. EBIT ≠ caixa — verificar Cash ICR.</t>
  </si>
  <si>
    <t>ICR (#7), EBITDA Coverage (#9), FCCR (#10), CFO (FC.#1)</t>
  </si>
  <si>
    <t>⚠️ Melhor que ICR por ser baseado em caixa. Mas inclui impostos como 'cobertura' — visão otimista em cenário de crise.</t>
  </si>
  <si>
    <t>ICR (#7), Cash ICR (#8), FCCR (#10), Net Debt/EBITDA (#6)</t>
  </si>
  <si>
    <t>⚠️ EBITDA coverage é a versão mais branda — preferida pelos bancos em covenants. Mas EBITDA ≠ caixa disponível para juros.</t>
  </si>
  <si>
    <t>ICR (#7), DSCR (#11), D/E (#1), Cash ICR (#8)</t>
  </si>
  <si>
    <t>⚠️ FCCR &lt; 1x = não consegue pagar encargos fixos. Inclui leasing (IFRS 16 mudou tratamento). Verificar definição do covenant.</t>
  </si>
  <si>
    <t>FCCR (#10), ICR (#7), NOI (RE.#1), LBO (Mod.#1)</t>
  </si>
  <si>
    <t>⚠️ DSCR é obrigatório em project finance. &lt;1.0x = default técnico mesmo com empresa saudável.</t>
  </si>
  <si>
    <t>D/C (#4), Capitalization (#16), D/E (#1), Equity Ratio (#18)</t>
  </si>
  <si>
    <t>⚠️ Foco em dívida de LP ignora risco de refinanciamento de CP. Complementar com Refinancing Risk (#20).</t>
  </si>
  <si>
    <t>WACC (Val.#18), ICR (#7), D/E (#1), Yield Spread (RF.#6)</t>
  </si>
  <si>
    <t>⚠️ Custo médio pode esconder tranches caras. Verificar cronograma por tranche. Taxa variável = risco de aumento súbito.</t>
  </si>
  <si>
    <t>ICR (#7), Cash ICR (#8), FCCR (#10)</t>
  </si>
  <si>
    <t>⚠️ TIE = ICR. Redundância comum em provas/textos. Use um ou outro, não ambos na mesma análise.</t>
  </si>
  <si>
    <t>DFL (DRE#20), D/E (#1), ICR (#7), Operating Leverage (DRE#19)</t>
  </si>
  <si>
    <t>⚠️ DFL fórmula estática assume tudo ceteris paribus. Na prática, juros podem ser variáveis e EBIT pode mudar.</t>
  </si>
  <si>
    <t>D/C (#4), LTD/Cap (#12), D/E (#1), Equity Ratio (#18)</t>
  </si>
  <si>
    <t>⚠️ Similar ao D/C mas pode incluir preferred equity. Verificar definição exata no contexto de análise.</t>
  </si>
  <si>
    <t>D/A (#3), Net Debt (#5), D/E (#1)</t>
  </si>
  <si>
    <t>⚠️ Exclui passivos operacionais (fornecedores, salários). Bom para focar no custo financeiro real.</t>
  </si>
  <si>
    <t>D/A (#3), D/E (#1), Equity Multiplier (Bal.#24)</t>
  </si>
  <si>
    <t>⚠️ Equity Ratio = 1 − D/A. Se muito alto, pode indicar subcapitalização ou aversão excessiva a dívida.</t>
  </si>
  <si>
    <t>Refinancing Risk (#20), Weighted Avg Cost (#13), Debt Schedule (Mod.#24)</t>
  </si>
  <si>
    <t>⚠️ WAM curto + juros subindo = duplo risco. Empresa precisará refinanciar a taxas mais altas em breve.</t>
  </si>
  <si>
    <t>WAM (#19), Net Debt/EBITDA (#6), Liquidity (LCR Banking.#15)</t>
  </si>
  <si>
    <t>⚠️ Refinancing risk &gt; 40% = vulnerável a fechamento de mercado de crédito. Verificar linhas de crédito disponíveis.</t>
  </si>
  <si>
    <t>Fixed Asset Turnover (#2), DuPont (Bal.#15), Revenue (DRE#1), ROA (Bal.#13)</t>
  </si>
  <si>
    <t>⚠️ Turnover alto em asset-light (tech) é natural, não sinal de eficiência superior. Comparar DENTRO do setor.</t>
  </si>
  <si>
    <t>Asset Turnover (#1), CapEx (FC.#9), D&amp;A (DRE#22), Asset Composition (Bal.#23)</t>
  </si>
  <si>
    <t>⚠️ FA Turnover sobe quando ativos depreciam (denominador menor) — não necessariamente é eficiência, pode ser subinvestimento.</t>
  </si>
  <si>
    <t>DIO (#4), COGS (DRE#2), CCC (#9), Operating Cycle (#10)</t>
  </si>
  <si>
    <t>⚠️ Turnover alto demais pode indicar estoque insuficiente (stockouts). Equilibrar eficiência vs atendimento ao cliente.</t>
  </si>
  <si>
    <t>Inventory Turnover (#3), CCC (#9), Operating Cycle (#10), OWC (Bal.#6)</t>
  </si>
  <si>
    <t>⚠️ DIO crescente = estoque encalhando. Red flag se acompanhado de margem bruta caindo (possíveis markdowns futuros).</t>
  </si>
  <si>
    <t>DSO (#6), Revenue (DRE#1), CCC (#9), NWC (Bal.#4)</t>
  </si>
  <si>
    <t>⚠️ AR Turnover caindo = clientes demorando mais a pagar OU empresa relaxando crédito para inflar vendas.</t>
  </si>
  <si>
    <t>AR Turnover (#5), CCC (#9), Operating Cycle (#10), Accruals (FC.#20)</t>
  </si>
  <si>
    <t>⚠️ DSO subindo enquanto receita cai = pior cenário. Risco de provisão para devedores duvidosos.</t>
  </si>
  <si>
    <t>DPO (#8), COGS (DRE#2), CCC (#9), NWC (Bal.#4)</t>
  </si>
  <si>
    <t>⚠️ AP Turnover muito baixo (DPO muito alto) pode danificar relação com fornecedores. Em crise, fornecedores podem cortar crédito.</t>
  </si>
  <si>
    <t>AP Turnover (#7), CCC (#9), DIO (#4), DSO (#6)</t>
  </si>
  <si>
    <t>⚠️ DPO aumentando pode ser poder de barganha OU dificuldade de caixa. Verificar desconto por pagamento antecipado.</t>
  </si>
  <si>
    <t>DIO (#4), DSO (#6), DPO (#8), Operating Cycle (#10), NWC (Bal.#4)</t>
  </si>
  <si>
    <t>⚠️ CCC negativo nem sempre é bom: pode depender de poder de monopsônio. Se fornecedores diversificarem clientes, CCC pode normalizar.</t>
  </si>
  <si>
    <t>CCC (#9), DIO (#4), DSO (#6), NWC (Bal.#4)</t>
  </si>
  <si>
    <t>⚠️ Operating Cycle não considera quando se paga. CCC é mais completo. Use Operating Cycle para entender o ciclo, CCC para capital.</t>
  </si>
  <si>
    <t>NWC (Bal.#4), CCC (#9), Asset Turnover (#1), Revenue (DRE#1)</t>
  </si>
  <si>
    <t>⚠️ WC Turnover muito alto pode significar NWC quase zero ou negativo — verificar se é eficiência ou risco de liquidez.</t>
  </si>
  <si>
    <t>Profit per Employee (#13), SG&amp;A/Rev (#14), OPEX (DRE#5)</t>
  </si>
  <si>
    <t>⚠️ Comparação entre setores é inútil: Goldman Sachs vs Walmart. Usar para tendência da mesma empresa ou peers exatos.</t>
  </si>
  <si>
    <t>Rev per Employee (#12), Net Margin (DRE#13), SG&amp;A (DRE#6)</t>
  </si>
  <si>
    <t>⚠️ Pode ser inflado por terceirização (menos funcionários diretos). Verificar despesas com terceiros.</t>
  </si>
  <si>
    <t>SG&amp;A (DRE#6), OPEX (DRE#5), Operating Leverage (DRE#19), Net Margin (DRE#13)</t>
  </si>
  <si>
    <t>⚠️ SG&amp;A/Rev caindo com receita crescente = alavancagem operacional positiva (bom). Caindo com receita caindo = cortes desesperados.</t>
  </si>
  <si>
    <t>SG&amp;A/Rev (#14), OPEX (DRE#5), Net Margin (DRE#13)</t>
  </si>
  <si>
    <t>⚠️ Cortar P&amp;D melhora margem curto prazo mas pode destruir crescimento futuro. Verificar tendência vs peers.</t>
  </si>
  <si>
    <t>SG&amp;A/Rev (#14), R&amp;D/Rev (#15), Gross Margin (DRE#4), EBIT Margin (DRE#10)</t>
  </si>
  <si>
    <t>⚠️ Overhead &gt; 70% do lucro bruto = empresa ineficiente. Mas empresas em fase de escala podem ter overhead alto temporariamente.</t>
  </si>
  <si>
    <t>Asset Turnover (#1), ROIC (Bal.#14), EV/IC (Val.#21), ICOR (#18)</t>
  </si>
  <si>
    <t>⚠️ Usado na 'Magic Formula' de Greenblatt junto com ROIC. Mas não captura qualidade do crescimento nem risco.</t>
  </si>
  <si>
    <t>Sales/Capital (#17), Revenue Growth (DRE), CapEx (FC.#9)</t>
  </si>
  <si>
    <t>⚠️ ICOR alto = crescimento caro. Verificar se retorno incremental (marginal ROIC) justifica o investimento.</t>
  </si>
  <si>
    <t>Gross Margin (DRE#4), OPEX (DRE#5), Inventory Turnover (#3)</t>
  </si>
  <si>
    <t>⚠️ COGS% crescente + pricing estável = perda de eficiência produtiva ou inflação de custos não repassada.</t>
  </si>
  <si>
    <t>EBIT Margin (DRE#10), COGS/Rev (#19), Overhead (#16), SG&amp;A/Rev (#14)</t>
  </si>
  <si>
    <t>⚠️ OER = 1 − EBIT Margin. Útil para decompor onde está a ineficiência (COGS vs OPEX).</t>
  </si>
  <si>
    <t>Market Cap (#2), EV/EBITDA (#3), DCF (#15), Net Debt (End.#5)</t>
  </si>
  <si>
    <t>⚠️ EV inclui dívida líquida — comparar EV vs Market Cap revela alavancagem. EV sem minority interest = subestimação.</t>
  </si>
  <si>
    <t>EV (#1), P/E (#6), P/B (#9), P/S (#10), Shares Outstanding</t>
  </si>
  <si>
    <t>⚠️ Mkt Cap usa shares outstanding que pode ser diluído por opções. Verificar fully diluted shares para visão real.</t>
  </si>
  <si>
    <t>EV/EBIT (#4), EV/Rev (#5), EBITDA (DRE#7), Comps (#27)</t>
  </si>
  <si>
    <t>⚠️ Usar EBITDA LTM ou forward? LTM = passado; Forward = expectativa. Forward mais relevante. NÃO usar Adj.EBITDA inflado.</t>
  </si>
  <si>
    <t>EV/EBITDA (#3), EV/Rev (#5), EBIT (DRE#9), D&amp;A (DRE#22)</t>
  </si>
  <si>
    <t>⚠️ Melhor que EV/EBITDA para diferentes intensidades de capital. Mas distorce em pós-M&amp;A com amortização de intangíveis.</t>
  </si>
  <si>
    <t>P/S (#10), EV/EBITDA (#3), Revenue (DRE#1)</t>
  </si>
  <si>
    <t>⚠️ EV/Revenue &gt; 10x = precificado para perfeição. Crescimento desacelerar = múltiplo comprime violentamente.</t>
  </si>
  <si>
    <t>Fwd P/E (#7), PEG (#8), EPS (DRE#14), Earnings Yield (#23)</t>
  </si>
  <si>
    <t>⚠️ P/E não funciona para empresas cíclicas (lucro de pico = P/E baixo). Usar P/E normalizado ou Shiller PE (CAPE).</t>
  </si>
  <si>
    <t>P/E (#6), PEG (#8), EPS (DRE#14), Consensus Estimates</t>
  </si>
  <si>
    <t>⚠️ Fwd P/E depende de estimativas que podem estar erradas. Verificar dispersão do consenso e track record de revisões.</t>
  </si>
  <si>
    <t>P/E (#6), Fwd P/E (#7), Growth Rate, EPS Growth</t>
  </si>
  <si>
    <t>⚠️ PEG assume relação linear P/E vs crescimento. Não funciona para crescimento negativo ou muito volátil.</t>
  </si>
  <si>
    <t>BVPS (Bal.#10), TBV (Bal.#11), ROE (Bal.#12), NAV (#30)</t>
  </si>
  <si>
    <t>⚠️ P/B &lt; 1 pode ser value trap ou oportunidade. Cruzar com ROE: P/B baixo + ROE alto = potencial oportunidade.</t>
  </si>
  <si>
    <t>EV/Revenue (#5), Revenue (DRE#1), P/E (#6), Market Cap (#2)</t>
  </si>
  <si>
    <t>⚠️ P/S ignora lucratividade. Empresa com P/S 1x pode ser barata ou cara dependendo da margem.</t>
  </si>
  <si>
    <t>P/FCF (#12), FCF Yield (FC.#11), CFO (FC.#1), P/E (#6)</t>
  </si>
  <si>
    <t>⚠️ P/CF melhor que P/E para setores com D&amp;A pesada. Mas CFO inclui capital de giro volátil.</t>
  </si>
  <si>
    <t>FCF Yield (FC.#11), P/CF (#11), FCF (FC.#4), EV/FCF (#22)</t>
  </si>
  <si>
    <t>⚠️ P/FCF altíssimo pode ser aceitável se empresa está investindo para crescimento (CapEx alto = FCF baixo temporário).</t>
  </si>
  <si>
    <t>Dividend Payout (DRE#28), FCF Yield (FC.#11), DDM (#14), P/E (#6)</t>
  </si>
  <si>
    <t>⚠️ Dividend Yield alto pode ser armadilha: preço caiu por problemas ou dividendo será cortado. Verificar FCF coverage.</t>
  </si>
  <si>
    <t>Dividend Yield (#13), Cost of Equity (Val.#19), SGR (DRE#30)</t>
  </si>
  <si>
    <t>⚠️ DDM só funciona com g &lt; Ke e dividendos estáveis. Inútil para empresas que não pagam dividendos. Sensível a g e Ke.</t>
  </si>
  <si>
    <t>FCFF (FC.#5), WACC (#18), Terminal Value (#16/#17), Comps (#27)</t>
  </si>
  <si>
    <t>⚠️ DCF é tão bom quanto suas premissas. Terminal Value &gt; 60% do valor. Pequenas mudanças em WACC/g mudam tudo. Sempre fazer sensibilidade.</t>
  </si>
  <si>
    <t>DCF (#15), Exit Multiple (#17), WACC (#18), Growth Rate</t>
  </si>
  <si>
    <t>⚠️ g &gt; WACC = impossível. g &gt; GDP LP = insustentável. Usar 2-3% para empresas maduras. Verificar se implica margens irrealistas.</t>
  </si>
  <si>
    <t>Terminal Value Gordon (#16), DCF (#15), EV/EBITDA (#3)</t>
  </si>
  <si>
    <t>⚠️ Exit multiple assume múltiplos constantes. Em crise, múltiplos comprimem. Usar múltiplo conservador (below median).</t>
  </si>
  <si>
    <t>Cost of Equity (#19), Cost of Debt (End.#13), D/C (End.#4)</t>
  </si>
  <si>
    <t>⚠️ Usar estrutura atual ou target? Book ou market? Marginal ou effective tax? Cada escolha muda o valuation.</t>
  </si>
  <si>
    <t>Beta (RR.#2), Rf (RR.#24), ERP (RR.#25), Country Risk (RR.#26)</t>
  </si>
  <si>
    <t>⚠️ Ke é a variável mais debatida em finanças. CAPM tem falhas conhecidas. Considerar Fama-French para mais precisão.</t>
  </si>
  <si>
    <t>Cost of Equity (#19), ERP (RR.#25), Ke CAPM, DCF (#15)</t>
  </si>
  <si>
    <t>⚠️ ERP implícito é forward-looking mas depende de premissas de crescimento. Diferentes modelos dão diferentes ERPs.</t>
  </si>
  <si>
    <t>ROIC (Bal.#14), EVA (Bal.#19), EV (#1), Invested Capital</t>
  </si>
  <si>
    <t>⚠️ EV/IC &gt; 1 + alta ROIC = mercado reconhece criação de valor. EV/IC &lt; 1 = empresa vale menos que o investido.</t>
  </si>
  <si>
    <t>P/FCF (#12), FCF Yield (FC.#11), EV (#1), FCF (FC.#4)</t>
  </si>
  <si>
    <t>⚠️ EV/FCF ignora que FCF pode ser temporariamente deprimido por CapEx de expansão. Normalizar FCF.</t>
  </si>
  <si>
    <t>P/E (#6), Dividend Yield (#13), Risk-Free Rate (RR.#24)</t>
  </si>
  <si>
    <t>⚠️ Earnings Yield vs bond yield = equity vs fixed income. Mas risco de equity &gt; fixed income, então exigir prêmio.</t>
  </si>
  <si>
    <t>P/E (#6), P/B (#9), BVPS (Bal.#10), EPS (DRE#14)</t>
  </si>
  <si>
    <t>⚠️ Fórmula rígida de 1949. Não funciona para tech/growth. Útil como sanity check para value investing em empresas tradicionais.</t>
  </si>
  <si>
    <t>EV (#1), NAV (#30), Market Cap (#2), Book Value (Bal.#10)</t>
  </si>
  <si>
    <t>⚠️ Tobin's Q é teórico — replacement cost é quase impossível de calcular. Mais usado em pesquisa acadêmica.</t>
  </si>
  <si>
    <t>EV (#1), Market Cap (#2), Comps (#27), NAV (#30)</t>
  </si>
  <si>
    <t>⚠️ SOTP frequentemente revela desconto de conglomerado (10-25%). Difícil capturar sinergias entre divisões.</t>
  </si>
  <si>
    <t>EV/EBITDA (#3), P/E (#6), Prec.Trans (#28), Football Field (#29)</t>
  </si>
  <si>
    <t>⚠️ Comps dependem de peers REALMENTE comparáveis. Mediana &gt; média para evitar outliers.</t>
  </si>
  <si>
    <t>Comps (#27), Control Premium (Mod.#12), EV/EBITDA (#3)</t>
  </si>
  <si>
    <t>⚠️ Múltiplos de transação incluem prêmio de controle + sinergias. Não usar para valuation standalone.</t>
  </si>
  <si>
    <t>DCF (#15), Comps (#27), Prec.Trans (#28), Sensitivity (RR.#28)</t>
  </si>
  <si>
    <t>⚠️ Football Field é apresentação, não método. Se ranges não convergem, revisitar premissas.</t>
  </si>
  <si>
    <t>SOTP (#26), P/B (#9), Book Value (Bal.#10), REIT NAV (RE.#13)</t>
  </si>
  <si>
    <t>⚠️ NAV depende de fair value dos ativos (subjetivo). Para REITs é padrão; para outros setores, verificar premissas.</t>
  </si>
  <si>
    <t>Beta (#2), Rf (#24), ERP (#25), Ke (Val.#19), WACC (Val.#18)</t>
  </si>
  <si>
    <t>⚠️ CAPM assume mercado eficiente. Fama-French 3-fator explica retornos melhor. CAPM é ponto de partida, não verdade absoluta.</t>
  </si>
  <si>
    <t>Unlevered Beta (#3), Levered Beta (#4), CAPM (#1), R² (#21)</t>
  </si>
  <si>
    <t>⚠️ Beta muda com período escolhido (2Y semanal vs 5Y mensal). Beta alto em crise pode normalizar. Usar beta ajustado ou setor.</t>
  </si>
  <si>
    <t>Levered Beta (#4), Beta (#2), D/E (End.#1), WACC (Val.#18)</t>
  </si>
  <si>
    <t>⚠️ Fórmula Hamada assume dívida perpétua sem risco de default. Usar Fernandez adjustment para mais precisão.</t>
  </si>
  <si>
    <t>Unlevered Beta (#3), Beta (#2), D/E (End.#1), Ke (Val.#19)</t>
  </si>
  <si>
    <t>⚠️ Re-alavancar beta com D/E target (não atual) para DCF forward-looking. Erro comum: usar D/E contábil em vez de mercado.</t>
  </si>
  <si>
    <t>Sortino (#6), Treynor (#7), Alpha (#8), StdDev (#11), VaR (#17)</t>
  </si>
  <si>
    <t>⚠️ Sharpe assume retornos normais. Retornos têm fat tails e skew negativo. Penaliza volatilidade 'boa' igualmente.</t>
  </si>
  <si>
    <t>Sharpe (#5), MDD (#19), Calmar (#20), StdDev downside</t>
  </si>
  <si>
    <t>⚠️ Melhor que Sharpe para estratégias assimétricas. Mas definir 'downside' muda o resultado significativamente.</t>
  </si>
  <si>
    <t>Sharpe (#5), Alpha (#8), Beta (#2), CAPM (#1)</t>
  </si>
  <si>
    <t>⚠️ Treynor só faz sentido para portfólios diversificados. Para ações individuais, prefira Sharpe.</t>
  </si>
  <si>
    <t>Sharpe (#5), Treynor (#7), CAPM (#1), Beta (#2), IR (#9)</t>
  </si>
  <si>
    <t>⚠️ Alpha positivo passado não garante alpha futuro. Maioria dos gestores revertem à média em 10 anos.</t>
  </si>
  <si>
    <t>Alpha (#8), Tracking Error (#10), Sharpe (#5)</t>
  </si>
  <si>
    <t>⚠️ IR &gt; 0.5 = bom; &gt; 1.0 = excelente. Mas IR pode ser inflado por alavancagem. Verificar consistência.</t>
  </si>
  <si>
    <t>IR (#9), Alpha (#8), Beta (#2), StdDev (#11)</t>
  </si>
  <si>
    <t>⚠️ TE muito baixo = closet indexing. TE muito alto = risco de carreira para gestor.</t>
  </si>
  <si>
    <t>Variance (#12), VaR (#17), Beta (#2), Sharpe (#5)</t>
  </si>
  <si>
    <t>⚠️ Retornos NÃO são perfeitamente normais (fat tails, skew). StdDev subestima risco em crises. Complementar com VaR/CVaR.</t>
  </si>
  <si>
    <t>StdDev (#11), Covariance (#13), Portfolio Variance (#16)</t>
  </si>
  <si>
    <t>⚠️ Variância em % ao quadrado é contra-intuitiva. Use desvio padrão para comunicar.</t>
  </si>
  <si>
    <t>Correlation (#14), Variance (#12), Portfolio Variance (#16), Beta (#2)</t>
  </si>
  <si>
    <t>⚠️ Covariância depende da escala. Para comparação, use correlação (normalizada).</t>
  </si>
  <si>
    <t>Covariance (#13), Portfolio Variance (#16), Diversification, R² (#21)</t>
  </si>
  <si>
    <t>⚠️ Correlação muda ao longo do tempo, especialmente em crises (tende a 1). Diversificação pode falhar quando mais precisaria.</t>
  </si>
  <si>
    <t>Portfolio Variance (#16), Sharpe (#5), Correlation (#14)</t>
  </si>
  <si>
    <t>⚠️ Return é linear (média ponderada), mas risco NÃO é. A 'mágica' da diversificação está na variância.</t>
  </si>
  <si>
    <t>Portfolio Return (#15), Correlation (#14), Covariance (#13)</t>
  </si>
  <si>
    <t>⚠️ Fórmula para 2 ativos. Para N ativos, precisa de matriz de covariância completa. Correlação = 1 = zero diversificação.</t>
  </si>
  <si>
    <t>CVaR (#18), StdDev (#11), MDD (#19), Normal Dist (Est.#9)</t>
  </si>
  <si>
    <t>⚠️ VaR paramétrico assume normalidade (subestima crises). VaR não diz QUANTO se perde além do limiar.</t>
  </si>
  <si>
    <t>VaR (#17), MDD (#19), StdDev (#11), Scenario Analysis (#29)</t>
  </si>
  <si>
    <t>⚠️ CVaR (Expected Shortfall) é superior ao VaR. Basileia III já prefere CVaR. Mais estável em stress tests.</t>
  </si>
  <si>
    <t>VaR (#17), CVaR (#18), Calmar (#20), Sharpe (#5)</t>
  </si>
  <si>
    <t>⚠️ MDD é path-dependent: mede o pior cenário real. -50% requer +100% para recuperar.</t>
  </si>
  <si>
    <t>MDD (#19), Sharpe (#5), Sortino (#6), VaR (#17)</t>
  </si>
  <si>
    <t>⚠️ Calmar sensível ao período. MDD em 3 anos vs 10 anos pode ser drasticamente diferente. Usar período longo.</t>
  </si>
  <si>
    <t>Correlation (#14), Beta (#2), Systematic Risk (#22)</t>
  </si>
  <si>
    <t>⚠️ R² baixo para ação individual é normal. R² alto para fundo ativo = closet indexing.</t>
  </si>
  <si>
    <t>Beta (#2), Unsystematic (#23), CAPM (#1), R² (#21)</t>
  </si>
  <si>
    <t>⚠️ Risco pelo qual o mercado PAGA retorno. Guerras, pandemias, política monetária.</t>
  </si>
  <si>
    <t>Systematic (#22), Diversification, StdDev (#11)</t>
  </si>
  <si>
    <t>⚠️ Com 15-25 ações diversificadas, ~90% do risco não-sistemático é eliminado.</t>
  </si>
  <si>
    <t>CAPM (#1), ERP (#25), WACC (Val.#18), Ke (Val.#19)</t>
  </si>
  <si>
    <t>⚠️ No Brasil, SELIC ou NTN-B? SELIC = nominal, NTN-B = real. Manter consistência.</t>
  </si>
  <si>
    <t>Rf (#24), CAPM (#1), Ke (Val.#19), Country Risk (#26)</t>
  </si>
  <si>
    <t>⚠️ ERP histórico ≠ ERP futuro. Damodaran publica ERP implícito. ERP alto = mercado com medo.</t>
  </si>
  <si>
    <t>ERP (#25), Rf (#24), Ke (Val.#19), Beta (#2)</t>
  </si>
  <si>
    <t>⚠️ CRP do Damodaran usa spread do CDS soberano. Evitar double-counting com beta local.</t>
  </si>
  <si>
    <t>Scenario Analysis (#29), Sensitivity (#28), VaR (#17), DCF (Val.#15)</t>
  </si>
  <si>
    <t>⚠️ Resultados dependem de distribuições assumidas. Garbage in = garbage out. Calibrar com dados históricos.</t>
  </si>
  <si>
    <t>Scenario Analysis (#29), Monte Carlo (#27), Data Tables (Excel #29)</t>
  </si>
  <si>
    <t>⚠️ Sensibilidade 1-2 variáveis por vez. Ignora interações. Para multidimensional, usar Monte Carlo.</t>
  </si>
  <si>
    <t>Sensitivity (#28), Monte Carlo (#27), DCF (Val.#15)</t>
  </si>
  <si>
    <t>⚠️ Cenários são subjetivos. Probabilidades refletem viés do analista. Usar range amplo.</t>
  </si>
  <si>
    <t>VaR (#17), Position Sizing, Portfolio Return (#15)</t>
  </si>
  <si>
    <t>⚠️ Kelly assume probabilidades conhecidas. Usar 'fractional Kelly' (50-25%) para margem de segurança.</t>
  </si>
  <si>
    <t>MOIC (#2), LBO Entry (#3), LBO Exit (#5), Debt Paydown (#7)</t>
  </si>
  <si>
    <t>⚠️ IRR é sensível ao timing. Pode ser manipulado com dividend recaps. MOIC complementa: IRR 30% em 1 ano ≠ IRR 30% em 7 anos.</t>
  </si>
  <si>
    <t>LBO IRR (#1), LBO Exit Equity (#6), Equity Check (#4)</t>
  </si>
  <si>
    <t>⚠️ MOIC ignora tempo: 3.0x em 3 anos &gt;&gt;&gt; 3.0x em 10 anos. Sempre reportar MOIC + IRR + hold period juntos.</t>
  </si>
  <si>
    <t>MOIC (#2), Equity Check (#4), EV/EBITDA (Val.#3), Sources/Uses (#8)</t>
  </si>
  <si>
    <t>⚠️ Múltiplo de entrada define margem de segurança. Pagar &gt;10x EBITDA exige crescimento + expansão de múltiplo. Risco alto.</t>
  </si>
  <si>
    <t>Entry EV (#3), Sources/Uses (#8), D/E (End.#1), LBO IRR (#1)</t>
  </si>
  <si>
    <t>⚠️ Equity check baixo = alta alavancagem = IRR alto MAS risco de default alto.</t>
  </si>
  <si>
    <t>Entry EV (#3), MOIC (#2), LBO IRR (#1), Comps (Val.#27)</t>
  </si>
  <si>
    <t>⚠️ Expansão de múltiplo não é garantida. Cenário conservador: saída = entrada. Verificar ciclo de mercado.</t>
  </si>
  <si>
    <t>Exit EV (#5), Debt Paydown (#7), Net Debt (End.#5), MOIC (#2)</t>
  </si>
  <si>
    <t>⚠️ Equity = EV − Net Debt. Debt paydown é crucial: reduzir dívida gera valor adicional para equity.</t>
  </si>
  <si>
    <t>FCF (FC.#4), Debt Schedule (Mod.#24), LBO Exit Equity (#6)</t>
  </si>
  <si>
    <t>⚠️ Cash sweep % define velocidade de desalavancagem. 75% sweep = agressivo. Verificar se covenants permitem prepayment.</t>
  </si>
  <si>
    <t>Entry EV (#3), Equity Check (#4), Debt Schedule (#24), Fees</t>
  </si>
  <si>
    <t>⚠️ Sources DEVE = Uses. Se não bate, erro no modelo. Fees geralmente 2-4% do EV.</t>
  </si>
  <si>
    <t>Synergies (#11), Goodwill (#10), Control Premium (#12), EPS (DRE#14)</t>
  </si>
  <si>
    <t>⚠️ Accretive no ano 1 pode ser dilutive no ano 3+ se sinergias não materializam.</t>
  </si>
  <si>
    <t>Goodwill (Bal.#21), Accretion/Dilution (#9), PPA, Intangibles</t>
  </si>
  <si>
    <t>⚠️ Goodwill = tudo que não se alocou a ativos identificáveis. Impairment pode vir anos depois.</t>
  </si>
  <si>
    <t>Accretion/Dilution (#9), Goodwill (#10), Control Premium (#12)</t>
  </si>
  <si>
    <t>⚠️ Sinergias de custo: 70-80% se realizam. Sinergias de receita: apenas 20-30%. Bankers inflam sinergias.</t>
  </si>
  <si>
    <t>Prec.Trans (Val.#28), Synergies (#11), EV (Val.#1)</t>
  </si>
  <si>
    <t>⚠️ Prêmio alto pode destruir valor se pago com ações desvalorizadas. Verificar método de pagamento.</t>
  </si>
  <si>
    <t>Control Premium (#12), Accretion/Dilution (#9), Pro Forma Ownership (#14)</t>
  </si>
  <si>
    <t>⚠️ Exchange ratio fixa vs floating: implicações estratégicas diferentes para cada lado.</t>
  </si>
  <si>
    <t>Exchange Ratio (#13), Accretion/Dilution (#9), Contribution (#15)</t>
  </si>
  <si>
    <t>⚠️ Diluição excessiva do comprador = shareholders podem vetar o deal.</t>
  </si>
  <si>
    <t>Pro Forma Ownership (#14), Accretion/Dilution (#9), Exchange Ratio (#13)</t>
  </si>
  <si>
    <t>⚠️ Se contribution % &lt; ownership % = target shareholders capturam desproporcionalmente.</t>
  </si>
  <si>
    <t>BS Forecast (#17), CF Forecast (#18), Revenue Build (#21/#22)</t>
  </si>
  <si>
    <t>⚠️ Revenue = driver de tudo. Se premissa de crescimento estiver errada, modelo inteiro está errado. Triangular bottom-up e top-down.</t>
  </si>
  <si>
    <t>IS Forecast (#16), CF Forecast (#18), Debt Schedule (#24)</t>
  </si>
  <si>
    <t>⚠️ Balanço que não fecha = erro no modelo. Verificar caixa como variável de ajuste ou revolver.</t>
  </si>
  <si>
    <t>IS Forecast (#16), BS Forecast (#17), Circular Ref (#19)</t>
  </si>
  <si>
    <t>⚠️ ΔWC deve ser calculado do balanço, não estimado independentemente. Consistência é fundamental.</t>
  </si>
  <si>
    <t>Debt Schedule (#24), Balance Check (#20), Interest, 3-Statement</t>
  </si>
  <si>
    <t>⚠️ Referência circular é o desafio #1 de modelagem. Usar flag 0/1 para controlar. Sem solver = loop infinito.</t>
  </si>
  <si>
    <t>Circular Ref (#19), BS Forecast (#17), CF Forecast (#18)</t>
  </si>
  <si>
    <t>⚠️ Se Ativo &gt; P+PL → excesso = caixa. Se &lt; → precisa de revolver. Revolver negativo = modelo com erro.</t>
  </si>
  <si>
    <t>IS Forecast (#16), Revenue Growth, Products, Market Share</t>
  </si>
  <si>
    <t>⚠️ Bottom-up é mais detalhado e auditável. Mas premissas de volume/preço podem ser igualmente especulativas.</t>
  </si>
  <si>
    <t>Revenue Bottom-Up (#21), TAM/SAM/SOM, Market Research</t>
  </si>
  <si>
    <t>⚠️ TAM inflado é o truque #1 de startups. SAM e SOM são mais realistas.</t>
  </si>
  <si>
    <t>D&amp;A (DRE#22), CapEx (FC.#9), IS Forecast (#16)</t>
  </si>
  <si>
    <t>⚠️ Depreciação de ativos existentes diminui (retire). Novos CapEx adicionam depreciação. Modelar separadamente.</t>
  </si>
  <si>
    <t>Circular Ref (#19), Interest (End.), BS Forecast (#17)</t>
  </si>
  <si>
    <t>⚠️ Cada tranche separada: taxa, amortização, maturity, covenants. Cash sweep. Revolving credit facility.</t>
  </si>
  <si>
    <t>LBO IRR (#1), MOIC (#2), Distribution, Preferred Return, GP Carry</t>
  </si>
  <si>
    <t>⚠️ Waterfall define alinhamento de interesses. Catch-up beneficia GP. Preferred return 8% = LPs protegidos.</t>
  </si>
  <si>
    <t>YTM (#3), Current Yield (#2), Duration (#9), Convexity (#12)</t>
  </si>
  <si>
    <t>⚠️ Bond pricing assume reinvestimento dos cupons ao YTM — raramente ocorre na prática.</t>
  </si>
  <si>
    <t>YTM (#3), Bond Price (#1), Yield Spread (#6)</t>
  </si>
  <si>
    <t>⚠️ Current yield ignora ganho/perda de capital. Para bond com prêmio, overstates o retorno real.</t>
  </si>
  <si>
    <t>Current Yield (#2), YTC (#4), YTW (#5), Duration (#9)</t>
  </si>
  <si>
    <t>⚠️ YTM assume: manter até o vencimento, reinvestir ao YTM, sem default. Todas podem não se cumprir.</t>
  </si>
  <si>
    <t>YTM (#3), YTW (#5), Bond Price (#1), Duration (#9)</t>
  </si>
  <si>
    <t>⚠️ YTC &lt; YTM quando bond acima do par (emissor tem incentivo a chamar). Sempre calcular YTW.</t>
  </si>
  <si>
    <t>YTM (#3), YTC (#4), Bond Price (#1)</t>
  </si>
  <si>
    <t>⚠️ YTW é a métrica mais conservadora para callable bonds. YTM pode ser irrelevante se bond for chamado.</t>
  </si>
  <si>
    <t>Z-Spread (#7), OAS (#8), Credit Rating, Default Risk (#25)</t>
  </si>
  <si>
    <t>⚠️ Spread widening = mais risco percebido. Pode ser crédito específico ou risk-off sistêmico.</t>
  </si>
  <si>
    <t>OAS (#8), Yield Spread (#6), Spot Rates (#20), Bond Price (#1)</t>
  </si>
  <si>
    <t>⚠️ Z-Spread &gt; yield spread para curvas inclinadas. Mais preciso mas requer curva spot completa.</t>
  </si>
  <si>
    <t>Z-Spread (#7), Yield Spread (#6), Callable/Putable bonds</t>
  </si>
  <si>
    <t>⚠️ OAS remove valor da opção embutida — comparação justa entre callable e bullet.</t>
  </si>
  <si>
    <t>Modified Duration (#10), Effective Duration (#11), Convexity (#12), DV01 (#14)</t>
  </si>
  <si>
    <t>⚠️ Duration é aproximação LINEAR. Para grandes mudanças de yield, adicionar convexidade. Duration ≠ prazo.</t>
  </si>
  <si>
    <t>Macaulay Duration (#9), Effective Duration (#11), Price Change (#13)</t>
  </si>
  <si>
    <t>⚠️ ModD subestima ganho quando yield cai. Para bonds com options, usar Effective Duration.</t>
  </si>
  <si>
    <t>Modified Duration (#10), Macaulay (#9), Convexity (#12)</t>
  </si>
  <si>
    <t>⚠️ Para bonds com opções embutidas, Modified Duration é incorreta. Usar Effective Duration.</t>
  </si>
  <si>
    <t>Macaulay (#9), Modified Duration (#10), Price Change (#13), DV01 (#14)</t>
  </si>
  <si>
    <t>⚠️ Convexidade positiva = bom para investidor. MBS têm convexidade NEGATIVA (cuidado).</t>
  </si>
  <si>
    <t>Duration (#9/#10), Convexity (#12), DV01 (#14), Hedging</t>
  </si>
  <si>
    <t>⚠️ Para movimentos &gt; 50bps, incluir convexidade é essencial.</t>
  </si>
  <si>
    <t>Duration (#9/#10), Convexity (#12), Hedging, Risk Management</t>
  </si>
  <si>
    <t>⚠️ DV01 é aditivo em portfólios (soma direto). Essencial para hedge ratios.</t>
  </si>
  <si>
    <t>Macaulay (#9), Modified (#10), Effective (#11), Yield Curve</t>
  </si>
  <si>
    <t>⚠️ KRD decompõe risco por vértice. Essencial para barbell vs bullet vs ladder. Soma KRDs ≈ Duration total.</t>
  </si>
  <si>
    <t>Clean/Dirty Price (#17), Bond Price (#1), Settlement</t>
  </si>
  <si>
    <t>⚠️ Accrued interest é pago pelo comprador. Não confundir clean e dirty price.</t>
  </si>
  <si>
    <t>Accrued Interest (#16), Bond Price (#1), Settlement</t>
  </si>
  <si>
    <t>⚠️ Clean price é cotado; dirty price é pago. Para retorno total, usar dirty price.</t>
  </si>
  <si>
    <t>Modified Duration (#10), Yield Spread (#6), Z-Spread (#7)</t>
  </si>
  <si>
    <t>⚠️ CSD ≈ ModD é simplificação. Para bonds com opções, CSD pode diferir de ModD.</t>
  </si>
  <si>
    <t>Spot Rate (#20), Forward Rate (#21), YTM (#3), Yield Curve</t>
  </si>
  <si>
    <t>⚠️ Par rate é a taxa que faz bond valer par. Curva par suavizada é referência de mercado.</t>
  </si>
  <si>
    <t>Forward Rate (#21), Par Rate (#19), YTM (#3), Bootstrapping</t>
  </si>
  <si>
    <t>⚠️ Bootstrapping: extrair spot rates dos preços de bonds do governo. Interpolação pode distorcer.</t>
  </si>
  <si>
    <t>Spot Rate (#20), Par Rate (#19), Expectations Theory</t>
  </si>
  <si>
    <t>⚠️ Forward rate = expectativa futura + prêmio de liquidez. Não são previsões perfeitas.</t>
  </si>
  <si>
    <t>Breakeven Inflation (#23), Nominal Yield, NTN-B, TIPS</t>
  </si>
  <si>
    <t>⚠️ Fisher exact: (1+nom) = (1+real)×(1+infl). Aproximação linear distorce para taxas altas (Brasil).</t>
  </si>
  <si>
    <t>Real Yield (#22), TIPS/NTN-B, Inflation Expectations</t>
  </si>
  <si>
    <t>⚠️ BEI inclui prêmio de risco de inflação e liquidez. Não é expectativa pura de inflação.</t>
  </si>
  <si>
    <t>Duration (#9/#10), Convexity (#12), KRD (#15), ALM</t>
  </si>
  <si>
    <t>⚠️ Imunização protege contra shifts paralelos. Não protege contra mudanças de inclinação. Complementar com KRD.</t>
  </si>
  <si>
    <t>Yield Spread (#6), Z-Spread (#7), OAS (#8), Credit Rating</t>
  </si>
  <si>
    <t>⚠️ PD × LGD × EAD é simplificação. PD e LGD são correlacionados em crise.</t>
  </si>
  <si>
    <t>Put (#2), Put-Call Parity (#3), Black-Scholes (#4), Delta (#8)</t>
  </si>
  <si>
    <t>⚠️ Payoff no vencimento é simples. O difícil é precificar ANTES do vencimento. Não confundir payoff com P&amp;L (subtrair prêmio).</t>
  </si>
  <si>
    <t>Call (#1), Put-Call Parity (#3), Black-Scholes Put (#5)</t>
  </si>
  <si>
    <t>⚠️ Perda máxima da put comprada = prêmio. Mas put vendida = perda potencialmente até o strike.</t>
  </si>
  <si>
    <t>Call (#1), Put (#2), Black-Scholes (#4/#5), Arbitrage</t>
  </si>
  <si>
    <t>⚠️ Violação da paridade = arbitragem riskless. Na prática, custos de transação complicam. Válida para europeias.</t>
  </si>
  <si>
    <t>Put BS (#5), Greeks (#8-#12), IV (#13), Put-Call Parity (#3)</t>
  </si>
  <si>
    <t>⚠️ BS assume vol constante, sem dividendos, taxa constante, lognormal. Na prática, vol sorri (smile). Ponto de partida.</t>
  </si>
  <si>
    <t>Call BS (#4), Greeks (#8-#12), IV (#13), Binomial (#24)</t>
  </si>
  <si>
    <t>⚠️ Put via BS ou Put-Call Parity dão mesmo resultado. Para americanas, usar binomial (#24).</t>
  </si>
  <si>
    <t>Time Value (#7), Call (#1), Put (#2), Delta (#8)</t>
  </si>
  <si>
    <t>⚠️ Exercer americana antes destrói time value (exceto: put deep ITM ou call antes de dividendo).</t>
  </si>
  <si>
    <t>Intrinsic Value (#6), Theta (#10), IV (#13), Black-Scholes (#4)</t>
  </si>
  <si>
    <t>⚠️ Time value decai exponencialmente perto do vencimento (theta). ATM têm mais time value.</t>
  </si>
  <si>
    <t>Gamma (#9), Theta (#10), Vega (#11), Portfolio Greeks (#25)</t>
  </si>
  <si>
    <t>⚠️ Delta muda constantemente (Gamma). Delta hedge precisa de rebalanceamento frequente. Delta ≈ prob ITM.</t>
  </si>
  <si>
    <t>Delta (#8), Theta (#10), Vega (#11), Risk Management</t>
  </si>
  <si>
    <t>⚠️ Gamma explode perto do vencimento para ATM (pin risk). Market makers com gamma curto = risco enorme.</t>
  </si>
  <si>
    <t>Delta (#8), Gamma (#9), Vega (#11), Time Value (#7)</t>
  </si>
  <si>
    <t>⚠️ Theta é o 'custo' de manter posição comprada. Estratégia vendedora lucra com theta mas assume risco gamma.</t>
  </si>
  <si>
    <t>Delta (#8), IV (#13), Theta (#10), Gamma (#9)</t>
  </si>
  <si>
    <t>⚠️ Vega máximo para ATM. Long option = long vega. Cuidado em períodos de vol baixa.</t>
  </si>
  <si>
    <t>Delta (#8), Vega (#11), CAPM (RR.#1), Interest Rates</t>
  </si>
  <si>
    <t>⚠️ Rho geralmente menos relevante, exceto para LEAPs ou mudança rápida de juros.</t>
  </si>
  <si>
    <t>HV (#14), Vol Smile (#15), Black-Scholes (#4), Vega (#11)</t>
  </si>
  <si>
    <t>⚠️ IV forward-looking. IV &gt;&gt; HV = mercado espera evento. IV &lt;&lt; HV = complacência ou oportunidade.</t>
  </si>
  <si>
    <t>IV (#13), Vol Smile (#15), StdDev (RR.#11), Log Returns (Est.#20)</t>
  </si>
  <si>
    <t>⚠️ HV depende do período (20d? 60d? 252d?). Anualizar por √252. Usar HV recente e longo prazo.</t>
  </si>
  <si>
    <t>IV (#13), HV (#14), Black-Scholes (#4), Skewness (Est.#7)</t>
  </si>
  <si>
    <t>⚠️ Smile/skew reflete que BS está 'errado'. OTM puts caras = mercado precifica crashes. Informação de risco sistêmico.</t>
  </si>
  <si>
    <t>Basis (#17), Spot Price, Forward Rate (RF.#21), Hedging</t>
  </si>
  <si>
    <t>⚠️ F &gt; S (contango) é normal para custo de carregamento. F &lt; S (backwardation) em commodities = escassez.</t>
  </si>
  <si>
    <t>Futures Price (#16), Spot Price, Convergence, Hedging</t>
  </si>
  <si>
    <t>⚠️ Basis risk = hedge imperfeito. Basis converge para zero na expiração.</t>
  </si>
  <si>
    <t>Basis (#17), Futures Price (#16), Beta (RR.#2), Portfolio (#25)</t>
  </si>
  <si>
    <t>⚠️ h* assume correlação estável entre spot e futuro. Testar com dados rolling.</t>
  </si>
  <si>
    <t>Delta (#8), Theta (#10), Call (#1), Protective Put (#20)</t>
  </si>
  <si>
    <t>⚠️ Covered call sacrifica upside ilimitado por renda. Melhor em mercados laterais.</t>
  </si>
  <si>
    <t>Delta (#8), Vega (#11), Put (#2), Covered Call (#19)</t>
  </si>
  <si>
    <t>⚠️ Protective put = seguro com custo. Se ação sobe, prêmio é 'perdido'. Avaliar custo vs proteção.</t>
  </si>
  <si>
    <t>Strangle (#22), IV (#13), Vega (#11), Gamma (#9)</t>
  </si>
  <si>
    <t>⚠️ Straddle é caro. Precisa de movimento &gt; custo total. Ideal antes de eventos binários.</t>
  </si>
  <si>
    <t>Straddle (#21), IV (#13), Iron Condor (#23)</t>
  </si>
  <si>
    <t>⚠️ Mais barato que straddle mas precisa de movimento MAIOR. BEPs mais afastados.</t>
  </si>
  <si>
    <t>Straddle (#21), Strangle (#22), IV (#13), Theta (#10)</t>
  </si>
  <si>
    <t>⚠️ Iron Condor lucra com baixa vol. Max loss definido. Risk/reward tipicamente desfavorável.</t>
  </si>
  <si>
    <t>Black-Scholes (#4), American options, Put (#2), Call (#1)</t>
  </si>
  <si>
    <t>⚠️ Binomial pode precificar americanas (BS não). Mais passos = mais preciso.</t>
  </si>
  <si>
    <t>Delta (#8), Gamma (#9), Vega (#11), Theta (#10), Risk Mgmt</t>
  </si>
  <si>
    <t>⚠️ Greeks do portfólio gerenciados em conjunto. Delta-neutral mas gamma-negativo = risco de gap.</t>
  </si>
  <si>
    <t>Cap Rate (#2), Property Value (#3), DSCR (#9), EGI (#15)</t>
  </si>
  <si>
    <t>⚠️ NOI exclui debt service e CapEx — NÃO é lucro líquido nem caixa real.</t>
  </si>
  <si>
    <t>NOI (#1), Property Value (#3), Cap Rate Spread (#20), GRM (#5)</t>
  </si>
  <si>
    <t>⚠️ Cap Rate baixo = caro OU prime. Cap Rate alto = barato OU arriscado. Contextualizar.</t>
  </si>
  <si>
    <t>NOI (#1), Cap Rate (#2), GRM (#5), DCF approach</t>
  </si>
  <si>
    <t>⚠️ Valor pela renda assume NOI estável e cap rate constante. Na prática, ambos mudam.</t>
  </si>
  <si>
    <t>IRR (#17), Equity Multiple (#18), LTV (#8), Cap Rate (#2)</t>
  </si>
  <si>
    <t>⚠️ Cash-on-cash inclui alavancagem. CoC &gt; Cap Rate se LTV &gt; 0 e retorno &gt; custo da dívida.</t>
  </si>
  <si>
    <t>Cap Rate (#2), Property Value (#3), NOI (#1)</t>
  </si>
  <si>
    <t>⚠️ GRM é screening rápido, não valuation. Ignora despesas completamente.</t>
  </si>
  <si>
    <t>NOI (#1), EGI (#15), Vacancy (#14), OPEX</t>
  </si>
  <si>
    <t>⚠️ OER varia: escritório ~40%, logístico ~25%, shopping ~35%. OER crescente = ineficiência.</t>
  </si>
  <si>
    <t>LTV (#8), DSCR (#9), Cap Rate (#2), NOI (#1)</t>
  </si>
  <si>
    <t>⚠️ Debt Yield &gt; Cap Rate geralmente exigido pelos bancos. Diferença = margem de segurança.</t>
  </si>
  <si>
    <t>Debt Yield (#7), DSCR (#9), Property Value (#3), Cap Rate (#2)</t>
  </si>
  <si>
    <t>⚠️ LTV depende do valor avaliado (pode ser otimista). Em crise, valor cai → LTV sobe → covenant breach.</t>
  </si>
  <si>
    <t>LTV (#8), Debt Yield (#7), NOI (#1), ICR (End.#7)</t>
  </si>
  <si>
    <t>⚠️ DSCR &lt; 1.0 = NOI não cobre dívida. Bancos querem 1.25-1.50x.</t>
  </si>
  <si>
    <t>AFFO (#11), P/FFO (#12), Net Income, REITs</t>
  </si>
  <si>
    <t>⚠️ FFO exclui depreciação (correto para imóveis) mas inclui CapEx de manutenção. AFFO é melhor proxy.</t>
  </si>
  <si>
    <t>FFO (#10), P/FFO (#12), FCF (FC.#4), REITs</t>
  </si>
  <si>
    <t>⚠️ AFFO varia por empresa (não padronizado). AFFO payout &gt; 100% = distribuição insustentável.</t>
  </si>
  <si>
    <t>FFO (#10), AFFO (#11), NAV (#13), REITs</t>
  </si>
  <si>
    <t>⚠️ P/FFO é o P/E dos REITs. Comparar apenas entre mesmo segmento.</t>
  </si>
  <si>
    <t>P/FFO (#12), Property Value (#3), Cap Rate (#2), EV (Val.#1)</t>
  </si>
  <si>
    <t>⚠️ NAV requer avaliação individual. Desconto para NAV &gt; 10% pode ser oportunidade.</t>
  </si>
  <si>
    <t>EGI (#15), NOI (#1), Break-Even Occupancy (#19)</t>
  </si>
  <si>
    <t>⚠️ Vacancy natural 3-5% é normal. Acima: problema de localização/preço. Vacancy crescente = cortar aluguel.</t>
  </si>
  <si>
    <t>NOI (#1), Vacancy (#14), OER (#6), Property Value (#3)</t>
  </si>
  <si>
    <t>⚠️ 'Other Income' (estacionamento, antenas) pode ser 10-15% da receita. Não ignorar.</t>
  </si>
  <si>
    <t>Property Value (#3), GRM (#5), Cap Rate (#2), Comps</t>
  </si>
  <si>
    <t>⚠️ Preço/m² é comparativo, não absoluto. Localização e contratos justificam dispersão.</t>
  </si>
  <si>
    <t>CoC (#4), Equity Multiple (#18), Cap Rate (#2), DCF (Val.#15)</t>
  </si>
  <si>
    <t>⚠️ IRR depende muito de premissas de exit. Ser conservador. Cash flows são mais previsíveis.</t>
  </si>
  <si>
    <t>IRR (#17), MOIC (Mod.#2), CoC (#4)</t>
  </si>
  <si>
    <t>⚠️ Multiple 2.0x em 10 anos = 7.2% IRR. Multiple 2.0x em 5 anos = 14.9% IRR.</t>
  </si>
  <si>
    <t>Vacancy (#14), DSCR (#9), NOI (#1), LTV (#8)</t>
  </si>
  <si>
    <t>⚠️ BEO &gt; 85% = risco alto. Ideal &lt; 75%. Verificar diversificação de inquilinos.</t>
  </si>
  <si>
    <t>Cap Rate (#2), Rf (RR.#24), Yield Spread (RF.#6)</t>
  </si>
  <si>
    <t>⚠️ Spread estreitando = imóveis ficando caros vs renda fixa. Spread &lt; 200bps precede correção.</t>
  </si>
  <si>
    <t>NII (#2), NIS (#19), Earning Assets, LDR (#10)</t>
  </si>
  <si>
    <t>⚠️ NIM comprime quando curva inverte. NIM expandindo = spread aumentando mas pode indicar mais risco.</t>
  </si>
  <si>
    <t>NIM (#1), Revenue, NIS (#19), Fee Income (#3)</t>
  </si>
  <si>
    <t>⚠️ NII caindo enquanto receita sobe = dependendo mais de fees. Verificar sustentabilidade.</t>
  </si>
  <si>
    <t>NII (#2), NIM (#1), Cost/Income (#4)</t>
  </si>
  <si>
    <t>⚠️ Fee ratio alto = diversificação. Mas fees de M&amp;A/trading são voláteis.</t>
  </si>
  <si>
    <t>NIM (#1), Fee Ratio (#3), ROAA (#5), ROAE (#6)</t>
  </si>
  <si>
    <t>⚠️ C/I &lt; 45% = excelente. &gt; 60% = ineficiente. Bancos digitais: C/I mais baixo.</t>
  </si>
  <si>
    <t>ROAE (#6), C/I (#4), NIM (#1), ROA (Bal.#13)</t>
  </si>
  <si>
    <t>⚠️ ROAA &gt; 1% = bom para banco. Comparar apenas entre bancos similares.</t>
  </si>
  <si>
    <t>ROAA (#5), C/I (#4), NIM (#1), CET1 (#11)</t>
  </si>
  <si>
    <t>⚠️ ROAE &gt; 15% pode ser alavancagem excessiva. Verificar CET1 ratio.</t>
  </si>
  <si>
    <t>PCR (#8), NCO (#9), CLR (#18), Expected Loss (RF.#25)</t>
  </si>
  <si>
    <t>⚠️ NPL caindo pode ser write-offs agressivos, não melhora real. Verificar NCO ratio.</t>
  </si>
  <si>
    <t>NPL (#7), NCO (#9), CLR (#18), Provisão</t>
  </si>
  <si>
    <t>⚠️ PCR &gt; 150% = conservador. PCR &lt; 80% = subprovisionado. Em crise, PCR cai.</t>
  </si>
  <si>
    <t>NPL (#7), PCR (#8), CLR (#18)</t>
  </si>
  <si>
    <t>⚠️ NCO baixo + NPL alto = banco não reconhece perdas (evergreening). Red flag.</t>
  </si>
  <si>
    <t>NIM (#1), Liquidity (LCR #15), Funding</t>
  </si>
  <si>
    <t>⚠️ LDR &gt; 100% = funding gap. Depende de wholesale que pode secar em crise (SVB).</t>
  </si>
  <si>
    <t>Tier 1 (#12), CAR (#13), RWA (#20), Leverage (#14)</t>
  </si>
  <si>
    <t>⚠️ CET1 = capital de melhor qualidade. Mínimo ~7-8% na prática. &lt; 8% = supervisão mais rígida.</t>
  </si>
  <si>
    <t>CET1 (#11), CAR (#13), RWA (#20), ROAE (#6)</t>
  </si>
  <si>
    <t>⚠️ Tier 1 inclui AT1 (CoCos) que podem ser convertidos em estresse. Verificar triggers.</t>
  </si>
  <si>
    <t>CET1 (#11), Tier 1 (#12), RWA (#20), Leverage (#14)</t>
  </si>
  <si>
    <t>⚠️ CAR &gt; 15% = bem capitalizado. Mas excesso = ROE menor. Trade-off segurança vs rentabilidade.</t>
  </si>
  <si>
    <t>CET1 (#11), CAR (#13), Tier 1 (#12)</t>
  </si>
  <si>
    <t>⚠️ Leverage ratio pega bancos que 'otimizam' RWA com modelos agressivos.</t>
  </si>
  <si>
    <t>NSFR (#16), LDR (#10), Liquid Assets</t>
  </si>
  <si>
    <t>⚠️ LCR ≥ 100% obrigatório. Em bank run real, HQLA pode ser insuficiente (fire sale).</t>
  </si>
  <si>
    <t>LCR (#15), LDR (#10), Stable Funding</t>
  </si>
  <si>
    <t>⚠️ NSFR complementa LCR: curto (30d) vs estrutural. NSFR &lt; 100% = descasamento preocupante.</t>
  </si>
  <si>
    <t>P/B (Val.#9), TBV (Bal.#11), ROAE (#6), CET1 (#11)</t>
  </si>
  <si>
    <t>⚠️ P/TBV &lt; 1 = mercado diz que banco vale menos que patrimônio tangível. Pode ser destruição ou oportunidade.</t>
  </si>
  <si>
    <t>NPL (#7), PCR (#8), NCO (#9), ROAA (#5)</t>
  </si>
  <si>
    <t>⚠️ CLR spike = provisões aumentando (geralmente antes de recessão). Trending down pode ser real ou sub.</t>
  </si>
  <si>
    <t>NIM (#1), NII (#2), Earning Assets</t>
  </si>
  <si>
    <t>⚠️ NIS e NIM diferem: NIM inclui volume. NIS alto + earning assets baixos = NIM decepcionante.</t>
  </si>
  <si>
    <t>CET1 (#11), CAR (#13), Leverage (#14)</t>
  </si>
  <si>
    <t>⚠️ RWA depende de modelo (standardized vs IRB). IRB interno pode 'otimizar' pesos — output floor.</t>
  </si>
  <si>
    <t>Geometric Mean (#2), Median (#3), Mode (#4), StdDev (#5)</t>
  </si>
  <si>
    <t>⚠️ Média é puxada por outliers. Para dados com assimetria, mediana é mais representativa.</t>
  </si>
  <si>
    <t>Mean (#1), CAGR (Excel#30), Log Returns (#20)</t>
  </si>
  <si>
    <t>⚠️ Para retornos compostos, SEMPRE usar geométrica. Aritmética superestima. Diferença cresce com volatilidade.</t>
  </si>
  <si>
    <t>Mean (#1), Mode (#4), Percentiles, Quartiles</t>
  </si>
  <si>
    <t>⚠️ Mediana melhor para salários, preços de imóveis. Não afetada por extremos.</t>
  </si>
  <si>
    <t>Mean (#1), Median (#3), Frequency Distribution</t>
  </si>
  <si>
    <t>⚠️ Moda pode não existir. Menos usada em finanças. Relevante para dados categóricos.</t>
  </si>
  <si>
    <t>Variance (RR#12), CV (#6), Normal Dist (#9), Sharpe (RR.#5)</t>
  </si>
  <si>
    <t>⚠️ Anualizar: σ_anual = σ_diário × √252. Usar retornos log. Assumir normalidade com cautela.</t>
  </si>
  <si>
    <t>StdDev (#5), Mean (#1), Sharpe (RR.#5)</t>
  </si>
  <si>
    <t>⚠️ CV permite comparar riscos entre escalas. CV &gt; 100% = risco domina o retorno.</t>
  </si>
  <si>
    <t>Kurtosis (#8), Normal Dist (#9), VaR (RR.#17)</t>
  </si>
  <si>
    <t>⚠️ Retornos: skew tipicamente negativo (crashes frequentes). Modelos que ignoram skew subestimam risco.</t>
  </si>
  <si>
    <t>Skewness (#7), Normal Dist (#9), VaR (RR.#17/#18)</t>
  </si>
  <si>
    <t>⚠️ Excess kurtosis &gt; 0 = caudas pesadas. Retornos de ações: kurt 2-5. Modelos gaussianos subestimam eventos extremos.</t>
  </si>
  <si>
    <t>Z-Score (#10), Confidence Interval (#11), StdDev (#5)</t>
  </si>
  <si>
    <t>⚠️ Retornos NÃO são perfeitamente normais (skew, kurtosis). Aproximação. Complementar com análise de caudas.</t>
  </si>
  <si>
    <t>Normal Dist (#9), Confidence Interval (#11), Altman Z (Bal.#25)</t>
  </si>
  <si>
    <t>⚠️ Não confundir Altman Z-Score (crédito) com Z-Score estatístico (padronização). Diferentes!</t>
  </si>
  <si>
    <t>Normal Dist (#9), Z-Score (#10), T-Test (#12)</t>
  </si>
  <si>
    <t>⚠️ CI assume amostra representativa. Regime changes podem invalidar CI baseado em histórico.</t>
  </si>
  <si>
    <t>Confidence Interval (#11), P-Value (#17), ANOVA (#19)</t>
  </si>
  <si>
    <t>⚠️ T-Test para amostras &lt; 30. Verificar normalidade e variâncias iguais/desiguais.</t>
  </si>
  <si>
    <t>R² (#14), Multiple Regression (#16), Beta (RR.#2)</t>
  </si>
  <si>
    <t>⚠️ Correlação ≠ causação. Regressão espúria comum em séries temporais. Verificar estacionariedade.</t>
  </si>
  <si>
    <t>Adj R² (#15), Regression (#13), Correlation (RR.#14)</t>
  </si>
  <si>
    <t>⚠️ R² alto com poucos dados = overfitting. Usar R² Ajustado. R² baixo pode ter coeficientes significativos.</t>
  </si>
  <si>
    <t>R² (#14), Multiple Regression (#16), P-Value (#17)</t>
  </si>
  <si>
    <t>⚠️ Adj R² penaliza variáveis extras. Se Adj R² &lt;&lt; R², modelo tem variáveis irrelevantes.</t>
  </si>
  <si>
    <t>Regression (#13), R² (#14), Adj R² (#15), Fama-French</t>
  </si>
  <si>
    <t>⚠️ Multicolinearidade = coeficientes instáveis. Verificar VIF.</t>
  </si>
  <si>
    <t>T-Test (#12), Confidence Interval (#11), R² (#14)</t>
  </si>
  <si>
    <t>⚠️ P-value hunting (testar muitas hipóteses até p&lt;0.05) é fraude estatística. Ajustar para múltiplas comparações.</t>
  </si>
  <si>
    <t>T-Test (#12), ANOVA (#19), P-Value (#17)</t>
  </si>
  <si>
    <t>⚠️ Chi-Square para dados categóricos. Amostra mínima: ≥5 em cada célula.</t>
  </si>
  <si>
    <t>T-Test (#12), Chi-Square (#18), P-Value (#17)</t>
  </si>
  <si>
    <t>⚠️ ANOVA assume variâncias iguais e normalidade. Welch's ANOVA é robusta. Tukey para post-hoc.</t>
  </si>
  <si>
    <t>Geometric Mean (#2), StdDev (#5), Normal Dist (#9), HV (Deriv.#14)</t>
  </si>
  <si>
    <t>⚠️ Log returns são aditivos (somar diário→anual). Simple returns não. Para períodos longos, diferença é material.</t>
  </si>
  <si>
    <t>FV (#2), NPV (#3), IRR (#5), Rate (#11), NPER (#12)</t>
  </si>
  <si>
    <t>⚠️ PV retorna valor NEGATIVO (convenção). Não esquecer do sinal. Type=1 para anuidade antecipada.</t>
  </si>
  <si>
    <t>PV (#1), NPV (#3), PMT (#8), Rate (#11), NPER (#12)</t>
  </si>
  <si>
    <t>⚠️ FV acumula composição. Sempre especificar se taxa é mensal ou anual.</t>
  </si>
  <si>
    <t>XNPV (#4), IRR (#5), PV (#1), DCF (Val.#15)</t>
  </si>
  <si>
    <t>⚠️ ARMADILHA: NPV do Excel desconta a partir do período 1, não 0. Somar investimento SEPARADAMENTE. Usar XNPV.</t>
  </si>
  <si>
    <t>NPV (#3), XIRR (#6), DCF (Val.#15), Datas</t>
  </si>
  <si>
    <t>⚠️ XNPV é SEMPRE preferível: usa datas reais, elimina a armadilha do período 0.</t>
  </si>
  <si>
    <t>XIRR (#6), MIRR (#7), NPV (#3), WACC (Val.#18)</t>
  </si>
  <si>
    <t>⚠️ IRR pode ter múltiplas soluções. Assume reinvestimento à própria TIR (irrealista). Usar MIRR ou NPV.</t>
  </si>
  <si>
    <t>IRR (#5), MIRR (#7), XNPV (#4), Datas</t>
  </si>
  <si>
    <t>⚠️ XIRR é SEMPRE preferível: usa datas reais. Pode não convergir — fornecer guess.</t>
  </si>
  <si>
    <t>IRR (#5), XIRR (#6), NPV (#3), Reinvestment</t>
  </si>
  <si>
    <t>⚠️ MIRR resolve reinvestimento do IRR. Finance_rate ≠ reinvest_rate é mais realista.</t>
  </si>
  <si>
    <t>PPMT (#9), IPMT (#10), PV (#1), Rate (#11)</t>
  </si>
  <si>
    <t>⚠️ PMT retorna NEGATIVO. Taxa DEVE corresponder ao período: mensal → taxa mensal. Erro #1.</t>
  </si>
  <si>
    <t>PMT (#8), IPMT (#10), CUMPRINC (#15), Debt Schedule</t>
  </si>
  <si>
    <t>⚠️ PPMT cresce ao longo do tempo. Útil para cronograma de amortização.</t>
  </si>
  <si>
    <t>PMT (#8), PPMT (#9), CUMIPMT (#16), Debt Schedule</t>
  </si>
  <si>
    <t>⚠️ IPMT decresce. PPMT + IPMT = PMT em cada período. Verificar como check.</t>
  </si>
  <si>
    <t>PV (#1), FV (#2), PMT (#8), NPER (#12), EFFECT (#13)</t>
  </si>
  <si>
    <t>⚠️ RATE resolve por iteração (pode não convergir). Resultado na mesma periodicidade do PMT.</t>
  </si>
  <si>
    <t>PV (#1), FV (#2), PMT (#8), Rate (#11)</t>
  </si>
  <si>
    <t>⚠️ NPER pode retornar decimal. Arredondar para cima e recalcular último pagamento.</t>
  </si>
  <si>
    <t>NOMINAL (#14), Rate (#11), Composição</t>
  </si>
  <si>
    <t>⚠️ Nominal 12% mensal = efetiva 12.68%. Diferença cresce com frequência e nível da taxa.</t>
  </si>
  <si>
    <t>EFFECT (#13), Rate (#11), Composição</t>
  </si>
  <si>
    <t>⚠️ Conversão inversa. Útil para converter entre bases (mensal ↔ anual).</t>
  </si>
  <si>
    <t>PPMT (#9), PMT (#8), Debt Schedule, CUMIPMT (#16)</t>
  </si>
  <si>
    <t>⚠️ Type=0 para final do período (padrão). Type=1 para início.</t>
  </si>
  <si>
    <t>IPMT (#10), PMT (#8), CUMPRINC (#15)</t>
  </si>
  <si>
    <t>⚠️ Total de juros pode &gt; principal em empréstimos longos. Essencial para custo total.</t>
  </si>
  <si>
    <t>YIELD (#18), DURATION (#19), MDURATION (#20), Bond Price (RF.#1)</t>
  </si>
  <si>
    <t>⚠️ PRICE retorna por R$100 de face. Ajustar para face real. Basis (day count) afeta resultado.</t>
  </si>
  <si>
    <t>PRICE (#17), DURATION (#19), MDURATION (#20), YTM (RF.#3)</t>
  </si>
  <si>
    <t>⚠️ YIELD resolve por iteração. Preço é clean (sem accrued). Freq: 1=anual, 2=semi.</t>
  </si>
  <si>
    <t>MDURATION (#20), PRICE (#17), YIELD (#18), Macaulay (RF.#9)</t>
  </si>
  <si>
    <t>⚠️ DURATION do Excel = Macaulay, NÃO Modified. Para Modified, usar MDURATION. Armadilha em provas.</t>
  </si>
  <si>
    <t>DURATION (#19), PRICE (#17), YIELD (#18), ModD (RF.#10)</t>
  </si>
  <si>
    <t>⚠️ MDURATION = DURATION ÷ (1 + yield/freq). Essencial para gestão de risco de renda fixa.</t>
  </si>
  <si>
    <t>INDEX/MATCH (#22), SUMIFS (#23), Modeling</t>
  </si>
  <si>
    <t>⚠️ VLOOKUP só busca para a DIREITA. XLOOKUP bidirecional e match exato por padrão. Migrar.</t>
  </si>
  <si>
    <t>VLOOKUP/XLOOKUP (#21), SUMIFS (#23), Dynamic arrays</t>
  </si>
  <si>
    <t>⚠️ INDEX/MATCH mais versátil mas complexo. MATCH 0=exato; 1=menor; -1=maior. #N/A = não achado.</t>
  </si>
  <si>
    <t>IF (#24), INDEX/MATCH (#22), Data Analysis</t>
  </si>
  <si>
    <t>⚠️ Múltiplos critérios: AND implícito. Para OR, usar SUMPRODUCT. Wildcards: *, ?.</t>
  </si>
  <si>
    <t>SUMIFS (#23), VLOOKUP (#21), Conditional Logic</t>
  </si>
  <si>
    <t>⚠️ IF aninhados &gt; 3 = difícil auditar. Usar IFS ou SWITCH. CHOOSE para cenários.</t>
  </si>
  <si>
    <t>Dynamic References, INDEX/MATCH (#22), Data Tables (#29)</t>
  </si>
  <si>
    <t>⚠️ OFFSET é volátil (lento). Preferir INDEX. INDIRECT frágil (renomear quebra).</t>
  </si>
  <si>
    <t>VaR (RR.#17), Black-Scholes (Deriv.#4), CI (Est.#11)</t>
  </si>
  <si>
    <t>⚠️ NORM.DIST cumulativa: P(X ≤ x). Para VaR: usar 5%. NORM.S para standard normal.</t>
  </si>
  <si>
    <t>NORM.DIST (#26), VaR (RR.#17), Z-Score (Est.#10)</t>
  </si>
  <si>
    <t>⚠️ NORM.INV(0.05) = -1.645 (VaR 95%). NORM.INV(0.01) = -2.326 (VaR 99%). Memorizar.</t>
  </si>
  <si>
    <t>Solver, Sensitivity (#29), IRR (#5)</t>
  </si>
  <si>
    <t>⚠️ Goal Seek: 1 variável. Solver: múltiplas com restrições. Usar para otimização de portfólio.</t>
  </si>
  <si>
    <t>Goal Seek (#28), Sensitivity (RR.#28), DCF (Val.#15)</t>
  </si>
  <si>
    <t>⚠️ Data Table 2-way é ESSENCIAL para sensibilidade DCF. Input cells na mesma planilha.</t>
  </si>
  <si>
    <t>Geometric Mean (Est.#2), IRR (#5), FV (#2)</t>
  </si>
  <si>
    <t>⚠️ CAGR suaviza — esconde volatilidade. Verificar trajetória entre períodos.</t>
  </si>
  <si>
    <t>📋 CHANGELOG — Controle de Versão</t>
  </si>
  <si>
    <t>Versão</t>
  </si>
  <si>
    <t>Data</t>
  </si>
  <si>
    <t>Tipo</t>
  </si>
  <si>
    <t>Descrição</t>
  </si>
  <si>
    <t>v2.0</t>
  </si>
  <si>
    <t>🚀 Major Release</t>
  </si>
  <si>
    <t>Versão Premium: +3 colunas (Nível, Termos Relacionados, Armadilhas) em todas as 14 abas. INDEX redesenhado. Disclaimer profissional. Controle de versão.</t>
  </si>
  <si>
    <t>✨ Novo</t>
  </si>
  <si>
    <t>Coluna 'Nível': Classificação 🟢 Básico / 🟡 Intermediário / 🔴 Avançado para cada fórmula</t>
  </si>
  <si>
    <t>Coluna 'Termos Relacionados': Interligações entre conceitos de diferentes seções com referências cruzadas</t>
  </si>
  <si>
    <t>Coluna 'Armadilhas / Red Flags': Erros comuns, red flags e alertas práticos para profissionais</t>
  </si>
  <si>
    <t>🎨 Design</t>
  </si>
  <si>
    <t>INDEX redesenhado com layout premium, legenda de níveis, branding profissional e disclaimer</t>
  </si>
  <si>
    <t>Novas colunas com código de cores: azul para referências cruzadas, vermelho para alertas</t>
  </si>
  <si>
    <t>📋 Novo</t>
  </si>
  <si>
    <t>Aba Changelog para controle de versão e atualizações futuras</t>
  </si>
  <si>
    <t>v1.0</t>
  </si>
  <si>
    <t>🚀 Lançamento</t>
  </si>
  <si>
    <t>Versão original: 340+ fórmulas, 14 seções, bilíngue EN/PT-BR, exemplos numéricos</t>
  </si>
  <si>
    <t>📊 Conteúdo</t>
  </si>
  <si>
    <t>14 abas: DRE, Balanço, Fluxo de Caixa, Endividamento, Eficiência, Valuation, Risco, Modelagem, Renda Fixa, Derivativos, Real Estate, Banking, Estatística, Excel</t>
  </si>
  <si>
    <t>💡 Atualizações futuras serão registradas aqui. Mantenha este arquivo como referência.</t>
  </si>
  <si>
    <t>Ficou interessado no conteúdo completo ?</t>
  </si>
  <si>
    <t>Acesse:</t>
  </si>
  <si>
    <t>https://www.mfnapratica.com.br/template-pro</t>
  </si>
  <si>
    <t>Me siga no linkedin para não perder nenhum conteúdo de modelagem financeira!</t>
  </si>
  <si>
    <t>Tiago Porto</t>
  </si>
  <si>
    <t>Já conheceu nossa planilha super completa com 18 abas dinâmicas?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</si>
</sst>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24"/>
      <color rgb="FF1F4E79"/>
      <name val="Aptos Narrow"/>
      <scheme val="minor"/>
    </font>
    <font>
      <i/>
      <sz val="12"/>
      <color rgb="FF4472C4"/>
      <name val="Aptos Narrow"/>
      <scheme val="minor"/>
    </font>
    <font>
      <i/>
      <sz val="10"/>
      <color rgb="FF808080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FFFFFF"/>
      <name val="Aptos Narrow"/>
      <scheme val="minor"/>
    </font>
    <font>
      <b/>
      <sz val="11"/>
      <color rgb="FF1F4E79"/>
      <name val="Aptos Narrow"/>
      <scheme val="minor"/>
    </font>
    <font>
      <b/>
      <sz val="11"/>
      <color rgb="FF00B050"/>
      <name val="Aptos Narrow"/>
      <scheme val="minor"/>
    </font>
    <font>
      <sz val="10"/>
      <color rgb="FF666666"/>
      <name val="Aptos Narrow"/>
      <scheme val="minor"/>
    </font>
    <font>
      <b/>
      <sz val="11"/>
      <color rgb="FFFFC000"/>
      <name val="Aptos Narrow"/>
      <scheme val="minor"/>
    </font>
    <font>
      <b/>
      <sz val="11"/>
      <color rgb="FFFF0000"/>
      <name val="Aptos Narrow"/>
      <scheme val="minor"/>
    </font>
    <font>
      <sz val="10"/>
      <color rgb="FF4472C4"/>
      <name val="Aptos Narrow"/>
      <scheme val="minor"/>
    </font>
    <font>
      <sz val="8"/>
      <color rgb="FFC0C0C0"/>
      <name val="Aptos Narrow"/>
      <scheme val="minor"/>
    </font>
    <font>
      <sz val="9"/>
      <color rgb="FF999999"/>
      <name val="Aptos Narrow"/>
      <scheme val="minor"/>
    </font>
    <font>
      <i/>
      <sz val="9"/>
      <color rgb="FF999999"/>
      <name val="Aptos Narrow"/>
      <scheme val="minor"/>
    </font>
    <font>
      <sz val="10"/>
      <color rgb="FF2E75B6"/>
      <name val="Aptos Narrow"/>
      <scheme val="minor"/>
    </font>
    <font>
      <sz val="10"/>
      <color rgb="FFC00000"/>
      <name val="Aptos Narrow"/>
      <scheme val="minor"/>
    </font>
    <font>
      <b/>
      <sz val="18"/>
      <color rgb="FF1F4E79"/>
      <name val="Aptos Narrow"/>
      <scheme val="minor"/>
    </font>
    <font>
      <u/>
      <sz val="12"/>
      <color theme="10"/>
      <name val="Aptos Narrow"/>
      <family val="2"/>
      <scheme val="minor"/>
    </font>
    <font>
      <sz val="48"/>
      <color theme="0"/>
      <name val="Aptos Narrow"/>
      <family val="2"/>
      <scheme val="minor"/>
    </font>
    <font>
      <u/>
      <sz val="36"/>
      <color theme="0"/>
      <name val="Aptos Narrow"/>
      <family val="2"/>
      <scheme val="minor"/>
    </font>
    <font>
      <sz val="28"/>
      <color theme="0"/>
      <name val="Aptos Narrow"/>
      <scheme val="minor"/>
    </font>
    <font>
      <u/>
      <sz val="48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1F4E79"/>
      </top>
      <bottom style="medium">
        <color rgb="FF1F4E79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49" fontId="2" fillId="3" borderId="0" xfId="0" applyNumberFormat="1" applyFont="1" applyFill="1" applyAlignment="1">
      <alignment vertical="top" wrapText="1"/>
    </xf>
    <xf numFmtId="0" fontId="0" fillId="0" borderId="0" xfId="0" applyAlignment="1">
      <alignment horizontal="left"/>
    </xf>
    <xf numFmtId="0" fontId="3" fillId="5" borderId="0" xfId="0" applyFont="1" applyFill="1"/>
    <xf numFmtId="0" fontId="4" fillId="5" borderId="0" xfId="0" applyFont="1" applyFill="1"/>
    <xf numFmtId="0" fontId="5" fillId="0" borderId="0" xfId="0" applyFont="1"/>
    <xf numFmtId="0" fontId="5" fillId="5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0" xfId="0" applyFill="1"/>
    <xf numFmtId="0" fontId="10" fillId="5" borderId="0" xfId="0" applyFont="1" applyFill="1"/>
    <xf numFmtId="0" fontId="7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0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5" fillId="0" borderId="0" xfId="0" applyFont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9" fillId="3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19" fillId="4" borderId="0" xfId="0" applyFont="1" applyFill="1" applyAlignment="1">
      <alignment wrapText="1"/>
    </xf>
    <xf numFmtId="0" fontId="20" fillId="4" borderId="0" xfId="0" applyFont="1" applyFill="1" applyAlignment="1">
      <alignment wrapText="1"/>
    </xf>
    <xf numFmtId="0" fontId="21" fillId="0" borderId="0" xfId="0" applyFont="1"/>
    <xf numFmtId="0" fontId="0" fillId="0" borderId="0" xfId="0"/>
    <xf numFmtId="0" fontId="5" fillId="0" borderId="0" xfId="0" applyFont="1"/>
    <xf numFmtId="0" fontId="23" fillId="6" borderId="0" xfId="0" applyFont="1" applyFill="1"/>
    <xf numFmtId="0" fontId="0" fillId="6" borderId="0" xfId="0" applyFill="1"/>
    <xf numFmtId="0" fontId="24" fillId="6" borderId="0" xfId="1" applyFont="1" applyFill="1"/>
    <xf numFmtId="0" fontId="25" fillId="6" borderId="0" xfId="0" applyFont="1" applyFill="1"/>
    <xf numFmtId="0" fontId="26" fillId="6" borderId="0" xfId="1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6</xdr:row>
      <xdr:rowOff>38100</xdr:rowOff>
    </xdr:from>
    <xdr:to>
      <xdr:col>6</xdr:col>
      <xdr:colOff>469900</xdr:colOff>
      <xdr:row>26</xdr:row>
      <xdr:rowOff>20771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931DBB-3805-AA45-AC1D-316A4E20D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3441700"/>
          <a:ext cx="7772400" cy="404667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25</xdr:col>
      <xdr:colOff>317500</xdr:colOff>
      <xdr:row>44</xdr:row>
      <xdr:rowOff>111654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58E9F6-07C2-B74D-935B-AFA6DC1F1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7100" y="3403600"/>
          <a:ext cx="14351000" cy="7833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047A2E-E21B-8942-BA82-76804C524F53}">
  <we:reference id="wa200009404" version="1.0.0.5" store="pt-BR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linkedin.com/in/portotiago/" TargetMode="External"/><Relationship Id="rId1" Type="http://schemas.openxmlformats.org/officeDocument/2006/relationships/hyperlink" Target="https://www.mfnapratica.com.br/template-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FE6A-6FCF-A74A-9877-D482ADF25CBB}">
  <dimension ref="B1:F34"/>
  <sheetViews>
    <sheetView showGridLines="0" workbookViewId="0">
      <pane ySplit="4" topLeftCell="A5" activePane="bottomLeft" state="frozen"/>
      <selection pane="bottomLeft" activeCell="B29" sqref="B29"/>
    </sheetView>
  </sheetViews>
  <sheetFormatPr baseColWidth="10" defaultRowHeight="16" x14ac:dyDescent="0.2"/>
  <cols>
    <col min="1" max="1" width="2.5" customWidth="1"/>
    <col min="2" max="2" width="7.5" customWidth="1"/>
    <col min="3" max="3" width="28.33203125" customWidth="1"/>
    <col min="4" max="4" width="58.33203125" customWidth="1"/>
    <col min="5" max="5" width="9.1640625" customWidth="1"/>
    <col min="6" max="6" width="13.33203125" customWidth="1"/>
  </cols>
  <sheetData>
    <row r="1" spans="2:6" ht="45" customHeight="1" x14ac:dyDescent="0.4">
      <c r="B1" s="11" t="s">
        <v>1852</v>
      </c>
    </row>
    <row r="2" spans="2:6" x14ac:dyDescent="0.2">
      <c r="B2" s="12" t="s">
        <v>1887</v>
      </c>
    </row>
    <row r="3" spans="2:6" x14ac:dyDescent="0.2">
      <c r="B3" s="14" t="s">
        <v>1888</v>
      </c>
    </row>
    <row r="4" spans="2:6" ht="30" customHeight="1" thickBot="1" x14ac:dyDescent="0.25"/>
    <row r="5" spans="2:6" ht="32" customHeight="1" thickBot="1" x14ac:dyDescent="0.25">
      <c r="B5" s="17" t="s">
        <v>0</v>
      </c>
      <c r="C5" s="17" t="s">
        <v>1853</v>
      </c>
      <c r="D5" s="17" t="s">
        <v>1854</v>
      </c>
      <c r="E5" s="17" t="s">
        <v>1855</v>
      </c>
      <c r="F5" s="17" t="s">
        <v>1889</v>
      </c>
    </row>
    <row r="6" spans="2:6" ht="32" customHeight="1" x14ac:dyDescent="0.2">
      <c r="B6" s="19">
        <v>1</v>
      </c>
      <c r="C6" s="18" t="s">
        <v>1856</v>
      </c>
      <c r="D6" s="18" t="s">
        <v>1857</v>
      </c>
      <c r="E6" s="20">
        <v>30</v>
      </c>
      <c r="F6" s="19" t="s">
        <v>1890</v>
      </c>
    </row>
    <row r="7" spans="2:6" ht="32" customHeight="1" x14ac:dyDescent="0.2">
      <c r="B7" s="22">
        <v>2</v>
      </c>
      <c r="C7" s="21" t="s">
        <v>1858</v>
      </c>
      <c r="D7" s="21" t="s">
        <v>1859</v>
      </c>
      <c r="E7" s="23">
        <v>25</v>
      </c>
      <c r="F7" s="22" t="s">
        <v>1890</v>
      </c>
    </row>
    <row r="8" spans="2:6" ht="32" customHeight="1" x14ac:dyDescent="0.2">
      <c r="B8" s="19">
        <v>3</v>
      </c>
      <c r="C8" s="18" t="s">
        <v>1860</v>
      </c>
      <c r="D8" s="18" t="s">
        <v>1861</v>
      </c>
      <c r="E8" s="20">
        <v>20</v>
      </c>
      <c r="F8" s="19" t="s">
        <v>1891</v>
      </c>
    </row>
    <row r="9" spans="2:6" ht="32" customHeight="1" x14ac:dyDescent="0.2">
      <c r="B9" s="22">
        <v>4</v>
      </c>
      <c r="C9" s="21" t="s">
        <v>1862</v>
      </c>
      <c r="D9" s="21" t="s">
        <v>1863</v>
      </c>
      <c r="E9" s="23">
        <v>20</v>
      </c>
      <c r="F9" s="22" t="s">
        <v>1890</v>
      </c>
    </row>
    <row r="10" spans="2:6" ht="32" customHeight="1" x14ac:dyDescent="0.2">
      <c r="B10" s="19">
        <v>5</v>
      </c>
      <c r="C10" s="18" t="s">
        <v>1864</v>
      </c>
      <c r="D10" s="18" t="s">
        <v>1865</v>
      </c>
      <c r="E10" s="20">
        <v>20</v>
      </c>
      <c r="F10" s="19" t="s">
        <v>1892</v>
      </c>
    </row>
    <row r="11" spans="2:6" ht="32" customHeight="1" x14ac:dyDescent="0.2">
      <c r="B11" s="22">
        <v>6</v>
      </c>
      <c r="C11" s="21" t="s">
        <v>1866</v>
      </c>
      <c r="D11" s="21" t="s">
        <v>1867</v>
      </c>
      <c r="E11" s="23">
        <v>30</v>
      </c>
      <c r="F11" s="22" t="s">
        <v>1891</v>
      </c>
    </row>
    <row r="12" spans="2:6" ht="32" customHeight="1" x14ac:dyDescent="0.2">
      <c r="B12" s="19">
        <v>7</v>
      </c>
      <c r="C12" s="18" t="s">
        <v>1868</v>
      </c>
      <c r="D12" s="18" t="s">
        <v>1869</v>
      </c>
      <c r="E12" s="20">
        <v>30</v>
      </c>
      <c r="F12" s="19" t="s">
        <v>1891</v>
      </c>
    </row>
    <row r="13" spans="2:6" ht="32" customHeight="1" x14ac:dyDescent="0.2">
      <c r="B13" s="22">
        <v>8</v>
      </c>
      <c r="C13" s="21" t="s">
        <v>1870</v>
      </c>
      <c r="D13" s="21" t="s">
        <v>1871</v>
      </c>
      <c r="E13" s="23">
        <v>25</v>
      </c>
      <c r="F13" s="22" t="s">
        <v>1893</v>
      </c>
    </row>
    <row r="14" spans="2:6" ht="32" customHeight="1" x14ac:dyDescent="0.2">
      <c r="B14" s="19">
        <v>9</v>
      </c>
      <c r="C14" s="18" t="s">
        <v>1872</v>
      </c>
      <c r="D14" s="18" t="s">
        <v>1873</v>
      </c>
      <c r="E14" s="20">
        <v>25</v>
      </c>
      <c r="F14" s="19" t="s">
        <v>1891</v>
      </c>
    </row>
    <row r="15" spans="2:6" ht="32" customHeight="1" x14ac:dyDescent="0.2">
      <c r="B15" s="22">
        <v>10</v>
      </c>
      <c r="C15" s="21" t="s">
        <v>1874</v>
      </c>
      <c r="D15" s="21" t="s">
        <v>1875</v>
      </c>
      <c r="E15" s="23">
        <v>25</v>
      </c>
      <c r="F15" s="22" t="s">
        <v>1891</v>
      </c>
    </row>
    <row r="16" spans="2:6" ht="32" customHeight="1" x14ac:dyDescent="0.2">
      <c r="B16" s="19">
        <v>11</v>
      </c>
      <c r="C16" s="18" t="s">
        <v>1876</v>
      </c>
      <c r="D16" s="18" t="s">
        <v>1877</v>
      </c>
      <c r="E16" s="20">
        <v>20</v>
      </c>
      <c r="F16" s="19" t="s">
        <v>1891</v>
      </c>
    </row>
    <row r="17" spans="2:6" ht="32" customHeight="1" x14ac:dyDescent="0.2">
      <c r="B17" s="22">
        <v>12</v>
      </c>
      <c r="C17" s="21" t="s">
        <v>1878</v>
      </c>
      <c r="D17" s="21" t="s">
        <v>1879</v>
      </c>
      <c r="E17" s="23">
        <v>20</v>
      </c>
      <c r="F17" s="22" t="s">
        <v>1891</v>
      </c>
    </row>
    <row r="18" spans="2:6" ht="32" customHeight="1" x14ac:dyDescent="0.2">
      <c r="B18" s="19">
        <v>13</v>
      </c>
      <c r="C18" s="18" t="s">
        <v>1880</v>
      </c>
      <c r="D18" s="18" t="s">
        <v>1881</v>
      </c>
      <c r="E18" s="20">
        <v>20</v>
      </c>
      <c r="F18" s="19" t="s">
        <v>1890</v>
      </c>
    </row>
    <row r="19" spans="2:6" x14ac:dyDescent="0.2">
      <c r="B19" s="22">
        <v>14</v>
      </c>
      <c r="C19" s="21" t="s">
        <v>1882</v>
      </c>
      <c r="D19" s="21" t="s">
        <v>1883</v>
      </c>
      <c r="E19" s="23">
        <v>30</v>
      </c>
      <c r="F19" s="22" t="s">
        <v>1890</v>
      </c>
    </row>
    <row r="20" spans="2:6" ht="35" customHeight="1" x14ac:dyDescent="0.2"/>
    <row r="21" spans="2:6" x14ac:dyDescent="0.2">
      <c r="C21" s="24" t="s">
        <v>1884</v>
      </c>
      <c r="D21" s="15" t="s">
        <v>1894</v>
      </c>
      <c r="E21" s="25">
        <f>SUM(E6:E19)</f>
        <v>340</v>
      </c>
      <c r="F21" s="26"/>
    </row>
    <row r="23" spans="2:6" x14ac:dyDescent="0.2">
      <c r="B23" s="27" t="s">
        <v>1895</v>
      </c>
    </row>
    <row r="24" spans="2:6" x14ac:dyDescent="0.2">
      <c r="B24" s="28" t="s">
        <v>1896</v>
      </c>
      <c r="C24" s="29" t="s">
        <v>1897</v>
      </c>
      <c r="D24" s="30" t="s">
        <v>1898</v>
      </c>
    </row>
    <row r="25" spans="2:6" x14ac:dyDescent="0.2">
      <c r="B25" s="28" t="s">
        <v>1899</v>
      </c>
      <c r="C25" s="31" t="s">
        <v>1900</v>
      </c>
      <c r="D25" s="30" t="s">
        <v>1901</v>
      </c>
    </row>
    <row r="26" spans="2:6" x14ac:dyDescent="0.2">
      <c r="B26" s="28" t="s">
        <v>1893</v>
      </c>
      <c r="C26" s="32" t="s">
        <v>1902</v>
      </c>
      <c r="D26" s="30" t="s">
        <v>1903</v>
      </c>
    </row>
    <row r="28" spans="2:6" x14ac:dyDescent="0.2">
      <c r="B28" s="33" t="s">
        <v>1904</v>
      </c>
    </row>
    <row r="29" spans="2:6" x14ac:dyDescent="0.2">
      <c r="B29" s="37" t="s">
        <v>1905</v>
      </c>
      <c r="C29" s="10"/>
    </row>
    <row r="30" spans="2:6" x14ac:dyDescent="0.2">
      <c r="B30" s="13" t="s">
        <v>1885</v>
      </c>
    </row>
    <row r="32" spans="2:6" x14ac:dyDescent="0.2">
      <c r="B32" s="34" t="s">
        <v>1906</v>
      </c>
    </row>
    <row r="33" spans="2:2" x14ac:dyDescent="0.2">
      <c r="B33" s="36" t="s">
        <v>1907</v>
      </c>
    </row>
    <row r="34" spans="2:2" x14ac:dyDescent="0.2">
      <c r="B34" s="35" t="s">
        <v>1908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8E2C-3CB2-DF4A-BEA9-CCFA379AA125}">
  <dimension ref="A1:J31"/>
  <sheetViews>
    <sheetView topLeftCell="G1" workbookViewId="0">
      <pane ySplit="1" topLeftCell="A23" activePane="bottomLeft" state="frozen"/>
      <selection pane="bottomLeft" activeCell="J1" sqref="J1:J1048576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7</v>
      </c>
      <c r="C2" s="4" t="s">
        <v>8</v>
      </c>
      <c r="D2" s="5" t="s">
        <v>9</v>
      </c>
      <c r="E2" s="4" t="s">
        <v>10</v>
      </c>
      <c r="F2" s="4" t="s">
        <v>11</v>
      </c>
      <c r="G2" s="4" t="s">
        <v>12</v>
      </c>
      <c r="H2" s="19" t="s">
        <v>1912</v>
      </c>
      <c r="I2" s="41" t="s">
        <v>1913</v>
      </c>
      <c r="J2" s="42" t="s">
        <v>1914</v>
      </c>
    </row>
    <row r="3" spans="1:10" ht="55" customHeight="1" x14ac:dyDescent="0.2">
      <c r="A3" s="2">
        <v>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  <c r="G3" s="2" t="s">
        <v>12</v>
      </c>
      <c r="H3" s="22" t="s">
        <v>1912</v>
      </c>
      <c r="I3" s="43" t="s">
        <v>1915</v>
      </c>
      <c r="J3" s="44" t="s">
        <v>1916</v>
      </c>
    </row>
    <row r="4" spans="1:10" ht="55" customHeight="1" x14ac:dyDescent="0.2">
      <c r="A4" s="4">
        <v>3</v>
      </c>
      <c r="B4" s="4" t="s">
        <v>18</v>
      </c>
      <c r="C4" s="4" t="s">
        <v>19</v>
      </c>
      <c r="D4" s="5" t="s">
        <v>20</v>
      </c>
      <c r="E4" s="4" t="s">
        <v>21</v>
      </c>
      <c r="F4" s="4" t="s">
        <v>22</v>
      </c>
      <c r="G4" s="4" t="s">
        <v>12</v>
      </c>
      <c r="H4" s="19" t="s">
        <v>1912</v>
      </c>
      <c r="I4" s="41" t="s">
        <v>1917</v>
      </c>
      <c r="J4" s="42" t="s">
        <v>1918</v>
      </c>
    </row>
    <row r="5" spans="1:10" ht="55" customHeight="1" x14ac:dyDescent="0.2">
      <c r="A5" s="2">
        <v>4</v>
      </c>
      <c r="B5" s="2" t="s">
        <v>23</v>
      </c>
      <c r="C5" s="2" t="s">
        <v>24</v>
      </c>
      <c r="D5" s="3" t="s">
        <v>25</v>
      </c>
      <c r="E5" s="2" t="s">
        <v>26</v>
      </c>
      <c r="F5" s="2" t="s">
        <v>27</v>
      </c>
      <c r="G5" s="2" t="s">
        <v>28</v>
      </c>
      <c r="H5" s="22" t="s">
        <v>1912</v>
      </c>
      <c r="I5" s="43" t="s">
        <v>1919</v>
      </c>
      <c r="J5" s="44" t="s">
        <v>1920</v>
      </c>
    </row>
    <row r="6" spans="1:10" ht="55" customHeight="1" x14ac:dyDescent="0.2">
      <c r="A6" s="4">
        <v>5</v>
      </c>
      <c r="B6" s="4" t="s">
        <v>29</v>
      </c>
      <c r="C6" s="4" t="s">
        <v>30</v>
      </c>
      <c r="D6" s="5" t="s">
        <v>31</v>
      </c>
      <c r="E6" s="4" t="s">
        <v>32</v>
      </c>
      <c r="F6" s="4" t="s">
        <v>33</v>
      </c>
      <c r="G6" s="4" t="s">
        <v>12</v>
      </c>
      <c r="H6" s="19" t="s">
        <v>1912</v>
      </c>
      <c r="I6" s="41" t="s">
        <v>1921</v>
      </c>
      <c r="J6" s="42" t="s">
        <v>1922</v>
      </c>
    </row>
    <row r="7" spans="1:10" ht="55" customHeight="1" x14ac:dyDescent="0.2">
      <c r="A7" s="2">
        <v>6</v>
      </c>
      <c r="B7" s="2" t="s">
        <v>34</v>
      </c>
      <c r="C7" s="2" t="s">
        <v>35</v>
      </c>
      <c r="D7" s="3" t="s">
        <v>36</v>
      </c>
      <c r="E7" s="2" t="s">
        <v>37</v>
      </c>
      <c r="F7" s="2" t="s">
        <v>38</v>
      </c>
      <c r="G7" s="2" t="s">
        <v>12</v>
      </c>
      <c r="H7" s="22" t="s">
        <v>1912</v>
      </c>
      <c r="I7" s="43" t="s">
        <v>1923</v>
      </c>
      <c r="J7" s="44" t="s">
        <v>1924</v>
      </c>
    </row>
    <row r="8" spans="1:10" ht="55" customHeight="1" x14ac:dyDescent="0.2">
      <c r="A8" s="4">
        <v>7</v>
      </c>
      <c r="B8" s="4" t="s">
        <v>39</v>
      </c>
      <c r="C8" s="4" t="s">
        <v>40</v>
      </c>
      <c r="D8" s="5" t="s">
        <v>41</v>
      </c>
      <c r="E8" s="4" t="s">
        <v>42</v>
      </c>
      <c r="F8" s="4" t="s">
        <v>43</v>
      </c>
      <c r="G8" s="4" t="s">
        <v>44</v>
      </c>
      <c r="H8" s="19" t="s">
        <v>1925</v>
      </c>
      <c r="I8" s="41" t="s">
        <v>1926</v>
      </c>
      <c r="J8" s="42" t="s">
        <v>1927</v>
      </c>
    </row>
    <row r="9" spans="1:10" ht="55" customHeight="1" x14ac:dyDescent="0.2">
      <c r="A9" s="2">
        <v>8</v>
      </c>
      <c r="B9" s="2" t="s">
        <v>45</v>
      </c>
      <c r="C9" s="2" t="s">
        <v>46</v>
      </c>
      <c r="D9" s="3" t="s">
        <v>47</v>
      </c>
      <c r="E9" s="2" t="s">
        <v>48</v>
      </c>
      <c r="F9" s="2" t="s">
        <v>49</v>
      </c>
      <c r="G9" s="2" t="s">
        <v>28</v>
      </c>
      <c r="H9" s="22" t="s">
        <v>1925</v>
      </c>
      <c r="I9" s="43" t="s">
        <v>1928</v>
      </c>
      <c r="J9" s="44" t="s">
        <v>1929</v>
      </c>
    </row>
    <row r="10" spans="1:10" ht="55" customHeight="1" x14ac:dyDescent="0.2">
      <c r="A10" s="4">
        <v>9</v>
      </c>
      <c r="B10" s="4" t="s">
        <v>50</v>
      </c>
      <c r="C10" s="4" t="s">
        <v>51</v>
      </c>
      <c r="D10" s="5" t="s">
        <v>52</v>
      </c>
      <c r="E10" s="4" t="s">
        <v>53</v>
      </c>
      <c r="F10" s="4" t="s">
        <v>54</v>
      </c>
      <c r="G10" s="4" t="s">
        <v>12</v>
      </c>
      <c r="H10" s="19" t="s">
        <v>1912</v>
      </c>
      <c r="I10" s="41" t="s">
        <v>1930</v>
      </c>
      <c r="J10" s="42" t="s">
        <v>1931</v>
      </c>
    </row>
    <row r="11" spans="1:10" ht="55" customHeight="1" x14ac:dyDescent="0.2">
      <c r="A11" s="2">
        <v>10</v>
      </c>
      <c r="B11" s="2" t="s">
        <v>55</v>
      </c>
      <c r="C11" s="2" t="s">
        <v>56</v>
      </c>
      <c r="D11" s="3" t="s">
        <v>57</v>
      </c>
      <c r="E11" s="2" t="s">
        <v>58</v>
      </c>
      <c r="F11" s="2" t="s">
        <v>59</v>
      </c>
      <c r="G11" s="2" t="s">
        <v>28</v>
      </c>
      <c r="H11" s="22" t="s">
        <v>1912</v>
      </c>
      <c r="I11" s="43" t="s">
        <v>1932</v>
      </c>
      <c r="J11" s="44" t="s">
        <v>1933</v>
      </c>
    </row>
    <row r="12" spans="1:10" ht="55" customHeight="1" x14ac:dyDescent="0.2">
      <c r="A12" s="4">
        <v>11</v>
      </c>
      <c r="B12" s="4" t="s">
        <v>60</v>
      </c>
      <c r="C12" s="4" t="s">
        <v>61</v>
      </c>
      <c r="D12" s="5" t="s">
        <v>62</v>
      </c>
      <c r="E12" s="4" t="s">
        <v>63</v>
      </c>
      <c r="F12" s="4" t="s">
        <v>64</v>
      </c>
      <c r="G12" s="4" t="s">
        <v>12</v>
      </c>
      <c r="H12" s="19" t="s">
        <v>1925</v>
      </c>
      <c r="I12" s="41" t="s">
        <v>1934</v>
      </c>
      <c r="J12" s="42" t="s">
        <v>1935</v>
      </c>
    </row>
    <row r="13" spans="1:10" ht="55" customHeight="1" x14ac:dyDescent="0.2">
      <c r="A13" s="2">
        <v>12</v>
      </c>
      <c r="B13" s="2" t="s">
        <v>65</v>
      </c>
      <c r="C13" s="2" t="s">
        <v>66</v>
      </c>
      <c r="D13" s="3" t="s">
        <v>67</v>
      </c>
      <c r="E13" s="2" t="s">
        <v>68</v>
      </c>
      <c r="F13" s="2" t="s">
        <v>69</v>
      </c>
      <c r="G13" s="2" t="s">
        <v>12</v>
      </c>
      <c r="H13" s="22" t="s">
        <v>1912</v>
      </c>
      <c r="I13" s="43" t="s">
        <v>1936</v>
      </c>
      <c r="J13" s="44" t="s">
        <v>1937</v>
      </c>
    </row>
    <row r="14" spans="1:10" ht="55" customHeight="1" x14ac:dyDescent="0.2">
      <c r="A14" s="4">
        <v>13</v>
      </c>
      <c r="B14" s="4" t="s">
        <v>70</v>
      </c>
      <c r="C14" s="4" t="s">
        <v>71</v>
      </c>
      <c r="D14" s="5" t="s">
        <v>72</v>
      </c>
      <c r="E14" s="4" t="s">
        <v>73</v>
      </c>
      <c r="F14" s="4" t="s">
        <v>74</v>
      </c>
      <c r="G14" s="4" t="s">
        <v>28</v>
      </c>
      <c r="H14" s="19" t="s">
        <v>1912</v>
      </c>
      <c r="I14" s="41" t="s">
        <v>1938</v>
      </c>
      <c r="J14" s="42" t="s">
        <v>1939</v>
      </c>
    </row>
    <row r="15" spans="1:10" ht="55" customHeight="1" x14ac:dyDescent="0.2">
      <c r="A15" s="2">
        <v>14</v>
      </c>
      <c r="B15" s="2" t="s">
        <v>75</v>
      </c>
      <c r="C15" s="2" t="s">
        <v>76</v>
      </c>
      <c r="D15" s="3" t="s">
        <v>77</v>
      </c>
      <c r="E15" s="2" t="s">
        <v>78</v>
      </c>
      <c r="F15" s="2" t="s">
        <v>79</v>
      </c>
      <c r="G15" s="2" t="s">
        <v>80</v>
      </c>
      <c r="H15" s="22" t="s">
        <v>1912</v>
      </c>
      <c r="I15" s="43" t="s">
        <v>1940</v>
      </c>
      <c r="J15" s="44" t="s">
        <v>1941</v>
      </c>
    </row>
    <row r="16" spans="1:10" ht="55" customHeight="1" x14ac:dyDescent="0.2">
      <c r="A16" s="4">
        <v>15</v>
      </c>
      <c r="B16" s="4" t="s">
        <v>81</v>
      </c>
      <c r="C16" s="4" t="s">
        <v>82</v>
      </c>
      <c r="D16" s="5" t="s">
        <v>83</v>
      </c>
      <c r="E16" s="4" t="s">
        <v>84</v>
      </c>
      <c r="F16" s="4" t="s">
        <v>85</v>
      </c>
      <c r="G16" s="4" t="s">
        <v>80</v>
      </c>
      <c r="H16" s="19" t="s">
        <v>1925</v>
      </c>
      <c r="I16" s="41" t="s">
        <v>1942</v>
      </c>
      <c r="J16" s="42" t="s">
        <v>1943</v>
      </c>
    </row>
    <row r="17" spans="1:10" ht="55" customHeight="1" x14ac:dyDescent="0.2">
      <c r="A17" s="2">
        <v>16</v>
      </c>
      <c r="B17" s="2" t="s">
        <v>86</v>
      </c>
      <c r="C17" s="2" t="s">
        <v>87</v>
      </c>
      <c r="D17" s="3" t="s">
        <v>88</v>
      </c>
      <c r="E17" s="2" t="s">
        <v>89</v>
      </c>
      <c r="F17" s="2" t="s">
        <v>90</v>
      </c>
      <c r="G17" s="2" t="s">
        <v>91</v>
      </c>
      <c r="H17" s="22" t="s">
        <v>1925</v>
      </c>
      <c r="I17" s="43" t="s">
        <v>1944</v>
      </c>
      <c r="J17" s="44" t="s">
        <v>1945</v>
      </c>
    </row>
    <row r="18" spans="1:10" ht="55" customHeight="1" x14ac:dyDescent="0.2">
      <c r="A18" s="4">
        <v>17</v>
      </c>
      <c r="B18" s="4" t="s">
        <v>92</v>
      </c>
      <c r="C18" s="4" t="s">
        <v>93</v>
      </c>
      <c r="D18" s="5" t="s">
        <v>94</v>
      </c>
      <c r="E18" s="4" t="s">
        <v>95</v>
      </c>
      <c r="F18" s="4" t="s">
        <v>96</v>
      </c>
      <c r="G18" s="4" t="s">
        <v>97</v>
      </c>
      <c r="H18" s="19" t="s">
        <v>1925</v>
      </c>
      <c r="I18" s="41" t="s">
        <v>1946</v>
      </c>
      <c r="J18" s="42" t="s">
        <v>1947</v>
      </c>
    </row>
    <row r="19" spans="1:10" ht="55" customHeight="1" x14ac:dyDescent="0.2">
      <c r="A19" s="2">
        <v>18</v>
      </c>
      <c r="B19" s="2" t="s">
        <v>98</v>
      </c>
      <c r="C19" s="2" t="s">
        <v>99</v>
      </c>
      <c r="D19" s="3" t="s">
        <v>100</v>
      </c>
      <c r="E19" s="2" t="s">
        <v>101</v>
      </c>
      <c r="F19" s="2" t="s">
        <v>102</v>
      </c>
      <c r="G19" s="2" t="s">
        <v>97</v>
      </c>
      <c r="H19" s="22" t="s">
        <v>1925</v>
      </c>
      <c r="I19" s="43" t="s">
        <v>1948</v>
      </c>
      <c r="J19" s="44" t="s">
        <v>1949</v>
      </c>
    </row>
    <row r="20" spans="1:10" ht="55" customHeight="1" x14ac:dyDescent="0.2">
      <c r="A20" s="4">
        <v>19</v>
      </c>
      <c r="B20" s="4" t="s">
        <v>103</v>
      </c>
      <c r="C20" s="4" t="s">
        <v>104</v>
      </c>
      <c r="D20" s="5" t="s">
        <v>105</v>
      </c>
      <c r="E20" s="4" t="s">
        <v>106</v>
      </c>
      <c r="F20" s="4" t="s">
        <v>107</v>
      </c>
      <c r="G20" s="4" t="s">
        <v>108</v>
      </c>
      <c r="H20" s="19" t="s">
        <v>1950</v>
      </c>
      <c r="I20" s="41" t="s">
        <v>1951</v>
      </c>
      <c r="J20" s="42" t="s">
        <v>1952</v>
      </c>
    </row>
    <row r="21" spans="1:10" ht="55" customHeight="1" x14ac:dyDescent="0.2">
      <c r="A21" s="2">
        <v>20</v>
      </c>
      <c r="B21" s="2" t="s">
        <v>109</v>
      </c>
      <c r="C21" s="2" t="s">
        <v>110</v>
      </c>
      <c r="D21" s="3" t="s">
        <v>111</v>
      </c>
      <c r="E21" s="2" t="s">
        <v>112</v>
      </c>
      <c r="F21" s="2" t="s">
        <v>113</v>
      </c>
      <c r="G21" s="2" t="s">
        <v>108</v>
      </c>
      <c r="H21" s="22" t="s">
        <v>1950</v>
      </c>
      <c r="I21" s="43" t="s">
        <v>1953</v>
      </c>
      <c r="J21" s="44" t="s">
        <v>1954</v>
      </c>
    </row>
    <row r="22" spans="1:10" ht="55" customHeight="1" x14ac:dyDescent="0.2">
      <c r="A22" s="4">
        <v>21</v>
      </c>
      <c r="B22" s="4" t="s">
        <v>114</v>
      </c>
      <c r="C22" s="4" t="s">
        <v>115</v>
      </c>
      <c r="D22" s="5" t="s">
        <v>116</v>
      </c>
      <c r="E22" s="4" t="s">
        <v>117</v>
      </c>
      <c r="F22" s="4" t="s">
        <v>118</v>
      </c>
      <c r="G22" s="4" t="s">
        <v>108</v>
      </c>
      <c r="H22" s="19" t="s">
        <v>1950</v>
      </c>
      <c r="I22" s="41" t="s">
        <v>1955</v>
      </c>
      <c r="J22" s="42" t="s">
        <v>1956</v>
      </c>
    </row>
    <row r="23" spans="1:10" ht="55" customHeight="1" x14ac:dyDescent="0.2">
      <c r="A23" s="2">
        <v>22</v>
      </c>
      <c r="B23" s="2" t="s">
        <v>119</v>
      </c>
      <c r="C23" s="2" t="s">
        <v>120</v>
      </c>
      <c r="D23" s="3" t="s">
        <v>121</v>
      </c>
      <c r="E23" s="2" t="s">
        <v>122</v>
      </c>
      <c r="F23" s="2" t="s">
        <v>123</v>
      </c>
      <c r="G23" s="2" t="s">
        <v>12</v>
      </c>
      <c r="H23" s="22" t="s">
        <v>1912</v>
      </c>
      <c r="I23" s="43" t="s">
        <v>1957</v>
      </c>
      <c r="J23" s="44" t="s">
        <v>1958</v>
      </c>
    </row>
    <row r="24" spans="1:10" ht="55" customHeight="1" x14ac:dyDescent="0.2">
      <c r="A24" s="4">
        <v>23</v>
      </c>
      <c r="B24" s="4" t="s">
        <v>124</v>
      </c>
      <c r="C24" s="4" t="s">
        <v>125</v>
      </c>
      <c r="D24" s="5" t="s">
        <v>126</v>
      </c>
      <c r="E24" s="4" t="s">
        <v>127</v>
      </c>
      <c r="F24" s="4" t="s">
        <v>128</v>
      </c>
      <c r="G24" s="4" t="s">
        <v>129</v>
      </c>
      <c r="H24" s="19" t="s">
        <v>1925</v>
      </c>
      <c r="I24" s="41" t="s">
        <v>1959</v>
      </c>
      <c r="J24" s="42" t="s">
        <v>1960</v>
      </c>
    </row>
    <row r="25" spans="1:10" ht="55" customHeight="1" x14ac:dyDescent="0.2">
      <c r="A25" s="2">
        <v>24</v>
      </c>
      <c r="B25" s="2" t="s">
        <v>130</v>
      </c>
      <c r="C25" s="2" t="s">
        <v>131</v>
      </c>
      <c r="D25" s="3" t="s">
        <v>132</v>
      </c>
      <c r="E25" s="2" t="s">
        <v>133</v>
      </c>
      <c r="F25" s="2" t="s">
        <v>134</v>
      </c>
      <c r="G25" s="2" t="s">
        <v>129</v>
      </c>
      <c r="H25" s="22" t="s">
        <v>1925</v>
      </c>
      <c r="I25" s="43" t="s">
        <v>1961</v>
      </c>
      <c r="J25" s="44" t="s">
        <v>1962</v>
      </c>
    </row>
    <row r="26" spans="1:10" ht="55" customHeight="1" x14ac:dyDescent="0.2">
      <c r="A26" s="4">
        <v>25</v>
      </c>
      <c r="B26" s="4" t="s">
        <v>135</v>
      </c>
      <c r="C26" s="4" t="s">
        <v>136</v>
      </c>
      <c r="D26" s="5" t="s">
        <v>137</v>
      </c>
      <c r="E26" s="4" t="s">
        <v>138</v>
      </c>
      <c r="F26" s="4" t="s">
        <v>139</v>
      </c>
      <c r="G26" s="4" t="s">
        <v>140</v>
      </c>
      <c r="H26" s="19" t="s">
        <v>1925</v>
      </c>
      <c r="I26" s="41" t="s">
        <v>1963</v>
      </c>
      <c r="J26" s="42" t="s">
        <v>1964</v>
      </c>
    </row>
    <row r="27" spans="1:10" ht="55" customHeight="1" x14ac:dyDescent="0.2">
      <c r="A27" s="2">
        <v>26</v>
      </c>
      <c r="B27" s="2" t="s">
        <v>141</v>
      </c>
      <c r="C27" s="2" t="s">
        <v>142</v>
      </c>
      <c r="D27" s="3" t="s">
        <v>143</v>
      </c>
      <c r="E27" s="2" t="s">
        <v>144</v>
      </c>
      <c r="F27" s="2" t="s">
        <v>145</v>
      </c>
      <c r="G27" s="2" t="s">
        <v>44</v>
      </c>
      <c r="H27" s="22" t="s">
        <v>1925</v>
      </c>
      <c r="I27" s="43" t="s">
        <v>1965</v>
      </c>
      <c r="J27" s="44" t="s">
        <v>1966</v>
      </c>
    </row>
    <row r="28" spans="1:10" ht="55" customHeight="1" x14ac:dyDescent="0.2">
      <c r="A28" s="4">
        <v>27</v>
      </c>
      <c r="B28" s="4" t="s">
        <v>146</v>
      </c>
      <c r="C28" s="4" t="s">
        <v>147</v>
      </c>
      <c r="D28" s="5" t="s">
        <v>148</v>
      </c>
      <c r="E28" s="4" t="s">
        <v>149</v>
      </c>
      <c r="F28" s="4" t="s">
        <v>150</v>
      </c>
      <c r="G28" s="4" t="s">
        <v>151</v>
      </c>
      <c r="H28" s="19" t="s">
        <v>1912</v>
      </c>
      <c r="I28" s="41" t="s">
        <v>1967</v>
      </c>
      <c r="J28" s="42" t="s">
        <v>1968</v>
      </c>
    </row>
    <row r="29" spans="1:10" ht="55" customHeight="1" x14ac:dyDescent="0.2">
      <c r="A29" s="2">
        <v>28</v>
      </c>
      <c r="B29" s="2" t="s">
        <v>152</v>
      </c>
      <c r="C29" s="2" t="s">
        <v>153</v>
      </c>
      <c r="D29" s="3" t="s">
        <v>154</v>
      </c>
      <c r="E29" s="2" t="s">
        <v>155</v>
      </c>
      <c r="F29" s="2" t="s">
        <v>156</v>
      </c>
      <c r="G29" s="2" t="s">
        <v>157</v>
      </c>
      <c r="H29" s="22" t="s">
        <v>1912</v>
      </c>
      <c r="I29" s="43" t="s">
        <v>1969</v>
      </c>
      <c r="J29" s="44" t="s">
        <v>1970</v>
      </c>
    </row>
    <row r="30" spans="1:10" ht="55" customHeight="1" x14ac:dyDescent="0.2">
      <c r="A30" s="4">
        <v>29</v>
      </c>
      <c r="B30" s="4" t="s">
        <v>158</v>
      </c>
      <c r="C30" s="4" t="s">
        <v>159</v>
      </c>
      <c r="D30" s="5" t="s">
        <v>160</v>
      </c>
      <c r="E30" s="4" t="s">
        <v>161</v>
      </c>
      <c r="F30" s="4" t="s">
        <v>162</v>
      </c>
      <c r="G30" s="4" t="s">
        <v>157</v>
      </c>
      <c r="H30" s="19" t="s">
        <v>1912</v>
      </c>
      <c r="I30" s="41" t="s">
        <v>1971</v>
      </c>
      <c r="J30" s="42" t="s">
        <v>1972</v>
      </c>
    </row>
    <row r="31" spans="1:10" ht="55" customHeight="1" x14ac:dyDescent="0.2">
      <c r="A31" s="2">
        <v>30</v>
      </c>
      <c r="B31" s="2" t="s">
        <v>163</v>
      </c>
      <c r="C31" s="2" t="s">
        <v>164</v>
      </c>
      <c r="D31" s="3" t="s">
        <v>165</v>
      </c>
      <c r="E31" s="2" t="s">
        <v>166</v>
      </c>
      <c r="F31" s="2" t="s">
        <v>167</v>
      </c>
      <c r="G31" s="2" t="s">
        <v>168</v>
      </c>
      <c r="H31" s="22" t="s">
        <v>1925</v>
      </c>
      <c r="I31" s="43" t="s">
        <v>1973</v>
      </c>
      <c r="J31" s="44" t="s">
        <v>1974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6924-A154-8940-817E-DF1FC6665AD0}">
  <dimension ref="A1:J26"/>
  <sheetViews>
    <sheetView workbookViewId="0">
      <pane ySplit="1" topLeftCell="A16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169</v>
      </c>
      <c r="C2" s="4" t="s">
        <v>170</v>
      </c>
      <c r="D2" s="5" t="s">
        <v>171</v>
      </c>
      <c r="E2" s="4" t="s">
        <v>172</v>
      </c>
      <c r="F2" s="4" t="s">
        <v>173</v>
      </c>
      <c r="G2" s="4" t="s">
        <v>174</v>
      </c>
      <c r="H2" s="19" t="s">
        <v>1912</v>
      </c>
      <c r="I2" s="41" t="s">
        <v>1975</v>
      </c>
      <c r="J2" s="42" t="s">
        <v>1976</v>
      </c>
    </row>
    <row r="3" spans="1:10" ht="55" customHeight="1" x14ac:dyDescent="0.2">
      <c r="A3" s="2">
        <v>2</v>
      </c>
      <c r="B3" s="2" t="s">
        <v>175</v>
      </c>
      <c r="C3" s="2" t="s">
        <v>176</v>
      </c>
      <c r="D3" s="3" t="s">
        <v>177</v>
      </c>
      <c r="E3" s="2" t="s">
        <v>178</v>
      </c>
      <c r="F3" s="2" t="s">
        <v>179</v>
      </c>
      <c r="G3" s="2" t="s">
        <v>174</v>
      </c>
      <c r="H3" s="22" t="s">
        <v>1925</v>
      </c>
      <c r="I3" s="43" t="s">
        <v>1977</v>
      </c>
      <c r="J3" s="44" t="s">
        <v>1978</v>
      </c>
    </row>
    <row r="4" spans="1:10" ht="55" customHeight="1" x14ac:dyDescent="0.2">
      <c r="A4" s="4">
        <v>3</v>
      </c>
      <c r="B4" s="4" t="s">
        <v>180</v>
      </c>
      <c r="C4" s="4" t="s">
        <v>181</v>
      </c>
      <c r="D4" s="5" t="s">
        <v>182</v>
      </c>
      <c r="E4" s="4" t="s">
        <v>183</v>
      </c>
      <c r="F4" s="4" t="s">
        <v>184</v>
      </c>
      <c r="G4" s="4" t="s">
        <v>174</v>
      </c>
      <c r="H4" s="19" t="s">
        <v>1925</v>
      </c>
      <c r="I4" s="41" t="s">
        <v>1979</v>
      </c>
      <c r="J4" s="42" t="s">
        <v>1980</v>
      </c>
    </row>
    <row r="5" spans="1:10" ht="55" customHeight="1" x14ac:dyDescent="0.2">
      <c r="A5" s="2">
        <v>4</v>
      </c>
      <c r="B5" s="2" t="s">
        <v>185</v>
      </c>
      <c r="C5" s="2" t="s">
        <v>186</v>
      </c>
      <c r="D5" s="3" t="s">
        <v>187</v>
      </c>
      <c r="E5" s="2" t="s">
        <v>188</v>
      </c>
      <c r="F5" s="2" t="s">
        <v>189</v>
      </c>
      <c r="G5" s="2" t="s">
        <v>190</v>
      </c>
      <c r="H5" s="22" t="s">
        <v>1912</v>
      </c>
      <c r="I5" s="43" t="s">
        <v>1981</v>
      </c>
      <c r="J5" s="44" t="s">
        <v>1982</v>
      </c>
    </row>
    <row r="6" spans="1:10" ht="55" customHeight="1" x14ac:dyDescent="0.2">
      <c r="A6" s="4">
        <v>5</v>
      </c>
      <c r="B6" s="4" t="s">
        <v>191</v>
      </c>
      <c r="C6" s="4" t="s">
        <v>192</v>
      </c>
      <c r="D6" s="5" t="s">
        <v>193</v>
      </c>
      <c r="E6" s="4" t="s">
        <v>194</v>
      </c>
      <c r="F6" s="4" t="s">
        <v>195</v>
      </c>
      <c r="G6" s="4" t="s">
        <v>174</v>
      </c>
      <c r="H6" s="19" t="s">
        <v>1925</v>
      </c>
      <c r="I6" s="41" t="s">
        <v>1983</v>
      </c>
      <c r="J6" s="42" t="s">
        <v>1984</v>
      </c>
    </row>
    <row r="7" spans="1:10" ht="55" customHeight="1" x14ac:dyDescent="0.2">
      <c r="A7" s="2">
        <v>6</v>
      </c>
      <c r="B7" s="2" t="s">
        <v>196</v>
      </c>
      <c r="C7" s="2" t="s">
        <v>197</v>
      </c>
      <c r="D7" s="3" t="s">
        <v>198</v>
      </c>
      <c r="E7" s="2" t="s">
        <v>199</v>
      </c>
      <c r="F7" s="2" t="s">
        <v>200</v>
      </c>
      <c r="G7" s="2" t="s">
        <v>201</v>
      </c>
      <c r="H7" s="22" t="s">
        <v>1925</v>
      </c>
      <c r="I7" s="43" t="s">
        <v>1985</v>
      </c>
      <c r="J7" s="44" t="s">
        <v>1986</v>
      </c>
    </row>
    <row r="8" spans="1:10" ht="55" customHeight="1" x14ac:dyDescent="0.2">
      <c r="A8" s="4">
        <v>7</v>
      </c>
      <c r="B8" s="4" t="s">
        <v>202</v>
      </c>
      <c r="C8" s="4" t="s">
        <v>203</v>
      </c>
      <c r="D8" s="5" t="s">
        <v>204</v>
      </c>
      <c r="E8" s="4" t="s">
        <v>205</v>
      </c>
      <c r="F8" s="4" t="s">
        <v>206</v>
      </c>
      <c r="G8" s="4" t="s">
        <v>207</v>
      </c>
      <c r="H8" s="19" t="s">
        <v>1925</v>
      </c>
      <c r="I8" s="41" t="s">
        <v>1987</v>
      </c>
      <c r="J8" s="42" t="s">
        <v>1988</v>
      </c>
    </row>
    <row r="9" spans="1:10" ht="55" customHeight="1" x14ac:dyDescent="0.2">
      <c r="A9" s="2">
        <v>8</v>
      </c>
      <c r="B9" s="2" t="s">
        <v>208</v>
      </c>
      <c r="C9" s="2" t="s">
        <v>209</v>
      </c>
      <c r="D9" s="3" t="s">
        <v>210</v>
      </c>
      <c r="E9" s="2" t="s">
        <v>211</v>
      </c>
      <c r="F9" s="2" t="s">
        <v>212</v>
      </c>
      <c r="G9" s="2" t="s">
        <v>213</v>
      </c>
      <c r="H9" s="22" t="s">
        <v>1912</v>
      </c>
      <c r="I9" s="43" t="s">
        <v>1989</v>
      </c>
      <c r="J9" s="44" t="s">
        <v>1990</v>
      </c>
    </row>
    <row r="10" spans="1:10" ht="55" customHeight="1" x14ac:dyDescent="0.2">
      <c r="A10" s="4">
        <v>9</v>
      </c>
      <c r="B10" s="4" t="s">
        <v>214</v>
      </c>
      <c r="C10" s="4" t="s">
        <v>215</v>
      </c>
      <c r="D10" s="5" t="s">
        <v>216</v>
      </c>
      <c r="E10" s="4" t="s">
        <v>217</v>
      </c>
      <c r="F10" s="4" t="s">
        <v>218</v>
      </c>
      <c r="G10" s="4" t="s">
        <v>213</v>
      </c>
      <c r="H10" s="19" t="s">
        <v>1912</v>
      </c>
      <c r="I10" s="41" t="s">
        <v>1991</v>
      </c>
      <c r="J10" s="42" t="s">
        <v>1992</v>
      </c>
    </row>
    <row r="11" spans="1:10" ht="55" customHeight="1" x14ac:dyDescent="0.2">
      <c r="A11" s="2">
        <v>10</v>
      </c>
      <c r="B11" s="2" t="s">
        <v>219</v>
      </c>
      <c r="C11" s="2" t="s">
        <v>220</v>
      </c>
      <c r="D11" s="3" t="s">
        <v>221</v>
      </c>
      <c r="E11" s="2" t="s">
        <v>222</v>
      </c>
      <c r="F11" s="2" t="s">
        <v>223</v>
      </c>
      <c r="G11" s="2" t="s">
        <v>224</v>
      </c>
      <c r="H11" s="22" t="s">
        <v>1912</v>
      </c>
      <c r="I11" s="43" t="s">
        <v>1993</v>
      </c>
      <c r="J11" s="44" t="s">
        <v>1994</v>
      </c>
    </row>
    <row r="12" spans="1:10" ht="55" customHeight="1" x14ac:dyDescent="0.2">
      <c r="A12" s="4">
        <v>11</v>
      </c>
      <c r="B12" s="4" t="s">
        <v>225</v>
      </c>
      <c r="C12" s="4" t="s">
        <v>226</v>
      </c>
      <c r="D12" s="5" t="s">
        <v>227</v>
      </c>
      <c r="E12" s="4" t="s">
        <v>228</v>
      </c>
      <c r="F12" s="4" t="s">
        <v>229</v>
      </c>
      <c r="G12" s="4" t="s">
        <v>213</v>
      </c>
      <c r="H12" s="19" t="s">
        <v>1925</v>
      </c>
      <c r="I12" s="41" t="s">
        <v>1995</v>
      </c>
      <c r="J12" s="42" t="s">
        <v>1996</v>
      </c>
    </row>
    <row r="13" spans="1:10" ht="55" customHeight="1" x14ac:dyDescent="0.2">
      <c r="A13" s="2">
        <v>12</v>
      </c>
      <c r="B13" s="2" t="s">
        <v>230</v>
      </c>
      <c r="C13" s="2" t="s">
        <v>231</v>
      </c>
      <c r="D13" s="3" t="s">
        <v>232</v>
      </c>
      <c r="E13" s="2" t="s">
        <v>233</v>
      </c>
      <c r="F13" s="2" t="s">
        <v>234</v>
      </c>
      <c r="G13" s="2" t="s">
        <v>235</v>
      </c>
      <c r="H13" s="22" t="s">
        <v>1912</v>
      </c>
      <c r="I13" s="43" t="s">
        <v>1997</v>
      </c>
      <c r="J13" s="44" t="s">
        <v>1998</v>
      </c>
    </row>
    <row r="14" spans="1:10" ht="55" customHeight="1" x14ac:dyDescent="0.2">
      <c r="A14" s="4">
        <v>13</v>
      </c>
      <c r="B14" s="4" t="s">
        <v>236</v>
      </c>
      <c r="C14" s="4" t="s">
        <v>237</v>
      </c>
      <c r="D14" s="5" t="s">
        <v>238</v>
      </c>
      <c r="E14" s="4" t="s">
        <v>239</v>
      </c>
      <c r="F14" s="4" t="s">
        <v>240</v>
      </c>
      <c r="G14" s="4" t="s">
        <v>235</v>
      </c>
      <c r="H14" s="19" t="s">
        <v>1912</v>
      </c>
      <c r="I14" s="41" t="s">
        <v>1999</v>
      </c>
      <c r="J14" s="42" t="s">
        <v>2000</v>
      </c>
    </row>
    <row r="15" spans="1:10" ht="55" customHeight="1" x14ac:dyDescent="0.2">
      <c r="A15" s="2">
        <v>14</v>
      </c>
      <c r="B15" s="2" t="s">
        <v>241</v>
      </c>
      <c r="C15" s="2" t="s">
        <v>242</v>
      </c>
      <c r="D15" s="3" t="s">
        <v>243</v>
      </c>
      <c r="E15" s="2" t="s">
        <v>244</v>
      </c>
      <c r="F15" s="2" t="s">
        <v>245</v>
      </c>
      <c r="G15" s="2" t="s">
        <v>246</v>
      </c>
      <c r="H15" s="22" t="s">
        <v>1925</v>
      </c>
      <c r="I15" s="43" t="s">
        <v>2001</v>
      </c>
      <c r="J15" s="44" t="s">
        <v>2002</v>
      </c>
    </row>
    <row r="16" spans="1:10" ht="55" customHeight="1" x14ac:dyDescent="0.2">
      <c r="A16" s="4">
        <v>15</v>
      </c>
      <c r="B16" s="4" t="s">
        <v>247</v>
      </c>
      <c r="C16" s="4" t="s">
        <v>248</v>
      </c>
      <c r="D16" s="5" t="s">
        <v>249</v>
      </c>
      <c r="E16" s="4" t="s">
        <v>250</v>
      </c>
      <c r="F16" s="4" t="s">
        <v>251</v>
      </c>
      <c r="G16" s="4" t="s">
        <v>252</v>
      </c>
      <c r="H16" s="19" t="s">
        <v>1925</v>
      </c>
      <c r="I16" s="41" t="s">
        <v>2003</v>
      </c>
      <c r="J16" s="42" t="s">
        <v>2004</v>
      </c>
    </row>
    <row r="17" spans="1:10" ht="55" customHeight="1" x14ac:dyDescent="0.2">
      <c r="A17" s="2">
        <v>16</v>
      </c>
      <c r="B17" s="2" t="s">
        <v>253</v>
      </c>
      <c r="C17" s="2" t="s">
        <v>254</v>
      </c>
      <c r="D17" s="3" t="s">
        <v>255</v>
      </c>
      <c r="E17" s="2" t="s">
        <v>256</v>
      </c>
      <c r="F17" s="2" t="s">
        <v>257</v>
      </c>
      <c r="G17" s="2" t="s">
        <v>252</v>
      </c>
      <c r="H17" s="22" t="s">
        <v>1950</v>
      </c>
      <c r="I17" s="43" t="s">
        <v>2005</v>
      </c>
      <c r="J17" s="44" t="s">
        <v>2006</v>
      </c>
    </row>
    <row r="18" spans="1:10" ht="55" customHeight="1" x14ac:dyDescent="0.2">
      <c r="A18" s="4">
        <v>17</v>
      </c>
      <c r="B18" s="4" t="s">
        <v>258</v>
      </c>
      <c r="C18" s="4" t="s">
        <v>259</v>
      </c>
      <c r="D18" s="5" t="s">
        <v>260</v>
      </c>
      <c r="E18" s="4" t="s">
        <v>261</v>
      </c>
      <c r="F18" s="4" t="s">
        <v>262</v>
      </c>
      <c r="G18" s="4" t="s">
        <v>235</v>
      </c>
      <c r="H18" s="19" t="s">
        <v>1925</v>
      </c>
      <c r="I18" s="41" t="s">
        <v>2007</v>
      </c>
      <c r="J18" s="42" t="s">
        <v>2008</v>
      </c>
    </row>
    <row r="19" spans="1:10" ht="55" customHeight="1" x14ac:dyDescent="0.2">
      <c r="A19" s="2">
        <v>18</v>
      </c>
      <c r="B19" s="2" t="s">
        <v>263</v>
      </c>
      <c r="C19" s="2" t="s">
        <v>264</v>
      </c>
      <c r="D19" s="3" t="s">
        <v>265</v>
      </c>
      <c r="E19" s="2" t="s">
        <v>266</v>
      </c>
      <c r="F19" s="2" t="s">
        <v>267</v>
      </c>
      <c r="G19" s="2" t="s">
        <v>235</v>
      </c>
      <c r="H19" s="22" t="s">
        <v>1925</v>
      </c>
      <c r="I19" s="43" t="s">
        <v>2009</v>
      </c>
      <c r="J19" s="44" t="s">
        <v>2010</v>
      </c>
    </row>
    <row r="20" spans="1:10" ht="55" customHeight="1" x14ac:dyDescent="0.2">
      <c r="A20" s="4">
        <v>19</v>
      </c>
      <c r="B20" s="4" t="s">
        <v>268</v>
      </c>
      <c r="C20" s="4" t="s">
        <v>269</v>
      </c>
      <c r="D20" s="5" t="s">
        <v>270</v>
      </c>
      <c r="E20" s="4" t="s">
        <v>271</v>
      </c>
      <c r="F20" s="4" t="s">
        <v>272</v>
      </c>
      <c r="G20" s="4" t="s">
        <v>246</v>
      </c>
      <c r="H20" s="19" t="s">
        <v>1950</v>
      </c>
      <c r="I20" s="41" t="s">
        <v>2011</v>
      </c>
      <c r="J20" s="42" t="s">
        <v>2012</v>
      </c>
    </row>
    <row r="21" spans="1:10" ht="55" customHeight="1" x14ac:dyDescent="0.2">
      <c r="A21" s="2">
        <v>20</v>
      </c>
      <c r="B21" s="2" t="s">
        <v>273</v>
      </c>
      <c r="C21" s="2" t="s">
        <v>274</v>
      </c>
      <c r="D21" s="3" t="s">
        <v>275</v>
      </c>
      <c r="E21" s="2" t="s">
        <v>276</v>
      </c>
      <c r="F21" s="2" t="s">
        <v>277</v>
      </c>
      <c r="G21" s="2" t="s">
        <v>278</v>
      </c>
      <c r="H21" s="22" t="s">
        <v>1925</v>
      </c>
      <c r="I21" s="43" t="s">
        <v>2013</v>
      </c>
      <c r="J21" s="44" t="s">
        <v>2014</v>
      </c>
    </row>
    <row r="22" spans="1:10" ht="55" customHeight="1" x14ac:dyDescent="0.2">
      <c r="A22" s="4">
        <v>21</v>
      </c>
      <c r="B22" s="4" t="s">
        <v>279</v>
      </c>
      <c r="C22" s="4" t="s">
        <v>280</v>
      </c>
      <c r="D22" s="5" t="s">
        <v>281</v>
      </c>
      <c r="E22" s="4" t="s">
        <v>282</v>
      </c>
      <c r="F22" s="4" t="s">
        <v>283</v>
      </c>
      <c r="G22" s="4" t="s">
        <v>284</v>
      </c>
      <c r="H22" s="19" t="s">
        <v>1925</v>
      </c>
      <c r="I22" s="41" t="s">
        <v>2015</v>
      </c>
      <c r="J22" s="42" t="s">
        <v>2016</v>
      </c>
    </row>
    <row r="23" spans="1:10" ht="55" customHeight="1" x14ac:dyDescent="0.2">
      <c r="A23" s="2">
        <v>22</v>
      </c>
      <c r="B23" s="2" t="s">
        <v>285</v>
      </c>
      <c r="C23" s="2" t="s">
        <v>286</v>
      </c>
      <c r="D23" s="3" t="s">
        <v>287</v>
      </c>
      <c r="E23" s="2" t="s">
        <v>288</v>
      </c>
      <c r="F23" s="2" t="s">
        <v>289</v>
      </c>
      <c r="G23" s="2" t="s">
        <v>213</v>
      </c>
      <c r="H23" s="22" t="s">
        <v>1925</v>
      </c>
      <c r="I23" s="43" t="s">
        <v>2017</v>
      </c>
      <c r="J23" s="44" t="s">
        <v>2018</v>
      </c>
    </row>
    <row r="24" spans="1:10" ht="55" customHeight="1" x14ac:dyDescent="0.2">
      <c r="A24" s="4">
        <v>23</v>
      </c>
      <c r="B24" s="4" t="s">
        <v>290</v>
      </c>
      <c r="C24" s="4" t="s">
        <v>291</v>
      </c>
      <c r="D24" s="5" t="s">
        <v>292</v>
      </c>
      <c r="E24" s="4" t="s">
        <v>293</v>
      </c>
      <c r="F24" s="4" t="s">
        <v>294</v>
      </c>
      <c r="G24" s="4" t="s">
        <v>213</v>
      </c>
      <c r="H24" s="19" t="s">
        <v>1912</v>
      </c>
      <c r="I24" s="41" t="s">
        <v>2019</v>
      </c>
      <c r="J24" s="42" t="s">
        <v>2020</v>
      </c>
    </row>
    <row r="25" spans="1:10" ht="55" customHeight="1" x14ac:dyDescent="0.2">
      <c r="A25" s="2">
        <v>24</v>
      </c>
      <c r="B25" s="2" t="s">
        <v>295</v>
      </c>
      <c r="C25" s="2" t="s">
        <v>296</v>
      </c>
      <c r="D25" s="3" t="s">
        <v>297</v>
      </c>
      <c r="E25" s="2" t="s">
        <v>298</v>
      </c>
      <c r="F25" s="2" t="s">
        <v>299</v>
      </c>
      <c r="G25" s="2" t="s">
        <v>300</v>
      </c>
      <c r="H25" s="22" t="s">
        <v>1925</v>
      </c>
      <c r="I25" s="43" t="s">
        <v>2021</v>
      </c>
      <c r="J25" s="44" t="s">
        <v>2022</v>
      </c>
    </row>
    <row r="26" spans="1:10" ht="55" customHeight="1" x14ac:dyDescent="0.2">
      <c r="A26" s="4">
        <v>25</v>
      </c>
      <c r="B26" s="4" t="s">
        <v>301</v>
      </c>
      <c r="C26" s="4" t="s">
        <v>302</v>
      </c>
      <c r="D26" s="5" t="s">
        <v>303</v>
      </c>
      <c r="E26" s="4" t="s">
        <v>304</v>
      </c>
      <c r="F26" s="4" t="s">
        <v>1886</v>
      </c>
      <c r="G26" s="4" t="s">
        <v>305</v>
      </c>
      <c r="H26" s="19" t="s">
        <v>1950</v>
      </c>
      <c r="I26" s="41" t="s">
        <v>2023</v>
      </c>
      <c r="J26" s="42" t="s">
        <v>2024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9CB0-EB36-D64F-95B4-1F25ADD2642A}">
  <dimension ref="A1:J21"/>
  <sheetViews>
    <sheetView topLeftCell="F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306</v>
      </c>
      <c r="C2" s="4" t="s">
        <v>307</v>
      </c>
      <c r="D2" s="5" t="s">
        <v>308</v>
      </c>
      <c r="E2" s="4" t="s">
        <v>309</v>
      </c>
      <c r="F2" s="4" t="s">
        <v>310</v>
      </c>
      <c r="G2" s="4" t="s">
        <v>311</v>
      </c>
      <c r="H2" s="19" t="s">
        <v>1912</v>
      </c>
      <c r="I2" s="41" t="s">
        <v>2025</v>
      </c>
      <c r="J2" s="42" t="s">
        <v>2026</v>
      </c>
    </row>
    <row r="3" spans="1:10" ht="55" customHeight="1" x14ac:dyDescent="0.2">
      <c r="A3" s="2">
        <v>2</v>
      </c>
      <c r="B3" s="2" t="s">
        <v>312</v>
      </c>
      <c r="C3" s="2" t="s">
        <v>313</v>
      </c>
      <c r="D3" s="3" t="s">
        <v>314</v>
      </c>
      <c r="E3" s="2" t="s">
        <v>315</v>
      </c>
      <c r="F3" s="2" t="s">
        <v>316</v>
      </c>
      <c r="G3" s="2" t="s">
        <v>311</v>
      </c>
      <c r="H3" s="22" t="s">
        <v>1912</v>
      </c>
      <c r="I3" s="43" t="s">
        <v>2027</v>
      </c>
      <c r="J3" s="44" t="s">
        <v>2028</v>
      </c>
    </row>
    <row r="4" spans="1:10" ht="55" customHeight="1" x14ac:dyDescent="0.2">
      <c r="A4" s="4">
        <v>3</v>
      </c>
      <c r="B4" s="4" t="s">
        <v>317</v>
      </c>
      <c r="C4" s="4" t="s">
        <v>318</v>
      </c>
      <c r="D4" s="5" t="s">
        <v>319</v>
      </c>
      <c r="E4" s="4" t="s">
        <v>320</v>
      </c>
      <c r="F4" s="4" t="s">
        <v>321</v>
      </c>
      <c r="G4" s="4" t="s">
        <v>311</v>
      </c>
      <c r="H4" s="19" t="s">
        <v>1912</v>
      </c>
      <c r="I4" s="41" t="s">
        <v>2029</v>
      </c>
      <c r="J4" s="42" t="s">
        <v>2030</v>
      </c>
    </row>
    <row r="5" spans="1:10" ht="55" customHeight="1" x14ac:dyDescent="0.2">
      <c r="A5" s="2">
        <v>4</v>
      </c>
      <c r="B5" s="2" t="s">
        <v>322</v>
      </c>
      <c r="C5" s="2" t="s">
        <v>323</v>
      </c>
      <c r="D5" s="3" t="s">
        <v>324</v>
      </c>
      <c r="E5" s="2" t="s">
        <v>325</v>
      </c>
      <c r="F5" s="2" t="s">
        <v>326</v>
      </c>
      <c r="G5" s="2" t="s">
        <v>327</v>
      </c>
      <c r="H5" s="22" t="s">
        <v>1912</v>
      </c>
      <c r="I5" s="43" t="s">
        <v>2031</v>
      </c>
      <c r="J5" s="44" t="s">
        <v>2032</v>
      </c>
    </row>
    <row r="6" spans="1:10" ht="55" customHeight="1" x14ac:dyDescent="0.2">
      <c r="A6" s="4">
        <v>5</v>
      </c>
      <c r="B6" s="4" t="s">
        <v>328</v>
      </c>
      <c r="C6" s="4" t="s">
        <v>329</v>
      </c>
      <c r="D6" s="5" t="s">
        <v>330</v>
      </c>
      <c r="E6" s="4" t="s">
        <v>331</v>
      </c>
      <c r="F6" s="4" t="s">
        <v>332</v>
      </c>
      <c r="G6" s="4" t="s">
        <v>327</v>
      </c>
      <c r="H6" s="19" t="s">
        <v>1925</v>
      </c>
      <c r="I6" s="41" t="s">
        <v>2033</v>
      </c>
      <c r="J6" s="42" t="s">
        <v>2034</v>
      </c>
    </row>
    <row r="7" spans="1:10" ht="55" customHeight="1" x14ac:dyDescent="0.2">
      <c r="A7" s="2">
        <v>6</v>
      </c>
      <c r="B7" s="2" t="s">
        <v>333</v>
      </c>
      <c r="C7" s="2" t="s">
        <v>334</v>
      </c>
      <c r="D7" s="3" t="s">
        <v>335</v>
      </c>
      <c r="E7" s="2" t="s">
        <v>336</v>
      </c>
      <c r="F7" s="2" t="s">
        <v>337</v>
      </c>
      <c r="G7" s="2" t="s">
        <v>327</v>
      </c>
      <c r="H7" s="22" t="s">
        <v>1925</v>
      </c>
      <c r="I7" s="43" t="s">
        <v>2035</v>
      </c>
      <c r="J7" s="44" t="s">
        <v>2036</v>
      </c>
    </row>
    <row r="8" spans="1:10" ht="55" customHeight="1" x14ac:dyDescent="0.2">
      <c r="A8" s="4">
        <v>7</v>
      </c>
      <c r="B8" s="4" t="s">
        <v>338</v>
      </c>
      <c r="C8" s="4" t="s">
        <v>339</v>
      </c>
      <c r="D8" s="5" t="s">
        <v>340</v>
      </c>
      <c r="E8" s="4" t="s">
        <v>341</v>
      </c>
      <c r="F8" s="4" t="s">
        <v>342</v>
      </c>
      <c r="G8" s="4" t="s">
        <v>327</v>
      </c>
      <c r="H8" s="19" t="s">
        <v>1925</v>
      </c>
      <c r="I8" s="41" t="s">
        <v>2037</v>
      </c>
      <c r="J8" s="42" t="s">
        <v>2038</v>
      </c>
    </row>
    <row r="9" spans="1:10" ht="55" customHeight="1" x14ac:dyDescent="0.2">
      <c r="A9" s="2">
        <v>8</v>
      </c>
      <c r="B9" s="2" t="s">
        <v>343</v>
      </c>
      <c r="C9" s="2" t="s">
        <v>344</v>
      </c>
      <c r="D9" s="3" t="s">
        <v>345</v>
      </c>
      <c r="E9" s="2" t="s">
        <v>346</v>
      </c>
      <c r="F9" s="2" t="s">
        <v>347</v>
      </c>
      <c r="G9" s="2" t="s">
        <v>311</v>
      </c>
      <c r="H9" s="22" t="s">
        <v>1925</v>
      </c>
      <c r="I9" s="43" t="s">
        <v>2039</v>
      </c>
      <c r="J9" s="44" t="s">
        <v>2040</v>
      </c>
    </row>
    <row r="10" spans="1:10" ht="55" customHeight="1" x14ac:dyDescent="0.2">
      <c r="A10" s="4">
        <v>9</v>
      </c>
      <c r="B10" s="4" t="s">
        <v>348</v>
      </c>
      <c r="C10" s="4" t="s">
        <v>349</v>
      </c>
      <c r="D10" s="5" t="s">
        <v>350</v>
      </c>
      <c r="E10" s="4" t="s">
        <v>351</v>
      </c>
      <c r="F10" s="4" t="s">
        <v>352</v>
      </c>
      <c r="G10" s="4" t="s">
        <v>311</v>
      </c>
      <c r="H10" s="19" t="s">
        <v>1912</v>
      </c>
      <c r="I10" s="41" t="s">
        <v>2041</v>
      </c>
      <c r="J10" s="42" t="s">
        <v>2042</v>
      </c>
    </row>
    <row r="11" spans="1:10" ht="55" customHeight="1" x14ac:dyDescent="0.2">
      <c r="A11" s="2">
        <v>10</v>
      </c>
      <c r="B11" s="2" t="s">
        <v>353</v>
      </c>
      <c r="C11" s="2" t="s">
        <v>354</v>
      </c>
      <c r="D11" s="3" t="s">
        <v>355</v>
      </c>
      <c r="E11" s="2" t="s">
        <v>356</v>
      </c>
      <c r="F11" s="2" t="s">
        <v>357</v>
      </c>
      <c r="G11" s="2" t="s">
        <v>311</v>
      </c>
      <c r="H11" s="22" t="s">
        <v>1925</v>
      </c>
      <c r="I11" s="43" t="s">
        <v>2043</v>
      </c>
      <c r="J11" s="44" t="s">
        <v>2044</v>
      </c>
    </row>
    <row r="12" spans="1:10" ht="55" customHeight="1" x14ac:dyDescent="0.2">
      <c r="A12" s="4">
        <v>11</v>
      </c>
      <c r="B12" s="4" t="s">
        <v>358</v>
      </c>
      <c r="C12" s="4" t="s">
        <v>359</v>
      </c>
      <c r="D12" s="5" t="s">
        <v>360</v>
      </c>
      <c r="E12" s="4" t="s">
        <v>361</v>
      </c>
      <c r="F12" s="4" t="s">
        <v>362</v>
      </c>
      <c r="G12" s="4" t="s">
        <v>327</v>
      </c>
      <c r="H12" s="19" t="s">
        <v>1925</v>
      </c>
      <c r="I12" s="41" t="s">
        <v>2045</v>
      </c>
      <c r="J12" s="42" t="s">
        <v>2046</v>
      </c>
    </row>
    <row r="13" spans="1:10" ht="55" customHeight="1" x14ac:dyDescent="0.2">
      <c r="A13" s="2">
        <v>12</v>
      </c>
      <c r="B13" s="2" t="s">
        <v>363</v>
      </c>
      <c r="C13" s="2" t="s">
        <v>364</v>
      </c>
      <c r="D13" s="3" t="s">
        <v>365</v>
      </c>
      <c r="E13" s="2" t="s">
        <v>366</v>
      </c>
      <c r="F13" s="2" t="s">
        <v>367</v>
      </c>
      <c r="G13" s="2" t="s">
        <v>368</v>
      </c>
      <c r="H13" s="22" t="s">
        <v>1925</v>
      </c>
      <c r="I13" s="43" t="s">
        <v>2047</v>
      </c>
      <c r="J13" s="44" t="s">
        <v>2048</v>
      </c>
    </row>
    <row r="14" spans="1:10" ht="55" customHeight="1" x14ac:dyDescent="0.2">
      <c r="A14" s="4">
        <v>13</v>
      </c>
      <c r="B14" s="4" t="s">
        <v>369</v>
      </c>
      <c r="C14" s="4" t="s">
        <v>370</v>
      </c>
      <c r="D14" s="5" t="s">
        <v>371</v>
      </c>
      <c r="E14" s="4" t="s">
        <v>372</v>
      </c>
      <c r="F14" s="4" t="s">
        <v>373</v>
      </c>
      <c r="G14" s="4" t="s">
        <v>311</v>
      </c>
      <c r="H14" s="19" t="s">
        <v>1925</v>
      </c>
      <c r="I14" s="41" t="s">
        <v>2049</v>
      </c>
      <c r="J14" s="42" t="s">
        <v>2050</v>
      </c>
    </row>
    <row r="15" spans="1:10" ht="55" customHeight="1" x14ac:dyDescent="0.2">
      <c r="A15" s="2">
        <v>14</v>
      </c>
      <c r="B15" s="2" t="s">
        <v>374</v>
      </c>
      <c r="C15" s="2" t="s">
        <v>375</v>
      </c>
      <c r="D15" s="3" t="s">
        <v>376</v>
      </c>
      <c r="E15" s="2" t="s">
        <v>377</v>
      </c>
      <c r="F15" s="2" t="s">
        <v>378</v>
      </c>
      <c r="G15" s="2" t="s">
        <v>379</v>
      </c>
      <c r="H15" s="22" t="s">
        <v>1925</v>
      </c>
      <c r="I15" s="43" t="s">
        <v>2051</v>
      </c>
      <c r="J15" s="44" t="s">
        <v>2052</v>
      </c>
    </row>
    <row r="16" spans="1:10" ht="55" customHeight="1" x14ac:dyDescent="0.2">
      <c r="A16" s="4">
        <v>15</v>
      </c>
      <c r="B16" s="4" t="s">
        <v>380</v>
      </c>
      <c r="C16" s="4" t="s">
        <v>381</v>
      </c>
      <c r="D16" s="5" t="s">
        <v>382</v>
      </c>
      <c r="E16" s="4" t="s">
        <v>383</v>
      </c>
      <c r="F16" s="4" t="s">
        <v>384</v>
      </c>
      <c r="G16" s="4" t="s">
        <v>385</v>
      </c>
      <c r="H16" s="19" t="s">
        <v>1925</v>
      </c>
      <c r="I16" s="41" t="s">
        <v>2053</v>
      </c>
      <c r="J16" s="42" t="s">
        <v>2054</v>
      </c>
    </row>
    <row r="17" spans="1:10" ht="55" customHeight="1" x14ac:dyDescent="0.2">
      <c r="A17" s="2">
        <v>16</v>
      </c>
      <c r="B17" s="2" t="s">
        <v>386</v>
      </c>
      <c r="C17" s="2" t="s">
        <v>387</v>
      </c>
      <c r="D17" s="3" t="s">
        <v>388</v>
      </c>
      <c r="E17" s="2" t="s">
        <v>389</v>
      </c>
      <c r="F17" s="2" t="s">
        <v>390</v>
      </c>
      <c r="G17" s="2" t="s">
        <v>391</v>
      </c>
      <c r="H17" s="22" t="s">
        <v>1925</v>
      </c>
      <c r="I17" s="43" t="s">
        <v>2055</v>
      </c>
      <c r="J17" s="44" t="s">
        <v>2056</v>
      </c>
    </row>
    <row r="18" spans="1:10" ht="55" customHeight="1" x14ac:dyDescent="0.2">
      <c r="A18" s="4">
        <v>17</v>
      </c>
      <c r="B18" s="4" t="s">
        <v>392</v>
      </c>
      <c r="C18" s="4" t="s">
        <v>393</v>
      </c>
      <c r="D18" s="5" t="s">
        <v>394</v>
      </c>
      <c r="E18" s="4" t="s">
        <v>395</v>
      </c>
      <c r="F18" s="4" t="s">
        <v>396</v>
      </c>
      <c r="G18" s="4" t="s">
        <v>391</v>
      </c>
      <c r="H18" s="19" t="s">
        <v>1925</v>
      </c>
      <c r="I18" s="41" t="s">
        <v>2057</v>
      </c>
      <c r="J18" s="42" t="s">
        <v>2058</v>
      </c>
    </row>
    <row r="19" spans="1:10" ht="55" customHeight="1" x14ac:dyDescent="0.2">
      <c r="A19" s="2">
        <v>18</v>
      </c>
      <c r="B19" s="2" t="s">
        <v>397</v>
      </c>
      <c r="C19" s="2" t="s">
        <v>398</v>
      </c>
      <c r="D19" s="3" t="s">
        <v>399</v>
      </c>
      <c r="E19" s="2" t="s">
        <v>400</v>
      </c>
      <c r="F19" s="2" t="s">
        <v>401</v>
      </c>
      <c r="G19" s="2" t="s">
        <v>402</v>
      </c>
      <c r="H19" s="22" t="s">
        <v>1912</v>
      </c>
      <c r="I19" s="43" t="s">
        <v>2059</v>
      </c>
      <c r="J19" s="44" t="s">
        <v>2060</v>
      </c>
    </row>
    <row r="20" spans="1:10" ht="55" customHeight="1" x14ac:dyDescent="0.2">
      <c r="A20" s="4">
        <v>19</v>
      </c>
      <c r="B20" s="4" t="s">
        <v>403</v>
      </c>
      <c r="C20" s="4" t="s">
        <v>404</v>
      </c>
      <c r="D20" s="5" t="s">
        <v>405</v>
      </c>
      <c r="E20" s="4" t="s">
        <v>406</v>
      </c>
      <c r="F20" s="4" t="s">
        <v>407</v>
      </c>
      <c r="G20" s="4" t="s">
        <v>311</v>
      </c>
      <c r="H20" s="19" t="s">
        <v>1925</v>
      </c>
      <c r="I20" s="41" t="s">
        <v>2061</v>
      </c>
      <c r="J20" s="42" t="s">
        <v>2062</v>
      </c>
    </row>
    <row r="21" spans="1:10" ht="55" customHeight="1" x14ac:dyDescent="0.2">
      <c r="A21" s="2">
        <v>20</v>
      </c>
      <c r="B21" s="2" t="s">
        <v>408</v>
      </c>
      <c r="C21" s="2" t="s">
        <v>409</v>
      </c>
      <c r="D21" s="3" t="s">
        <v>410</v>
      </c>
      <c r="E21" s="2" t="s">
        <v>411</v>
      </c>
      <c r="F21" s="2" t="s">
        <v>412</v>
      </c>
      <c r="G21" s="2" t="s">
        <v>413</v>
      </c>
      <c r="H21" s="22" t="s">
        <v>1950</v>
      </c>
      <c r="I21" s="43" t="s">
        <v>2063</v>
      </c>
      <c r="J21" s="44" t="s">
        <v>2064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2CDB-CC26-C845-B183-6B6A6C95AE0E}">
  <dimension ref="A1:J2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414</v>
      </c>
      <c r="C2" s="4" t="s">
        <v>415</v>
      </c>
      <c r="D2" s="5" t="s">
        <v>416</v>
      </c>
      <c r="E2" s="4" t="s">
        <v>417</v>
      </c>
      <c r="F2" s="4" t="s">
        <v>418</v>
      </c>
      <c r="G2" s="4" t="s">
        <v>419</v>
      </c>
      <c r="H2" s="19" t="s">
        <v>1912</v>
      </c>
      <c r="I2" s="41" t="s">
        <v>2065</v>
      </c>
      <c r="J2" s="42" t="s">
        <v>2066</v>
      </c>
    </row>
    <row r="3" spans="1:10" ht="55" customHeight="1" x14ac:dyDescent="0.2">
      <c r="A3" s="2">
        <v>2</v>
      </c>
      <c r="B3" s="2" t="s">
        <v>420</v>
      </c>
      <c r="C3" s="2" t="s">
        <v>421</v>
      </c>
      <c r="D3" s="3" t="s">
        <v>422</v>
      </c>
      <c r="E3" s="2" t="s">
        <v>423</v>
      </c>
      <c r="F3" s="2" t="s">
        <v>424</v>
      </c>
      <c r="G3" s="2" t="s">
        <v>419</v>
      </c>
      <c r="H3" s="22" t="s">
        <v>1912</v>
      </c>
      <c r="I3" s="43" t="s">
        <v>2067</v>
      </c>
      <c r="J3" s="44" t="s">
        <v>2068</v>
      </c>
    </row>
    <row r="4" spans="1:10" ht="55" customHeight="1" x14ac:dyDescent="0.2">
      <c r="A4" s="4">
        <v>3</v>
      </c>
      <c r="B4" s="4" t="s">
        <v>425</v>
      </c>
      <c r="C4" s="4" t="s">
        <v>426</v>
      </c>
      <c r="D4" s="5" t="s">
        <v>427</v>
      </c>
      <c r="E4" s="4" t="s">
        <v>428</v>
      </c>
      <c r="F4" s="4" t="s">
        <v>429</v>
      </c>
      <c r="G4" s="4" t="s">
        <v>419</v>
      </c>
      <c r="H4" s="19" t="s">
        <v>1912</v>
      </c>
      <c r="I4" s="41" t="s">
        <v>2069</v>
      </c>
      <c r="J4" s="42" t="s">
        <v>2070</v>
      </c>
    </row>
    <row r="5" spans="1:10" ht="55" customHeight="1" x14ac:dyDescent="0.2">
      <c r="A5" s="2">
        <v>4</v>
      </c>
      <c r="B5" s="2" t="s">
        <v>430</v>
      </c>
      <c r="C5" s="2" t="s">
        <v>431</v>
      </c>
      <c r="D5" s="3" t="s">
        <v>432</v>
      </c>
      <c r="E5" s="2" t="s">
        <v>433</v>
      </c>
      <c r="F5" s="2" t="s">
        <v>434</v>
      </c>
      <c r="G5" s="2" t="s">
        <v>419</v>
      </c>
      <c r="H5" s="22" t="s">
        <v>1925</v>
      </c>
      <c r="I5" s="43" t="s">
        <v>2071</v>
      </c>
      <c r="J5" s="44" t="s">
        <v>2072</v>
      </c>
    </row>
    <row r="6" spans="1:10" ht="55" customHeight="1" x14ac:dyDescent="0.2">
      <c r="A6" s="4">
        <v>5</v>
      </c>
      <c r="B6" s="4" t="s">
        <v>435</v>
      </c>
      <c r="C6" s="4" t="s">
        <v>436</v>
      </c>
      <c r="D6" s="5" t="s">
        <v>437</v>
      </c>
      <c r="E6" s="4" t="s">
        <v>438</v>
      </c>
      <c r="F6" s="4" t="s">
        <v>439</v>
      </c>
      <c r="G6" s="4" t="s">
        <v>419</v>
      </c>
      <c r="H6" s="19" t="s">
        <v>1912</v>
      </c>
      <c r="I6" s="41" t="s">
        <v>2073</v>
      </c>
      <c r="J6" s="42" t="s">
        <v>2074</v>
      </c>
    </row>
    <row r="7" spans="1:10" ht="55" customHeight="1" x14ac:dyDescent="0.2">
      <c r="A7" s="2">
        <v>6</v>
      </c>
      <c r="B7" s="2" t="s">
        <v>440</v>
      </c>
      <c r="C7" s="2" t="s">
        <v>441</v>
      </c>
      <c r="D7" s="3" t="s">
        <v>442</v>
      </c>
      <c r="E7" s="2" t="s">
        <v>443</v>
      </c>
      <c r="F7" s="2" t="s">
        <v>444</v>
      </c>
      <c r="G7" s="2" t="s">
        <v>445</v>
      </c>
      <c r="H7" s="22" t="s">
        <v>1912</v>
      </c>
      <c r="I7" s="43" t="s">
        <v>2075</v>
      </c>
      <c r="J7" s="44" t="s">
        <v>2076</v>
      </c>
    </row>
    <row r="8" spans="1:10" ht="55" customHeight="1" x14ac:dyDescent="0.2">
      <c r="A8" s="4">
        <v>7</v>
      </c>
      <c r="B8" s="4" t="s">
        <v>446</v>
      </c>
      <c r="C8" s="4" t="s">
        <v>447</v>
      </c>
      <c r="D8" s="5" t="s">
        <v>448</v>
      </c>
      <c r="E8" s="4" t="s">
        <v>449</v>
      </c>
      <c r="F8" s="4" t="s">
        <v>450</v>
      </c>
      <c r="G8" s="4" t="s">
        <v>445</v>
      </c>
      <c r="H8" s="19" t="s">
        <v>1912</v>
      </c>
      <c r="I8" s="41" t="s">
        <v>2077</v>
      </c>
      <c r="J8" s="42" t="s">
        <v>2078</v>
      </c>
    </row>
    <row r="9" spans="1:10" ht="55" customHeight="1" x14ac:dyDescent="0.2">
      <c r="A9" s="2">
        <v>8</v>
      </c>
      <c r="B9" s="2" t="s">
        <v>451</v>
      </c>
      <c r="C9" s="2" t="s">
        <v>452</v>
      </c>
      <c r="D9" s="3" t="s">
        <v>453</v>
      </c>
      <c r="E9" s="2" t="s">
        <v>454</v>
      </c>
      <c r="F9" s="2" t="s">
        <v>455</v>
      </c>
      <c r="G9" s="2" t="s">
        <v>445</v>
      </c>
      <c r="H9" s="22" t="s">
        <v>1925</v>
      </c>
      <c r="I9" s="43" t="s">
        <v>2079</v>
      </c>
      <c r="J9" s="44" t="s">
        <v>2080</v>
      </c>
    </row>
    <row r="10" spans="1:10" ht="55" customHeight="1" x14ac:dyDescent="0.2">
      <c r="A10" s="4">
        <v>9</v>
      </c>
      <c r="B10" s="4" t="s">
        <v>456</v>
      </c>
      <c r="C10" s="4" t="s">
        <v>457</v>
      </c>
      <c r="D10" s="5" t="s">
        <v>458</v>
      </c>
      <c r="E10" s="4" t="s">
        <v>459</v>
      </c>
      <c r="F10" s="4" t="s">
        <v>460</v>
      </c>
      <c r="G10" s="4" t="s">
        <v>445</v>
      </c>
      <c r="H10" s="19" t="s">
        <v>1925</v>
      </c>
      <c r="I10" s="41" t="s">
        <v>2081</v>
      </c>
      <c r="J10" s="42" t="s">
        <v>2082</v>
      </c>
    </row>
    <row r="11" spans="1:10" ht="55" customHeight="1" x14ac:dyDescent="0.2">
      <c r="A11" s="2">
        <v>10</v>
      </c>
      <c r="B11" s="2" t="s">
        <v>461</v>
      </c>
      <c r="C11" s="2" t="s">
        <v>462</v>
      </c>
      <c r="D11" s="3" t="s">
        <v>463</v>
      </c>
      <c r="E11" s="2" t="s">
        <v>464</v>
      </c>
      <c r="F11" s="2" t="s">
        <v>465</v>
      </c>
      <c r="G11" s="2" t="s">
        <v>445</v>
      </c>
      <c r="H11" s="22" t="s">
        <v>1925</v>
      </c>
      <c r="I11" s="43" t="s">
        <v>2083</v>
      </c>
      <c r="J11" s="44" t="s">
        <v>2084</v>
      </c>
    </row>
    <row r="12" spans="1:10" ht="55" customHeight="1" x14ac:dyDescent="0.2">
      <c r="A12" s="4">
        <v>11</v>
      </c>
      <c r="B12" s="4" t="s">
        <v>466</v>
      </c>
      <c r="C12" s="4" t="s">
        <v>467</v>
      </c>
      <c r="D12" s="5" t="s">
        <v>468</v>
      </c>
      <c r="E12" s="4" t="s">
        <v>469</v>
      </c>
      <c r="F12" s="4" t="s">
        <v>470</v>
      </c>
      <c r="G12" s="4" t="s">
        <v>445</v>
      </c>
      <c r="H12" s="19" t="s">
        <v>1925</v>
      </c>
      <c r="I12" s="41" t="s">
        <v>2085</v>
      </c>
      <c r="J12" s="42" t="s">
        <v>2086</v>
      </c>
    </row>
    <row r="13" spans="1:10" ht="55" customHeight="1" x14ac:dyDescent="0.2">
      <c r="A13" s="2">
        <v>12</v>
      </c>
      <c r="B13" s="2" t="s">
        <v>471</v>
      </c>
      <c r="C13" s="2" t="s">
        <v>472</v>
      </c>
      <c r="D13" s="3" t="s">
        <v>473</v>
      </c>
      <c r="E13" s="2" t="s">
        <v>474</v>
      </c>
      <c r="F13" s="2" t="s">
        <v>475</v>
      </c>
      <c r="G13" s="2" t="s">
        <v>419</v>
      </c>
      <c r="H13" s="22" t="s">
        <v>1925</v>
      </c>
      <c r="I13" s="43" t="s">
        <v>2087</v>
      </c>
      <c r="J13" s="44" t="s">
        <v>2088</v>
      </c>
    </row>
    <row r="14" spans="1:10" ht="55" customHeight="1" x14ac:dyDescent="0.2">
      <c r="A14" s="4">
        <v>13</v>
      </c>
      <c r="B14" s="4" t="s">
        <v>476</v>
      </c>
      <c r="C14" s="4" t="s">
        <v>477</v>
      </c>
      <c r="D14" s="5" t="s">
        <v>478</v>
      </c>
      <c r="E14" s="4" t="s">
        <v>479</v>
      </c>
      <c r="F14" s="4" t="s">
        <v>480</v>
      </c>
      <c r="G14" s="4" t="s">
        <v>481</v>
      </c>
      <c r="H14" s="19" t="s">
        <v>1925</v>
      </c>
      <c r="I14" s="41" t="s">
        <v>2089</v>
      </c>
      <c r="J14" s="42" t="s">
        <v>2090</v>
      </c>
    </row>
    <row r="15" spans="1:10" ht="55" customHeight="1" x14ac:dyDescent="0.2">
      <c r="A15" s="2">
        <v>14</v>
      </c>
      <c r="B15" s="2" t="s">
        <v>482</v>
      </c>
      <c r="C15" s="2" t="s">
        <v>483</v>
      </c>
      <c r="D15" s="3" t="s">
        <v>484</v>
      </c>
      <c r="E15" s="2" t="s">
        <v>485</v>
      </c>
      <c r="F15" s="2" t="s">
        <v>486</v>
      </c>
      <c r="G15" s="2" t="s">
        <v>419</v>
      </c>
      <c r="H15" s="22" t="s">
        <v>1912</v>
      </c>
      <c r="I15" s="43" t="s">
        <v>2091</v>
      </c>
      <c r="J15" s="44" t="s">
        <v>2092</v>
      </c>
    </row>
    <row r="16" spans="1:10" ht="55" customHeight="1" x14ac:dyDescent="0.2">
      <c r="A16" s="4">
        <v>15</v>
      </c>
      <c r="B16" s="4" t="s">
        <v>487</v>
      </c>
      <c r="C16" s="4" t="s">
        <v>488</v>
      </c>
      <c r="D16" s="5" t="s">
        <v>489</v>
      </c>
      <c r="E16" s="4" t="s">
        <v>490</v>
      </c>
      <c r="F16" s="4" t="s">
        <v>491</v>
      </c>
      <c r="G16" s="4" t="s">
        <v>492</v>
      </c>
      <c r="H16" s="19" t="s">
        <v>1925</v>
      </c>
      <c r="I16" s="41" t="s">
        <v>2093</v>
      </c>
      <c r="J16" s="42" t="s">
        <v>2094</v>
      </c>
    </row>
    <row r="17" spans="1:10" ht="55" customHeight="1" x14ac:dyDescent="0.2">
      <c r="A17" s="2">
        <v>16</v>
      </c>
      <c r="B17" s="2" t="s">
        <v>493</v>
      </c>
      <c r="C17" s="2" t="s">
        <v>494</v>
      </c>
      <c r="D17" s="3" t="s">
        <v>495</v>
      </c>
      <c r="E17" s="2" t="s">
        <v>496</v>
      </c>
      <c r="F17" s="2" t="s">
        <v>497</v>
      </c>
      <c r="G17" s="2" t="s">
        <v>419</v>
      </c>
      <c r="H17" s="22" t="s">
        <v>1925</v>
      </c>
      <c r="I17" s="43" t="s">
        <v>2095</v>
      </c>
      <c r="J17" s="44" t="s">
        <v>2096</v>
      </c>
    </row>
    <row r="18" spans="1:10" ht="55" customHeight="1" x14ac:dyDescent="0.2">
      <c r="A18" s="4">
        <v>17</v>
      </c>
      <c r="B18" s="4" t="s">
        <v>498</v>
      </c>
      <c r="C18" s="4" t="s">
        <v>499</v>
      </c>
      <c r="D18" s="5" t="s">
        <v>500</v>
      </c>
      <c r="E18" s="4" t="s">
        <v>501</v>
      </c>
      <c r="F18" s="4" t="s">
        <v>502</v>
      </c>
      <c r="G18" s="4" t="s">
        <v>419</v>
      </c>
      <c r="H18" s="19" t="s">
        <v>1925</v>
      </c>
      <c r="I18" s="41" t="s">
        <v>2097</v>
      </c>
      <c r="J18" s="42" t="s">
        <v>2098</v>
      </c>
    </row>
    <row r="19" spans="1:10" ht="55" customHeight="1" x14ac:dyDescent="0.2">
      <c r="A19" s="2">
        <v>18</v>
      </c>
      <c r="B19" s="2" t="s">
        <v>503</v>
      </c>
      <c r="C19" s="2" t="s">
        <v>504</v>
      </c>
      <c r="D19" s="3" t="s">
        <v>505</v>
      </c>
      <c r="E19" s="2" t="s">
        <v>506</v>
      </c>
      <c r="F19" s="2" t="s">
        <v>507</v>
      </c>
      <c r="G19" s="2" t="s">
        <v>419</v>
      </c>
      <c r="H19" s="22" t="s">
        <v>1912</v>
      </c>
      <c r="I19" s="43" t="s">
        <v>2099</v>
      </c>
      <c r="J19" s="44" t="s">
        <v>2100</v>
      </c>
    </row>
    <row r="20" spans="1:10" ht="55" customHeight="1" x14ac:dyDescent="0.2">
      <c r="A20" s="4">
        <v>19</v>
      </c>
      <c r="B20" s="4" t="s">
        <v>508</v>
      </c>
      <c r="C20" s="4" t="s">
        <v>509</v>
      </c>
      <c r="D20" s="5" t="s">
        <v>510</v>
      </c>
      <c r="E20" s="4" t="s">
        <v>511</v>
      </c>
      <c r="F20" s="4" t="s">
        <v>512</v>
      </c>
      <c r="G20" s="4" t="s">
        <v>513</v>
      </c>
      <c r="H20" s="19" t="s">
        <v>1925</v>
      </c>
      <c r="I20" s="41" t="s">
        <v>2101</v>
      </c>
      <c r="J20" s="42" t="s">
        <v>2102</v>
      </c>
    </row>
    <row r="21" spans="1:10" ht="55" customHeight="1" x14ac:dyDescent="0.2">
      <c r="A21" s="2">
        <v>20</v>
      </c>
      <c r="B21" s="2" t="s">
        <v>514</v>
      </c>
      <c r="C21" s="2" t="s">
        <v>515</v>
      </c>
      <c r="D21" s="3" t="s">
        <v>516</v>
      </c>
      <c r="E21" s="2" t="s">
        <v>517</v>
      </c>
      <c r="F21" s="2" t="s">
        <v>518</v>
      </c>
      <c r="G21" s="2" t="s">
        <v>519</v>
      </c>
      <c r="H21" s="22" t="s">
        <v>1925</v>
      </c>
      <c r="I21" s="43" t="s">
        <v>2103</v>
      </c>
      <c r="J21" s="44" t="s">
        <v>2104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C86-489E-3B44-97A1-DA38D673B5AB}">
  <dimension ref="A1:J21"/>
  <sheetViews>
    <sheetView topLeftCell="C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520</v>
      </c>
      <c r="C2" s="4" t="s">
        <v>521</v>
      </c>
      <c r="D2" s="5" t="s">
        <v>522</v>
      </c>
      <c r="E2" s="4" t="s">
        <v>523</v>
      </c>
      <c r="F2" s="4" t="s">
        <v>524</v>
      </c>
      <c r="G2" s="4" t="s">
        <v>525</v>
      </c>
      <c r="H2" s="19" t="s">
        <v>1912</v>
      </c>
      <c r="I2" s="41" t="s">
        <v>2105</v>
      </c>
      <c r="J2" s="42" t="s">
        <v>2106</v>
      </c>
    </row>
    <row r="3" spans="1:10" ht="55" customHeight="1" x14ac:dyDescent="0.2">
      <c r="A3" s="2">
        <v>2</v>
      </c>
      <c r="B3" s="2" t="s">
        <v>526</v>
      </c>
      <c r="C3" s="2" t="s">
        <v>527</v>
      </c>
      <c r="D3" s="3" t="s">
        <v>528</v>
      </c>
      <c r="E3" s="2" t="s">
        <v>529</v>
      </c>
      <c r="F3" s="2" t="s">
        <v>530</v>
      </c>
      <c r="G3" s="2" t="s">
        <v>525</v>
      </c>
      <c r="H3" s="22" t="s">
        <v>1912</v>
      </c>
      <c r="I3" s="43" t="s">
        <v>2107</v>
      </c>
      <c r="J3" s="44" t="s">
        <v>2108</v>
      </c>
    </row>
    <row r="4" spans="1:10" ht="55" customHeight="1" x14ac:dyDescent="0.2">
      <c r="A4" s="4">
        <v>3</v>
      </c>
      <c r="B4" s="4" t="s">
        <v>531</v>
      </c>
      <c r="C4" s="4" t="s">
        <v>532</v>
      </c>
      <c r="D4" s="5" t="s">
        <v>533</v>
      </c>
      <c r="E4" s="4" t="s">
        <v>534</v>
      </c>
      <c r="F4" s="4" t="s">
        <v>535</v>
      </c>
      <c r="G4" s="4" t="s">
        <v>536</v>
      </c>
      <c r="H4" s="19" t="s">
        <v>1925</v>
      </c>
      <c r="I4" s="41" t="s">
        <v>2109</v>
      </c>
      <c r="J4" s="42" t="s">
        <v>2110</v>
      </c>
    </row>
    <row r="5" spans="1:10" ht="55" customHeight="1" x14ac:dyDescent="0.2">
      <c r="A5" s="2">
        <v>4</v>
      </c>
      <c r="B5" s="2" t="s">
        <v>537</v>
      </c>
      <c r="C5" s="2" t="s">
        <v>538</v>
      </c>
      <c r="D5" s="3" t="s">
        <v>539</v>
      </c>
      <c r="E5" s="2" t="s">
        <v>540</v>
      </c>
      <c r="F5" s="2" t="s">
        <v>541</v>
      </c>
      <c r="G5" s="2" t="s">
        <v>536</v>
      </c>
      <c r="H5" s="22" t="s">
        <v>1925</v>
      </c>
      <c r="I5" s="43" t="s">
        <v>2111</v>
      </c>
      <c r="J5" s="44" t="s">
        <v>2112</v>
      </c>
    </row>
    <row r="6" spans="1:10" ht="55" customHeight="1" x14ac:dyDescent="0.2">
      <c r="A6" s="4">
        <v>5</v>
      </c>
      <c r="B6" s="4" t="s">
        <v>542</v>
      </c>
      <c r="C6" s="4" t="s">
        <v>543</v>
      </c>
      <c r="D6" s="5" t="s">
        <v>544</v>
      </c>
      <c r="E6" s="4" t="s">
        <v>545</v>
      </c>
      <c r="F6" s="4" t="s">
        <v>546</v>
      </c>
      <c r="G6" s="4" t="s">
        <v>547</v>
      </c>
      <c r="H6" s="19" t="s">
        <v>1925</v>
      </c>
      <c r="I6" s="41" t="s">
        <v>2113</v>
      </c>
      <c r="J6" s="42" t="s">
        <v>2114</v>
      </c>
    </row>
    <row r="7" spans="1:10" ht="55" customHeight="1" x14ac:dyDescent="0.2">
      <c r="A7" s="2">
        <v>6</v>
      </c>
      <c r="B7" s="2" t="s">
        <v>548</v>
      </c>
      <c r="C7" s="2" t="s">
        <v>549</v>
      </c>
      <c r="D7" s="3" t="s">
        <v>550</v>
      </c>
      <c r="E7" s="2" t="s">
        <v>551</v>
      </c>
      <c r="F7" s="2" t="s">
        <v>552</v>
      </c>
      <c r="G7" s="2" t="s">
        <v>547</v>
      </c>
      <c r="H7" s="22" t="s">
        <v>1925</v>
      </c>
      <c r="I7" s="43" t="s">
        <v>2115</v>
      </c>
      <c r="J7" s="44" t="s">
        <v>2116</v>
      </c>
    </row>
    <row r="8" spans="1:10" ht="55" customHeight="1" x14ac:dyDescent="0.2">
      <c r="A8" s="4">
        <v>7</v>
      </c>
      <c r="B8" s="4" t="s">
        <v>553</v>
      </c>
      <c r="C8" s="4" t="s">
        <v>554</v>
      </c>
      <c r="D8" s="5" t="s">
        <v>555</v>
      </c>
      <c r="E8" s="4" t="s">
        <v>556</v>
      </c>
      <c r="F8" s="4" t="s">
        <v>557</v>
      </c>
      <c r="G8" s="4" t="s">
        <v>558</v>
      </c>
      <c r="H8" s="19" t="s">
        <v>1925</v>
      </c>
      <c r="I8" s="41" t="s">
        <v>2117</v>
      </c>
      <c r="J8" s="42" t="s">
        <v>2118</v>
      </c>
    </row>
    <row r="9" spans="1:10" ht="55" customHeight="1" x14ac:dyDescent="0.2">
      <c r="A9" s="2">
        <v>8</v>
      </c>
      <c r="B9" s="2" t="s">
        <v>559</v>
      </c>
      <c r="C9" s="2" t="s">
        <v>560</v>
      </c>
      <c r="D9" s="3" t="s">
        <v>561</v>
      </c>
      <c r="E9" s="2" t="s">
        <v>562</v>
      </c>
      <c r="F9" s="2" t="s">
        <v>563</v>
      </c>
      <c r="G9" s="2" t="s">
        <v>558</v>
      </c>
      <c r="H9" s="22" t="s">
        <v>1925</v>
      </c>
      <c r="I9" s="43" t="s">
        <v>2119</v>
      </c>
      <c r="J9" s="44" t="s">
        <v>2120</v>
      </c>
    </row>
    <row r="10" spans="1:10" ht="55" customHeight="1" x14ac:dyDescent="0.2">
      <c r="A10" s="4">
        <v>9</v>
      </c>
      <c r="B10" s="4" t="s">
        <v>202</v>
      </c>
      <c r="C10" s="4" t="s">
        <v>203</v>
      </c>
      <c r="D10" s="5" t="s">
        <v>564</v>
      </c>
      <c r="E10" s="4" t="s">
        <v>565</v>
      </c>
      <c r="F10" s="4" t="s">
        <v>566</v>
      </c>
      <c r="G10" s="4" t="s">
        <v>567</v>
      </c>
      <c r="H10" s="19" t="s">
        <v>1925</v>
      </c>
      <c r="I10" s="41" t="s">
        <v>2121</v>
      </c>
      <c r="J10" s="42" t="s">
        <v>2122</v>
      </c>
    </row>
    <row r="11" spans="1:10" ht="55" customHeight="1" x14ac:dyDescent="0.2">
      <c r="A11" s="2">
        <v>10</v>
      </c>
      <c r="B11" s="2" t="s">
        <v>568</v>
      </c>
      <c r="C11" s="2" t="s">
        <v>569</v>
      </c>
      <c r="D11" s="3" t="s">
        <v>570</v>
      </c>
      <c r="E11" s="2" t="s">
        <v>571</v>
      </c>
      <c r="F11" s="2" t="s">
        <v>572</v>
      </c>
      <c r="G11" s="2" t="s">
        <v>525</v>
      </c>
      <c r="H11" s="22" t="s">
        <v>1912</v>
      </c>
      <c r="I11" s="43" t="s">
        <v>2123</v>
      </c>
      <c r="J11" s="44" t="s">
        <v>2124</v>
      </c>
    </row>
    <row r="12" spans="1:10" ht="55" customHeight="1" x14ac:dyDescent="0.2">
      <c r="A12" s="4">
        <v>11</v>
      </c>
      <c r="B12" s="4" t="s">
        <v>573</v>
      </c>
      <c r="C12" s="4" t="s">
        <v>574</v>
      </c>
      <c r="D12" s="5" t="s">
        <v>575</v>
      </c>
      <c r="E12" s="4" t="s">
        <v>576</v>
      </c>
      <c r="F12" s="4" t="s">
        <v>577</v>
      </c>
      <c r="G12" s="4" t="s">
        <v>567</v>
      </c>
      <c r="H12" s="19" t="s">
        <v>1925</v>
      </c>
      <c r="I12" s="41" t="s">
        <v>2125</v>
      </c>
      <c r="J12" s="42" t="s">
        <v>2126</v>
      </c>
    </row>
    <row r="13" spans="1:10" ht="55" customHeight="1" x14ac:dyDescent="0.2">
      <c r="A13" s="2">
        <v>12</v>
      </c>
      <c r="B13" s="2" t="s">
        <v>578</v>
      </c>
      <c r="C13" s="2" t="s">
        <v>579</v>
      </c>
      <c r="D13" s="3" t="s">
        <v>580</v>
      </c>
      <c r="E13" s="2" t="s">
        <v>581</v>
      </c>
      <c r="F13" s="2" t="s">
        <v>582</v>
      </c>
      <c r="G13" s="2" t="s">
        <v>583</v>
      </c>
      <c r="H13" s="22" t="s">
        <v>1912</v>
      </c>
      <c r="I13" s="43" t="s">
        <v>2127</v>
      </c>
      <c r="J13" s="44" t="s">
        <v>2128</v>
      </c>
    </row>
    <row r="14" spans="1:10" ht="55" customHeight="1" x14ac:dyDescent="0.2">
      <c r="A14" s="4">
        <v>13</v>
      </c>
      <c r="B14" s="4" t="s">
        <v>584</v>
      </c>
      <c r="C14" s="4" t="s">
        <v>585</v>
      </c>
      <c r="D14" s="5" t="s">
        <v>586</v>
      </c>
      <c r="E14" s="4" t="s">
        <v>587</v>
      </c>
      <c r="F14" s="4" t="s">
        <v>588</v>
      </c>
      <c r="G14" s="4" t="s">
        <v>583</v>
      </c>
      <c r="H14" s="19" t="s">
        <v>1925</v>
      </c>
      <c r="I14" s="41" t="s">
        <v>2129</v>
      </c>
      <c r="J14" s="42" t="s">
        <v>2130</v>
      </c>
    </row>
    <row r="15" spans="1:10" ht="55" customHeight="1" x14ac:dyDescent="0.2">
      <c r="A15" s="2">
        <v>14</v>
      </c>
      <c r="B15" s="2" t="s">
        <v>589</v>
      </c>
      <c r="C15" s="2" t="s">
        <v>590</v>
      </c>
      <c r="D15" s="3" t="s">
        <v>591</v>
      </c>
      <c r="E15" s="2" t="s">
        <v>592</v>
      </c>
      <c r="F15" s="2" t="s">
        <v>593</v>
      </c>
      <c r="G15" s="2" t="s">
        <v>594</v>
      </c>
      <c r="H15" s="22" t="s">
        <v>1912</v>
      </c>
      <c r="I15" s="43" t="s">
        <v>2131</v>
      </c>
      <c r="J15" s="44" t="s">
        <v>2132</v>
      </c>
    </row>
    <row r="16" spans="1:10" ht="55" customHeight="1" x14ac:dyDescent="0.2">
      <c r="A16" s="4">
        <v>15</v>
      </c>
      <c r="B16" s="4" t="s">
        <v>595</v>
      </c>
      <c r="C16" s="4" t="s">
        <v>596</v>
      </c>
      <c r="D16" s="5" t="s">
        <v>597</v>
      </c>
      <c r="E16" s="4" t="s">
        <v>598</v>
      </c>
      <c r="F16" s="4" t="s">
        <v>599</v>
      </c>
      <c r="G16" s="4" t="s">
        <v>600</v>
      </c>
      <c r="H16" s="19" t="s">
        <v>1925</v>
      </c>
      <c r="I16" s="41" t="s">
        <v>2133</v>
      </c>
      <c r="J16" s="42" t="s">
        <v>2134</v>
      </c>
    </row>
    <row r="17" spans="1:10" ht="55" customHeight="1" x14ac:dyDescent="0.2">
      <c r="A17" s="2">
        <v>16</v>
      </c>
      <c r="B17" s="2" t="s">
        <v>601</v>
      </c>
      <c r="C17" s="2" t="s">
        <v>602</v>
      </c>
      <c r="D17" s="3" t="s">
        <v>603</v>
      </c>
      <c r="E17" s="2" t="s">
        <v>604</v>
      </c>
      <c r="F17" s="2" t="s">
        <v>605</v>
      </c>
      <c r="G17" s="2" t="s">
        <v>525</v>
      </c>
      <c r="H17" s="22" t="s">
        <v>1925</v>
      </c>
      <c r="I17" s="43" t="s">
        <v>2135</v>
      </c>
      <c r="J17" s="44" t="s">
        <v>2136</v>
      </c>
    </row>
    <row r="18" spans="1:10" ht="55" customHeight="1" x14ac:dyDescent="0.2">
      <c r="A18" s="4">
        <v>17</v>
      </c>
      <c r="B18" s="4" t="s">
        <v>606</v>
      </c>
      <c r="C18" s="4" t="s">
        <v>607</v>
      </c>
      <c r="D18" s="5" t="s">
        <v>608</v>
      </c>
      <c r="E18" s="4" t="s">
        <v>609</v>
      </c>
      <c r="F18" s="4" t="s">
        <v>610</v>
      </c>
      <c r="G18" s="4" t="s">
        <v>611</v>
      </c>
      <c r="H18" s="19" t="s">
        <v>1925</v>
      </c>
      <c r="I18" s="41" t="s">
        <v>2137</v>
      </c>
      <c r="J18" s="42" t="s">
        <v>2138</v>
      </c>
    </row>
    <row r="19" spans="1:10" ht="55" customHeight="1" x14ac:dyDescent="0.2">
      <c r="A19" s="2">
        <v>18</v>
      </c>
      <c r="B19" s="2" t="s">
        <v>612</v>
      </c>
      <c r="C19" s="2" t="s">
        <v>613</v>
      </c>
      <c r="D19" s="3" t="s">
        <v>614</v>
      </c>
      <c r="E19" s="2" t="s">
        <v>615</v>
      </c>
      <c r="F19" s="2" t="s">
        <v>616</v>
      </c>
      <c r="G19" s="2" t="s">
        <v>617</v>
      </c>
      <c r="H19" s="22" t="s">
        <v>1950</v>
      </c>
      <c r="I19" s="43" t="s">
        <v>2139</v>
      </c>
      <c r="J19" s="44" t="s">
        <v>2140</v>
      </c>
    </row>
    <row r="20" spans="1:10" ht="55" customHeight="1" x14ac:dyDescent="0.2">
      <c r="A20" s="4">
        <v>19</v>
      </c>
      <c r="B20" s="4" t="s">
        <v>618</v>
      </c>
      <c r="C20" s="4" t="s">
        <v>619</v>
      </c>
      <c r="D20" s="5" t="s">
        <v>620</v>
      </c>
      <c r="E20" s="4" t="s">
        <v>621</v>
      </c>
      <c r="F20" s="4" t="s">
        <v>622</v>
      </c>
      <c r="G20" s="4" t="s">
        <v>594</v>
      </c>
      <c r="H20" s="19" t="s">
        <v>1912</v>
      </c>
      <c r="I20" s="41" t="s">
        <v>2141</v>
      </c>
      <c r="J20" s="42" t="s">
        <v>2142</v>
      </c>
    </row>
    <row r="21" spans="1:10" ht="55" customHeight="1" x14ac:dyDescent="0.2">
      <c r="A21" s="2">
        <v>20</v>
      </c>
      <c r="B21" s="2" t="s">
        <v>623</v>
      </c>
      <c r="C21" s="2" t="s">
        <v>624</v>
      </c>
      <c r="D21" s="3" t="s">
        <v>625</v>
      </c>
      <c r="E21" s="2" t="s">
        <v>626</v>
      </c>
      <c r="F21" s="2" t="s">
        <v>627</v>
      </c>
      <c r="G21" s="2" t="s">
        <v>594</v>
      </c>
      <c r="H21" s="22" t="s">
        <v>1912</v>
      </c>
      <c r="I21" s="43" t="s">
        <v>2143</v>
      </c>
      <c r="J21" s="44" t="s">
        <v>2144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8B24-DF01-CA4F-90E8-63C0F94DF37A}">
  <dimension ref="A1:J3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628</v>
      </c>
      <c r="C2" s="4" t="s">
        <v>629</v>
      </c>
      <c r="D2" s="5" t="s">
        <v>630</v>
      </c>
      <c r="E2" s="4" t="s">
        <v>631</v>
      </c>
      <c r="F2" s="4" t="s">
        <v>632</v>
      </c>
      <c r="G2" s="4" t="s">
        <v>278</v>
      </c>
      <c r="H2" s="19" t="s">
        <v>1912</v>
      </c>
      <c r="I2" s="41" t="s">
        <v>2145</v>
      </c>
      <c r="J2" s="42" t="s">
        <v>2146</v>
      </c>
    </row>
    <row r="3" spans="1:10" ht="55" customHeight="1" x14ac:dyDescent="0.2">
      <c r="A3" s="2">
        <v>2</v>
      </c>
      <c r="B3" s="2" t="s">
        <v>633</v>
      </c>
      <c r="C3" s="2" t="s">
        <v>634</v>
      </c>
      <c r="D3" s="3" t="s">
        <v>635</v>
      </c>
      <c r="E3" s="2" t="s">
        <v>636</v>
      </c>
      <c r="F3" s="2" t="s">
        <v>637</v>
      </c>
      <c r="G3" s="2" t="s">
        <v>278</v>
      </c>
      <c r="H3" s="22" t="s">
        <v>1912</v>
      </c>
      <c r="I3" s="43" t="s">
        <v>2147</v>
      </c>
      <c r="J3" s="44" t="s">
        <v>2148</v>
      </c>
    </row>
    <row r="4" spans="1:10" ht="55" customHeight="1" x14ac:dyDescent="0.2">
      <c r="A4" s="4">
        <v>3</v>
      </c>
      <c r="B4" s="4" t="s">
        <v>638</v>
      </c>
      <c r="C4" s="4" t="s">
        <v>638</v>
      </c>
      <c r="D4" s="5" t="s">
        <v>639</v>
      </c>
      <c r="E4" s="4" t="s">
        <v>640</v>
      </c>
      <c r="F4" s="4" t="s">
        <v>641</v>
      </c>
      <c r="G4" s="4" t="s">
        <v>642</v>
      </c>
      <c r="H4" s="19" t="s">
        <v>1925</v>
      </c>
      <c r="I4" s="41" t="s">
        <v>2149</v>
      </c>
      <c r="J4" s="42" t="s">
        <v>2150</v>
      </c>
    </row>
    <row r="5" spans="1:10" ht="55" customHeight="1" x14ac:dyDescent="0.2">
      <c r="A5" s="2">
        <v>4</v>
      </c>
      <c r="B5" s="2" t="s">
        <v>643</v>
      </c>
      <c r="C5" s="2" t="s">
        <v>643</v>
      </c>
      <c r="D5" s="3" t="s">
        <v>644</v>
      </c>
      <c r="E5" s="2" t="s">
        <v>645</v>
      </c>
      <c r="F5" s="2" t="s">
        <v>646</v>
      </c>
      <c r="G5" s="2" t="s">
        <v>642</v>
      </c>
      <c r="H5" s="22" t="s">
        <v>1925</v>
      </c>
      <c r="I5" s="43" t="s">
        <v>2151</v>
      </c>
      <c r="J5" s="44" t="s">
        <v>2152</v>
      </c>
    </row>
    <row r="6" spans="1:10" ht="55" customHeight="1" x14ac:dyDescent="0.2">
      <c r="A6" s="4">
        <v>5</v>
      </c>
      <c r="B6" s="4" t="s">
        <v>647</v>
      </c>
      <c r="C6" s="4" t="s">
        <v>648</v>
      </c>
      <c r="D6" s="5" t="s">
        <v>649</v>
      </c>
      <c r="E6" s="4" t="s">
        <v>650</v>
      </c>
      <c r="F6" s="4" t="s">
        <v>651</v>
      </c>
      <c r="G6" s="4" t="s">
        <v>642</v>
      </c>
      <c r="H6" s="19" t="s">
        <v>1925</v>
      </c>
      <c r="I6" s="41" t="s">
        <v>2153</v>
      </c>
      <c r="J6" s="42" t="s">
        <v>2154</v>
      </c>
    </row>
    <row r="7" spans="1:10" ht="55" customHeight="1" x14ac:dyDescent="0.2">
      <c r="A7" s="2">
        <v>6</v>
      </c>
      <c r="B7" s="2" t="s">
        <v>652</v>
      </c>
      <c r="C7" s="2" t="s">
        <v>653</v>
      </c>
      <c r="D7" s="3" t="s">
        <v>654</v>
      </c>
      <c r="E7" s="2" t="s">
        <v>655</v>
      </c>
      <c r="F7" s="2" t="s">
        <v>656</v>
      </c>
      <c r="G7" s="2" t="s">
        <v>642</v>
      </c>
      <c r="H7" s="22" t="s">
        <v>1912</v>
      </c>
      <c r="I7" s="43" t="s">
        <v>2155</v>
      </c>
      <c r="J7" s="44" t="s">
        <v>2156</v>
      </c>
    </row>
    <row r="8" spans="1:10" ht="55" customHeight="1" x14ac:dyDescent="0.2">
      <c r="A8" s="4">
        <v>7</v>
      </c>
      <c r="B8" s="4" t="s">
        <v>657</v>
      </c>
      <c r="C8" s="4" t="s">
        <v>658</v>
      </c>
      <c r="D8" s="5" t="s">
        <v>659</v>
      </c>
      <c r="E8" s="4" t="s">
        <v>660</v>
      </c>
      <c r="F8" s="4" t="s">
        <v>661</v>
      </c>
      <c r="G8" s="4" t="s">
        <v>642</v>
      </c>
      <c r="H8" s="19" t="s">
        <v>1925</v>
      </c>
      <c r="I8" s="41" t="s">
        <v>2157</v>
      </c>
      <c r="J8" s="42" t="s">
        <v>2158</v>
      </c>
    </row>
    <row r="9" spans="1:10" ht="55" customHeight="1" x14ac:dyDescent="0.2">
      <c r="A9" s="2">
        <v>8</v>
      </c>
      <c r="B9" s="2" t="s">
        <v>662</v>
      </c>
      <c r="C9" s="2" t="s">
        <v>663</v>
      </c>
      <c r="D9" s="3" t="s">
        <v>664</v>
      </c>
      <c r="E9" s="2" t="s">
        <v>665</v>
      </c>
      <c r="F9" s="2" t="s">
        <v>666</v>
      </c>
      <c r="G9" s="2" t="s">
        <v>642</v>
      </c>
      <c r="H9" s="22" t="s">
        <v>1925</v>
      </c>
      <c r="I9" s="43" t="s">
        <v>2159</v>
      </c>
      <c r="J9" s="44" t="s">
        <v>2160</v>
      </c>
    </row>
    <row r="10" spans="1:10" ht="55" customHeight="1" x14ac:dyDescent="0.2">
      <c r="A10" s="4">
        <v>9</v>
      </c>
      <c r="B10" s="4" t="s">
        <v>667</v>
      </c>
      <c r="C10" s="4" t="s">
        <v>668</v>
      </c>
      <c r="D10" s="5" t="s">
        <v>669</v>
      </c>
      <c r="E10" s="4" t="s">
        <v>670</v>
      </c>
      <c r="F10" s="4" t="s">
        <v>671</v>
      </c>
      <c r="G10" s="4" t="s">
        <v>642</v>
      </c>
      <c r="H10" s="19" t="s">
        <v>1912</v>
      </c>
      <c r="I10" s="41" t="s">
        <v>2161</v>
      </c>
      <c r="J10" s="42" t="s">
        <v>2162</v>
      </c>
    </row>
    <row r="11" spans="1:10" ht="55" customHeight="1" x14ac:dyDescent="0.2">
      <c r="A11" s="2">
        <v>10</v>
      </c>
      <c r="B11" s="2" t="s">
        <v>672</v>
      </c>
      <c r="C11" s="2" t="s">
        <v>673</v>
      </c>
      <c r="D11" s="3" t="s">
        <v>674</v>
      </c>
      <c r="E11" s="2" t="s">
        <v>675</v>
      </c>
      <c r="F11" s="2" t="s">
        <v>676</v>
      </c>
      <c r="G11" s="2" t="s">
        <v>642</v>
      </c>
      <c r="H11" s="22" t="s">
        <v>1925</v>
      </c>
      <c r="I11" s="43" t="s">
        <v>2163</v>
      </c>
      <c r="J11" s="44" t="s">
        <v>2164</v>
      </c>
    </row>
    <row r="12" spans="1:10" ht="55" customHeight="1" x14ac:dyDescent="0.2">
      <c r="A12" s="4">
        <v>11</v>
      </c>
      <c r="B12" s="4" t="s">
        <v>677</v>
      </c>
      <c r="C12" s="4" t="s">
        <v>678</v>
      </c>
      <c r="D12" s="5" t="s">
        <v>679</v>
      </c>
      <c r="E12" s="4" t="s">
        <v>680</v>
      </c>
      <c r="F12" s="4" t="s">
        <v>681</v>
      </c>
      <c r="G12" s="4" t="s">
        <v>642</v>
      </c>
      <c r="H12" s="19" t="s">
        <v>1925</v>
      </c>
      <c r="I12" s="41" t="s">
        <v>2165</v>
      </c>
      <c r="J12" s="42" t="s">
        <v>2166</v>
      </c>
    </row>
    <row r="13" spans="1:10" ht="55" customHeight="1" x14ac:dyDescent="0.2">
      <c r="A13" s="2">
        <v>12</v>
      </c>
      <c r="B13" s="2" t="s">
        <v>682</v>
      </c>
      <c r="C13" s="2" t="s">
        <v>683</v>
      </c>
      <c r="D13" s="3" t="s">
        <v>684</v>
      </c>
      <c r="E13" s="2" t="s">
        <v>685</v>
      </c>
      <c r="F13" s="2" t="s">
        <v>686</v>
      </c>
      <c r="G13" s="2" t="s">
        <v>642</v>
      </c>
      <c r="H13" s="22" t="s">
        <v>1925</v>
      </c>
      <c r="I13" s="43" t="s">
        <v>2167</v>
      </c>
      <c r="J13" s="44" t="s">
        <v>2168</v>
      </c>
    </row>
    <row r="14" spans="1:10" ht="55" customHeight="1" x14ac:dyDescent="0.2">
      <c r="A14" s="4">
        <v>13</v>
      </c>
      <c r="B14" s="4" t="s">
        <v>687</v>
      </c>
      <c r="C14" s="4" t="s">
        <v>688</v>
      </c>
      <c r="D14" s="5" t="s">
        <v>689</v>
      </c>
      <c r="E14" s="4" t="s">
        <v>690</v>
      </c>
      <c r="F14" s="4" t="s">
        <v>691</v>
      </c>
      <c r="G14" s="4" t="s">
        <v>692</v>
      </c>
      <c r="H14" s="19" t="s">
        <v>1912</v>
      </c>
      <c r="I14" s="41" t="s">
        <v>2169</v>
      </c>
      <c r="J14" s="42" t="s">
        <v>2170</v>
      </c>
    </row>
    <row r="15" spans="1:10" ht="55" customHeight="1" x14ac:dyDescent="0.2">
      <c r="A15" s="2">
        <v>14</v>
      </c>
      <c r="B15" s="2" t="s">
        <v>693</v>
      </c>
      <c r="C15" s="2" t="s">
        <v>694</v>
      </c>
      <c r="D15" s="3" t="s">
        <v>695</v>
      </c>
      <c r="E15" s="2" t="s">
        <v>696</v>
      </c>
      <c r="F15" s="2" t="s">
        <v>697</v>
      </c>
      <c r="G15" s="2" t="s">
        <v>698</v>
      </c>
      <c r="H15" s="22" t="s">
        <v>1925</v>
      </c>
      <c r="I15" s="43" t="s">
        <v>2171</v>
      </c>
      <c r="J15" s="44" t="s">
        <v>2172</v>
      </c>
    </row>
    <row r="16" spans="1:10" ht="55" customHeight="1" x14ac:dyDescent="0.2">
      <c r="A16" s="4">
        <v>15</v>
      </c>
      <c r="B16" s="4" t="s">
        <v>699</v>
      </c>
      <c r="C16" s="4" t="s">
        <v>700</v>
      </c>
      <c r="D16" s="5" t="s">
        <v>701</v>
      </c>
      <c r="E16" s="4" t="s">
        <v>702</v>
      </c>
      <c r="F16" s="4" t="s">
        <v>703</v>
      </c>
      <c r="G16" s="4" t="s">
        <v>698</v>
      </c>
      <c r="H16" s="19" t="s">
        <v>1950</v>
      </c>
      <c r="I16" s="41" t="s">
        <v>2173</v>
      </c>
      <c r="J16" s="42" t="s">
        <v>2174</v>
      </c>
    </row>
    <row r="17" spans="1:10" ht="55" customHeight="1" x14ac:dyDescent="0.2">
      <c r="A17" s="2">
        <v>16</v>
      </c>
      <c r="B17" s="2" t="s">
        <v>704</v>
      </c>
      <c r="C17" s="2" t="s">
        <v>705</v>
      </c>
      <c r="D17" s="3" t="s">
        <v>706</v>
      </c>
      <c r="E17" s="2" t="s">
        <v>707</v>
      </c>
      <c r="F17" s="2" t="s">
        <v>708</v>
      </c>
      <c r="G17" s="2" t="s">
        <v>698</v>
      </c>
      <c r="H17" s="22" t="s">
        <v>1950</v>
      </c>
      <c r="I17" s="43" t="s">
        <v>2175</v>
      </c>
      <c r="J17" s="44" t="s">
        <v>2176</v>
      </c>
    </row>
    <row r="18" spans="1:10" ht="55" customHeight="1" x14ac:dyDescent="0.2">
      <c r="A18" s="4">
        <v>17</v>
      </c>
      <c r="B18" s="4" t="s">
        <v>709</v>
      </c>
      <c r="C18" s="4" t="s">
        <v>710</v>
      </c>
      <c r="D18" s="5" t="s">
        <v>711</v>
      </c>
      <c r="E18" s="4" t="s">
        <v>712</v>
      </c>
      <c r="F18" s="4" t="s">
        <v>713</v>
      </c>
      <c r="G18" s="4" t="s">
        <v>698</v>
      </c>
      <c r="H18" s="19" t="s">
        <v>1950</v>
      </c>
      <c r="I18" s="41" t="s">
        <v>2177</v>
      </c>
      <c r="J18" s="42" t="s">
        <v>2178</v>
      </c>
    </row>
    <row r="19" spans="1:10" ht="55" customHeight="1" x14ac:dyDescent="0.2">
      <c r="A19" s="2">
        <v>18</v>
      </c>
      <c r="B19" s="2" t="s">
        <v>714</v>
      </c>
      <c r="C19" s="2" t="s">
        <v>715</v>
      </c>
      <c r="D19" s="3" t="s">
        <v>716</v>
      </c>
      <c r="E19" s="2" t="s">
        <v>717</v>
      </c>
      <c r="F19" s="2" t="s">
        <v>718</v>
      </c>
      <c r="G19" s="2" t="s">
        <v>719</v>
      </c>
      <c r="H19" s="22" t="s">
        <v>1950</v>
      </c>
      <c r="I19" s="43" t="s">
        <v>2179</v>
      </c>
      <c r="J19" s="44" t="s">
        <v>2180</v>
      </c>
    </row>
    <row r="20" spans="1:10" ht="55" customHeight="1" x14ac:dyDescent="0.2">
      <c r="A20" s="4">
        <v>19</v>
      </c>
      <c r="B20" s="4" t="s">
        <v>720</v>
      </c>
      <c r="C20" s="4" t="s">
        <v>721</v>
      </c>
      <c r="D20" s="5" t="s">
        <v>722</v>
      </c>
      <c r="E20" s="4" t="s">
        <v>723</v>
      </c>
      <c r="F20" s="4" t="s">
        <v>724</v>
      </c>
      <c r="G20" s="4" t="s">
        <v>719</v>
      </c>
      <c r="H20" s="19" t="s">
        <v>1950</v>
      </c>
      <c r="I20" s="41" t="s">
        <v>2181</v>
      </c>
      <c r="J20" s="42" t="s">
        <v>2182</v>
      </c>
    </row>
    <row r="21" spans="1:10" ht="55" customHeight="1" x14ac:dyDescent="0.2">
      <c r="A21" s="2">
        <v>20</v>
      </c>
      <c r="B21" s="2" t="s">
        <v>725</v>
      </c>
      <c r="C21" s="2" t="s">
        <v>726</v>
      </c>
      <c r="D21" s="3" t="s">
        <v>727</v>
      </c>
      <c r="E21" s="2" t="s">
        <v>728</v>
      </c>
      <c r="F21" s="2" t="s">
        <v>729</v>
      </c>
      <c r="G21" s="2" t="s">
        <v>730</v>
      </c>
      <c r="H21" s="22" t="s">
        <v>1950</v>
      </c>
      <c r="I21" s="43" t="s">
        <v>2183</v>
      </c>
      <c r="J21" s="44" t="s">
        <v>2184</v>
      </c>
    </row>
    <row r="22" spans="1:10" ht="55" customHeight="1" x14ac:dyDescent="0.2">
      <c r="A22" s="4">
        <v>21</v>
      </c>
      <c r="B22" s="4" t="s">
        <v>731</v>
      </c>
      <c r="C22" s="4" t="s">
        <v>732</v>
      </c>
      <c r="D22" s="5" t="s">
        <v>733</v>
      </c>
      <c r="E22" s="4" t="s">
        <v>734</v>
      </c>
      <c r="F22" s="4" t="s">
        <v>735</v>
      </c>
      <c r="G22" s="4" t="s">
        <v>736</v>
      </c>
      <c r="H22" s="19" t="s">
        <v>1925</v>
      </c>
      <c r="I22" s="41" t="s">
        <v>2185</v>
      </c>
      <c r="J22" s="42" t="s">
        <v>2186</v>
      </c>
    </row>
    <row r="23" spans="1:10" ht="55" customHeight="1" x14ac:dyDescent="0.2">
      <c r="A23" s="2">
        <v>22</v>
      </c>
      <c r="B23" s="2" t="s">
        <v>737</v>
      </c>
      <c r="C23" s="2" t="s">
        <v>738</v>
      </c>
      <c r="D23" s="3" t="s">
        <v>739</v>
      </c>
      <c r="E23" s="2" t="s">
        <v>740</v>
      </c>
      <c r="F23" s="2" t="s">
        <v>741</v>
      </c>
      <c r="G23" s="2" t="s">
        <v>642</v>
      </c>
      <c r="H23" s="22" t="s">
        <v>1925</v>
      </c>
      <c r="I23" s="43" t="s">
        <v>2187</v>
      </c>
      <c r="J23" s="44" t="s">
        <v>2188</v>
      </c>
    </row>
    <row r="24" spans="1:10" ht="55" customHeight="1" x14ac:dyDescent="0.2">
      <c r="A24" s="4">
        <v>23</v>
      </c>
      <c r="B24" s="4" t="s">
        <v>742</v>
      </c>
      <c r="C24" s="4" t="s">
        <v>743</v>
      </c>
      <c r="D24" s="5" t="s">
        <v>744</v>
      </c>
      <c r="E24" s="4" t="s">
        <v>745</v>
      </c>
      <c r="F24" s="4" t="s">
        <v>746</v>
      </c>
      <c r="G24" s="4" t="s">
        <v>747</v>
      </c>
      <c r="H24" s="19" t="s">
        <v>1912</v>
      </c>
      <c r="I24" s="41" t="s">
        <v>2189</v>
      </c>
      <c r="J24" s="42" t="s">
        <v>2190</v>
      </c>
    </row>
    <row r="25" spans="1:10" ht="55" customHeight="1" x14ac:dyDescent="0.2">
      <c r="A25" s="2">
        <v>24</v>
      </c>
      <c r="B25" s="2" t="s">
        <v>748</v>
      </c>
      <c r="C25" s="2" t="s">
        <v>749</v>
      </c>
      <c r="D25" s="3" t="s">
        <v>750</v>
      </c>
      <c r="E25" s="2" t="s">
        <v>751</v>
      </c>
      <c r="F25" s="2" t="s">
        <v>752</v>
      </c>
      <c r="G25" s="2" t="s">
        <v>753</v>
      </c>
      <c r="H25" s="22" t="s">
        <v>1925</v>
      </c>
      <c r="I25" s="43" t="s">
        <v>2191</v>
      </c>
      <c r="J25" s="44" t="s">
        <v>2192</v>
      </c>
    </row>
    <row r="26" spans="1:10" ht="55" customHeight="1" x14ac:dyDescent="0.2">
      <c r="A26" s="4">
        <v>25</v>
      </c>
      <c r="B26" s="4" t="s">
        <v>754</v>
      </c>
      <c r="C26" s="4" t="s">
        <v>755</v>
      </c>
      <c r="D26" s="5" t="s">
        <v>756</v>
      </c>
      <c r="E26" s="4" t="s">
        <v>757</v>
      </c>
      <c r="F26" s="4" t="s">
        <v>758</v>
      </c>
      <c r="G26" s="4" t="s">
        <v>759</v>
      </c>
      <c r="H26" s="19" t="s">
        <v>1950</v>
      </c>
      <c r="I26" s="41" t="s">
        <v>2193</v>
      </c>
      <c r="J26" s="42" t="s">
        <v>2194</v>
      </c>
    </row>
    <row r="27" spans="1:10" ht="55" customHeight="1" x14ac:dyDescent="0.2">
      <c r="A27" s="2">
        <v>26</v>
      </c>
      <c r="B27" s="2" t="s">
        <v>760</v>
      </c>
      <c r="C27" s="2" t="s">
        <v>761</v>
      </c>
      <c r="D27" s="3" t="s">
        <v>762</v>
      </c>
      <c r="E27" s="2" t="s">
        <v>763</v>
      </c>
      <c r="F27" s="2" t="s">
        <v>764</v>
      </c>
      <c r="G27" s="2" t="s">
        <v>698</v>
      </c>
      <c r="H27" s="22" t="s">
        <v>1925</v>
      </c>
      <c r="I27" s="43" t="s">
        <v>2195</v>
      </c>
      <c r="J27" s="44" t="s">
        <v>2196</v>
      </c>
    </row>
    <row r="28" spans="1:10" ht="55" customHeight="1" x14ac:dyDescent="0.2">
      <c r="A28" s="4">
        <v>27</v>
      </c>
      <c r="B28" s="4" t="s">
        <v>765</v>
      </c>
      <c r="C28" s="4" t="s">
        <v>766</v>
      </c>
      <c r="D28" s="5" t="s">
        <v>767</v>
      </c>
      <c r="E28" s="4" t="s">
        <v>768</v>
      </c>
      <c r="F28" s="4" t="s">
        <v>769</v>
      </c>
      <c r="G28" s="4" t="s">
        <v>698</v>
      </c>
      <c r="H28" s="19" t="s">
        <v>1925</v>
      </c>
      <c r="I28" s="41" t="s">
        <v>2197</v>
      </c>
      <c r="J28" s="42" t="s">
        <v>2198</v>
      </c>
    </row>
    <row r="29" spans="1:10" ht="55" customHeight="1" x14ac:dyDescent="0.2">
      <c r="A29" s="2">
        <v>28</v>
      </c>
      <c r="B29" s="2" t="s">
        <v>770</v>
      </c>
      <c r="C29" s="2" t="s">
        <v>771</v>
      </c>
      <c r="D29" s="3" t="s">
        <v>772</v>
      </c>
      <c r="E29" s="2" t="s">
        <v>773</v>
      </c>
      <c r="F29" s="2" t="s">
        <v>774</v>
      </c>
      <c r="G29" s="2" t="s">
        <v>775</v>
      </c>
      <c r="H29" s="22" t="s">
        <v>1950</v>
      </c>
      <c r="I29" s="43" t="s">
        <v>2199</v>
      </c>
      <c r="J29" s="44" t="s">
        <v>2200</v>
      </c>
    </row>
    <row r="30" spans="1:10" ht="55" customHeight="1" x14ac:dyDescent="0.2">
      <c r="A30" s="4">
        <v>29</v>
      </c>
      <c r="B30" s="4" t="s">
        <v>776</v>
      </c>
      <c r="C30" s="4" t="s">
        <v>777</v>
      </c>
      <c r="D30" s="5" t="s">
        <v>778</v>
      </c>
      <c r="E30" s="4" t="s">
        <v>779</v>
      </c>
      <c r="F30" s="4" t="s">
        <v>780</v>
      </c>
      <c r="G30" s="4" t="s">
        <v>781</v>
      </c>
      <c r="H30" s="19" t="s">
        <v>1925</v>
      </c>
      <c r="I30" s="41" t="s">
        <v>2201</v>
      </c>
      <c r="J30" s="42" t="s">
        <v>2202</v>
      </c>
    </row>
    <row r="31" spans="1:10" ht="55" customHeight="1" x14ac:dyDescent="0.2">
      <c r="A31" s="2">
        <v>30</v>
      </c>
      <c r="B31" s="2" t="s">
        <v>782</v>
      </c>
      <c r="C31" s="2" t="s">
        <v>783</v>
      </c>
      <c r="D31" s="3" t="s">
        <v>784</v>
      </c>
      <c r="E31" s="2" t="s">
        <v>785</v>
      </c>
      <c r="F31" s="2" t="s">
        <v>786</v>
      </c>
      <c r="G31" s="2" t="s">
        <v>698</v>
      </c>
      <c r="H31" s="22" t="s">
        <v>1925</v>
      </c>
      <c r="I31" s="43" t="s">
        <v>2203</v>
      </c>
      <c r="J31" s="44" t="s">
        <v>2204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BCF7-4427-E243-864D-432CCEC1231C}">
  <dimension ref="A1:J3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787</v>
      </c>
      <c r="C2" s="4" t="s">
        <v>788</v>
      </c>
      <c r="D2" s="5" t="s">
        <v>789</v>
      </c>
      <c r="E2" s="4" t="s">
        <v>790</v>
      </c>
      <c r="F2" s="4" t="s">
        <v>791</v>
      </c>
      <c r="G2" s="4" t="s">
        <v>792</v>
      </c>
      <c r="H2" s="19" t="s">
        <v>1925</v>
      </c>
      <c r="I2" s="41" t="s">
        <v>2205</v>
      </c>
      <c r="J2" s="42" t="s">
        <v>2206</v>
      </c>
    </row>
    <row r="3" spans="1:10" ht="55" customHeight="1" x14ac:dyDescent="0.2">
      <c r="A3" s="2">
        <v>2</v>
      </c>
      <c r="B3" s="2" t="s">
        <v>793</v>
      </c>
      <c r="C3" s="2" t="s">
        <v>794</v>
      </c>
      <c r="D3" s="3" t="s">
        <v>795</v>
      </c>
      <c r="E3" s="2" t="s">
        <v>796</v>
      </c>
      <c r="F3" s="2" t="s">
        <v>797</v>
      </c>
      <c r="G3" s="2" t="s">
        <v>798</v>
      </c>
      <c r="H3" s="22" t="s">
        <v>1925</v>
      </c>
      <c r="I3" s="43" t="s">
        <v>2207</v>
      </c>
      <c r="J3" s="44" t="s">
        <v>2208</v>
      </c>
    </row>
    <row r="4" spans="1:10" ht="55" customHeight="1" x14ac:dyDescent="0.2">
      <c r="A4" s="4">
        <v>3</v>
      </c>
      <c r="B4" s="4" t="s">
        <v>799</v>
      </c>
      <c r="C4" s="4" t="s">
        <v>800</v>
      </c>
      <c r="D4" s="5" t="s">
        <v>801</v>
      </c>
      <c r="E4" s="4" t="s">
        <v>802</v>
      </c>
      <c r="F4" s="4" t="s">
        <v>803</v>
      </c>
      <c r="G4" s="4" t="s">
        <v>804</v>
      </c>
      <c r="H4" s="19" t="s">
        <v>1950</v>
      </c>
      <c r="I4" s="41" t="s">
        <v>2209</v>
      </c>
      <c r="J4" s="42" t="s">
        <v>2210</v>
      </c>
    </row>
    <row r="5" spans="1:10" ht="55" customHeight="1" x14ac:dyDescent="0.2">
      <c r="A5" s="2">
        <v>4</v>
      </c>
      <c r="B5" s="2" t="s">
        <v>805</v>
      </c>
      <c r="C5" s="2" t="s">
        <v>806</v>
      </c>
      <c r="D5" s="3" t="s">
        <v>807</v>
      </c>
      <c r="E5" s="2" t="s">
        <v>808</v>
      </c>
      <c r="F5" s="2" t="s">
        <v>809</v>
      </c>
      <c r="G5" s="2" t="s">
        <v>804</v>
      </c>
      <c r="H5" s="22" t="s">
        <v>1950</v>
      </c>
      <c r="I5" s="43" t="s">
        <v>2211</v>
      </c>
      <c r="J5" s="44" t="s">
        <v>2212</v>
      </c>
    </row>
    <row r="6" spans="1:10" ht="55" customHeight="1" x14ac:dyDescent="0.2">
      <c r="A6" s="4">
        <v>5</v>
      </c>
      <c r="B6" s="4" t="s">
        <v>810</v>
      </c>
      <c r="C6" s="4" t="s">
        <v>811</v>
      </c>
      <c r="D6" s="5" t="s">
        <v>812</v>
      </c>
      <c r="E6" s="4" t="s">
        <v>813</v>
      </c>
      <c r="F6" s="4" t="s">
        <v>814</v>
      </c>
      <c r="G6" s="4" t="s">
        <v>815</v>
      </c>
      <c r="H6" s="19" t="s">
        <v>1925</v>
      </c>
      <c r="I6" s="41" t="s">
        <v>2213</v>
      </c>
      <c r="J6" s="42" t="s">
        <v>2214</v>
      </c>
    </row>
    <row r="7" spans="1:10" ht="55" customHeight="1" x14ac:dyDescent="0.2">
      <c r="A7" s="2">
        <v>6</v>
      </c>
      <c r="B7" s="2" t="s">
        <v>816</v>
      </c>
      <c r="C7" s="2" t="s">
        <v>817</v>
      </c>
      <c r="D7" s="3" t="s">
        <v>818</v>
      </c>
      <c r="E7" s="2" t="s">
        <v>819</v>
      </c>
      <c r="F7" s="2" t="s">
        <v>820</v>
      </c>
      <c r="G7" s="2" t="s">
        <v>815</v>
      </c>
      <c r="H7" s="22" t="s">
        <v>1925</v>
      </c>
      <c r="I7" s="43" t="s">
        <v>2215</v>
      </c>
      <c r="J7" s="44" t="s">
        <v>2216</v>
      </c>
    </row>
    <row r="8" spans="1:10" ht="55" customHeight="1" x14ac:dyDescent="0.2">
      <c r="A8" s="4">
        <v>7</v>
      </c>
      <c r="B8" s="4" t="s">
        <v>821</v>
      </c>
      <c r="C8" s="4" t="s">
        <v>822</v>
      </c>
      <c r="D8" s="5" t="s">
        <v>823</v>
      </c>
      <c r="E8" s="4" t="s">
        <v>824</v>
      </c>
      <c r="F8" s="4" t="s">
        <v>825</v>
      </c>
      <c r="G8" s="4" t="s">
        <v>815</v>
      </c>
      <c r="H8" s="19" t="s">
        <v>1925</v>
      </c>
      <c r="I8" s="41" t="s">
        <v>2217</v>
      </c>
      <c r="J8" s="42" t="s">
        <v>2218</v>
      </c>
    </row>
    <row r="9" spans="1:10" ht="55" customHeight="1" x14ac:dyDescent="0.2">
      <c r="A9" s="2">
        <v>8</v>
      </c>
      <c r="B9" s="2" t="s">
        <v>826</v>
      </c>
      <c r="C9" s="2" t="s">
        <v>827</v>
      </c>
      <c r="D9" s="3" t="s">
        <v>828</v>
      </c>
      <c r="E9" s="2" t="s">
        <v>829</v>
      </c>
      <c r="F9" s="2" t="s">
        <v>830</v>
      </c>
      <c r="G9" s="2" t="s">
        <v>831</v>
      </c>
      <c r="H9" s="22" t="s">
        <v>1925</v>
      </c>
      <c r="I9" s="43" t="s">
        <v>2219</v>
      </c>
      <c r="J9" s="44" t="s">
        <v>2220</v>
      </c>
    </row>
    <row r="10" spans="1:10" ht="55" customHeight="1" x14ac:dyDescent="0.2">
      <c r="A10" s="4">
        <v>9</v>
      </c>
      <c r="B10" s="4" t="s">
        <v>832</v>
      </c>
      <c r="C10" s="4" t="s">
        <v>833</v>
      </c>
      <c r="D10" s="5" t="s">
        <v>834</v>
      </c>
      <c r="E10" s="4" t="s">
        <v>835</v>
      </c>
      <c r="F10" s="4" t="s">
        <v>836</v>
      </c>
      <c r="G10" s="4" t="s">
        <v>831</v>
      </c>
      <c r="H10" s="19" t="s">
        <v>1925</v>
      </c>
      <c r="I10" s="41" t="s">
        <v>2221</v>
      </c>
      <c r="J10" s="42" t="s">
        <v>2222</v>
      </c>
    </row>
    <row r="11" spans="1:10" ht="55" customHeight="1" x14ac:dyDescent="0.2">
      <c r="A11" s="2">
        <v>10</v>
      </c>
      <c r="B11" s="2" t="s">
        <v>837</v>
      </c>
      <c r="C11" s="2" t="s">
        <v>838</v>
      </c>
      <c r="D11" s="3" t="s">
        <v>839</v>
      </c>
      <c r="E11" s="2" t="s">
        <v>840</v>
      </c>
      <c r="F11" s="2" t="s">
        <v>841</v>
      </c>
      <c r="G11" s="2" t="s">
        <v>842</v>
      </c>
      <c r="H11" s="22" t="s">
        <v>1925</v>
      </c>
      <c r="I11" s="43" t="s">
        <v>2223</v>
      </c>
      <c r="J11" s="44" t="s">
        <v>2224</v>
      </c>
    </row>
    <row r="12" spans="1:10" ht="55" customHeight="1" x14ac:dyDescent="0.2">
      <c r="A12" s="4">
        <v>11</v>
      </c>
      <c r="B12" s="4" t="s">
        <v>843</v>
      </c>
      <c r="C12" s="4" t="s">
        <v>844</v>
      </c>
      <c r="D12" s="5" t="s">
        <v>845</v>
      </c>
      <c r="E12" s="4" t="s">
        <v>846</v>
      </c>
      <c r="F12" s="4" t="s">
        <v>847</v>
      </c>
      <c r="G12" s="4" t="s">
        <v>798</v>
      </c>
      <c r="H12" s="19" t="s">
        <v>1912</v>
      </c>
      <c r="I12" s="41" t="s">
        <v>2225</v>
      </c>
      <c r="J12" s="42" t="s">
        <v>2226</v>
      </c>
    </row>
    <row r="13" spans="1:10" ht="55" customHeight="1" x14ac:dyDescent="0.2">
      <c r="A13" s="2">
        <v>12</v>
      </c>
      <c r="B13" s="2" t="s">
        <v>848</v>
      </c>
      <c r="C13" s="2" t="s">
        <v>849</v>
      </c>
      <c r="D13" s="3" t="s">
        <v>850</v>
      </c>
      <c r="E13" s="2" t="s">
        <v>851</v>
      </c>
      <c r="F13" s="2" t="s">
        <v>852</v>
      </c>
      <c r="G13" s="2" t="s">
        <v>798</v>
      </c>
      <c r="H13" s="22" t="s">
        <v>1925</v>
      </c>
      <c r="I13" s="43" t="s">
        <v>2227</v>
      </c>
      <c r="J13" s="44" t="s">
        <v>2228</v>
      </c>
    </row>
    <row r="14" spans="1:10" ht="55" customHeight="1" x14ac:dyDescent="0.2">
      <c r="A14" s="4">
        <v>13</v>
      </c>
      <c r="B14" s="4" t="s">
        <v>853</v>
      </c>
      <c r="C14" s="4" t="s">
        <v>854</v>
      </c>
      <c r="D14" s="5" t="s">
        <v>855</v>
      </c>
      <c r="E14" s="4" t="s">
        <v>856</v>
      </c>
      <c r="F14" s="4" t="s">
        <v>857</v>
      </c>
      <c r="G14" s="4" t="s">
        <v>858</v>
      </c>
      <c r="H14" s="19" t="s">
        <v>1925</v>
      </c>
      <c r="I14" s="41" t="s">
        <v>2229</v>
      </c>
      <c r="J14" s="42" t="s">
        <v>2230</v>
      </c>
    </row>
    <row r="15" spans="1:10" ht="55" customHeight="1" x14ac:dyDescent="0.2">
      <c r="A15" s="2">
        <v>14</v>
      </c>
      <c r="B15" s="2" t="s">
        <v>859</v>
      </c>
      <c r="C15" s="2" t="s">
        <v>860</v>
      </c>
      <c r="D15" s="3" t="s">
        <v>861</v>
      </c>
      <c r="E15" s="2" t="s">
        <v>862</v>
      </c>
      <c r="F15" s="2" t="s">
        <v>863</v>
      </c>
      <c r="G15" s="2" t="s">
        <v>858</v>
      </c>
      <c r="H15" s="22" t="s">
        <v>1925</v>
      </c>
      <c r="I15" s="43" t="s">
        <v>2231</v>
      </c>
      <c r="J15" s="44" t="s">
        <v>2232</v>
      </c>
    </row>
    <row r="16" spans="1:10" ht="55" customHeight="1" x14ac:dyDescent="0.2">
      <c r="A16" s="4">
        <v>15</v>
      </c>
      <c r="B16" s="4" t="s">
        <v>864</v>
      </c>
      <c r="C16" s="4" t="s">
        <v>865</v>
      </c>
      <c r="D16" s="5" t="s">
        <v>866</v>
      </c>
      <c r="E16" s="4" t="s">
        <v>867</v>
      </c>
      <c r="F16" s="4" t="s">
        <v>868</v>
      </c>
      <c r="G16" s="4" t="s">
        <v>869</v>
      </c>
      <c r="H16" s="19" t="s">
        <v>1912</v>
      </c>
      <c r="I16" s="41" t="s">
        <v>2233</v>
      </c>
      <c r="J16" s="42" t="s">
        <v>2234</v>
      </c>
    </row>
    <row r="17" spans="1:10" ht="55" customHeight="1" x14ac:dyDescent="0.2">
      <c r="A17" s="2">
        <v>16</v>
      </c>
      <c r="B17" s="2" t="s">
        <v>870</v>
      </c>
      <c r="C17" s="2" t="s">
        <v>871</v>
      </c>
      <c r="D17" s="3" t="s">
        <v>872</v>
      </c>
      <c r="E17" s="2" t="s">
        <v>873</v>
      </c>
      <c r="F17" s="2" t="s">
        <v>874</v>
      </c>
      <c r="G17" s="2" t="s">
        <v>869</v>
      </c>
      <c r="H17" s="22" t="s">
        <v>1925</v>
      </c>
      <c r="I17" s="43" t="s">
        <v>2235</v>
      </c>
      <c r="J17" s="44" t="s">
        <v>2236</v>
      </c>
    </row>
    <row r="18" spans="1:10" ht="55" customHeight="1" x14ac:dyDescent="0.2">
      <c r="A18" s="4">
        <v>17</v>
      </c>
      <c r="B18" s="4" t="s">
        <v>875</v>
      </c>
      <c r="C18" s="4" t="s">
        <v>876</v>
      </c>
      <c r="D18" s="5" t="s">
        <v>877</v>
      </c>
      <c r="E18" s="4" t="s">
        <v>878</v>
      </c>
      <c r="F18" s="4" t="s">
        <v>879</v>
      </c>
      <c r="G18" s="4" t="s">
        <v>880</v>
      </c>
      <c r="H18" s="19" t="s">
        <v>1950</v>
      </c>
      <c r="I18" s="41" t="s">
        <v>2237</v>
      </c>
      <c r="J18" s="42" t="s">
        <v>2238</v>
      </c>
    </row>
    <row r="19" spans="1:10" ht="55" customHeight="1" x14ac:dyDescent="0.2">
      <c r="A19" s="2">
        <v>18</v>
      </c>
      <c r="B19" s="2" t="s">
        <v>881</v>
      </c>
      <c r="C19" s="2" t="s">
        <v>882</v>
      </c>
      <c r="D19" s="3" t="s">
        <v>883</v>
      </c>
      <c r="E19" s="2" t="s">
        <v>884</v>
      </c>
      <c r="F19" s="2" t="s">
        <v>885</v>
      </c>
      <c r="G19" s="2" t="s">
        <v>880</v>
      </c>
      <c r="H19" s="22" t="s">
        <v>1950</v>
      </c>
      <c r="I19" s="43" t="s">
        <v>2239</v>
      </c>
      <c r="J19" s="44" t="s">
        <v>2240</v>
      </c>
    </row>
    <row r="20" spans="1:10" ht="55" customHeight="1" x14ac:dyDescent="0.2">
      <c r="A20" s="4">
        <v>19</v>
      </c>
      <c r="B20" s="4" t="s">
        <v>886</v>
      </c>
      <c r="C20" s="4" t="s">
        <v>887</v>
      </c>
      <c r="D20" s="5" t="s">
        <v>888</v>
      </c>
      <c r="E20" s="4" t="s">
        <v>889</v>
      </c>
      <c r="F20" s="4" t="s">
        <v>890</v>
      </c>
      <c r="G20" s="4" t="s">
        <v>842</v>
      </c>
      <c r="H20" s="19" t="s">
        <v>1925</v>
      </c>
      <c r="I20" s="41" t="s">
        <v>2241</v>
      </c>
      <c r="J20" s="42" t="s">
        <v>2242</v>
      </c>
    </row>
    <row r="21" spans="1:10" ht="55" customHeight="1" x14ac:dyDescent="0.2">
      <c r="A21" s="2">
        <v>20</v>
      </c>
      <c r="B21" s="2" t="s">
        <v>891</v>
      </c>
      <c r="C21" s="2" t="s">
        <v>892</v>
      </c>
      <c r="D21" s="3" t="s">
        <v>893</v>
      </c>
      <c r="E21" s="2" t="s">
        <v>894</v>
      </c>
      <c r="F21" s="2" t="s">
        <v>895</v>
      </c>
      <c r="G21" s="2" t="s">
        <v>896</v>
      </c>
      <c r="H21" s="22" t="s">
        <v>1925</v>
      </c>
      <c r="I21" s="43" t="s">
        <v>2243</v>
      </c>
      <c r="J21" s="44" t="s">
        <v>2244</v>
      </c>
    </row>
    <row r="22" spans="1:10" ht="55" customHeight="1" x14ac:dyDescent="0.2">
      <c r="A22" s="4">
        <v>21</v>
      </c>
      <c r="B22" s="4" t="s">
        <v>897</v>
      </c>
      <c r="C22" s="4" t="s">
        <v>898</v>
      </c>
      <c r="D22" s="5" t="s">
        <v>899</v>
      </c>
      <c r="E22" s="4" t="s">
        <v>900</v>
      </c>
      <c r="F22" s="4" t="s">
        <v>901</v>
      </c>
      <c r="G22" s="4" t="s">
        <v>902</v>
      </c>
      <c r="H22" s="19" t="s">
        <v>1925</v>
      </c>
      <c r="I22" s="41" t="s">
        <v>2245</v>
      </c>
      <c r="J22" s="42" t="s">
        <v>2246</v>
      </c>
    </row>
    <row r="23" spans="1:10" ht="55" customHeight="1" x14ac:dyDescent="0.2">
      <c r="A23" s="2">
        <v>22</v>
      </c>
      <c r="B23" s="2" t="s">
        <v>903</v>
      </c>
      <c r="C23" s="2" t="s">
        <v>904</v>
      </c>
      <c r="D23" s="3" t="s">
        <v>905</v>
      </c>
      <c r="E23" s="2" t="s">
        <v>906</v>
      </c>
      <c r="F23" s="2" t="s">
        <v>907</v>
      </c>
      <c r="G23" s="2" t="s">
        <v>798</v>
      </c>
      <c r="H23" s="22" t="s">
        <v>1925</v>
      </c>
      <c r="I23" s="43" t="s">
        <v>2247</v>
      </c>
      <c r="J23" s="44" t="s">
        <v>2248</v>
      </c>
    </row>
    <row r="24" spans="1:10" ht="55" customHeight="1" x14ac:dyDescent="0.2">
      <c r="A24" s="4">
        <v>23</v>
      </c>
      <c r="B24" s="4" t="s">
        <v>908</v>
      </c>
      <c r="C24" s="4" t="s">
        <v>909</v>
      </c>
      <c r="D24" s="5" t="s">
        <v>910</v>
      </c>
      <c r="E24" s="4" t="s">
        <v>911</v>
      </c>
      <c r="F24" s="4" t="s">
        <v>912</v>
      </c>
      <c r="G24" s="4" t="s">
        <v>798</v>
      </c>
      <c r="H24" s="19" t="s">
        <v>1925</v>
      </c>
      <c r="I24" s="41" t="s">
        <v>2249</v>
      </c>
      <c r="J24" s="42" t="s">
        <v>2250</v>
      </c>
    </row>
    <row r="25" spans="1:10" ht="55" customHeight="1" x14ac:dyDescent="0.2">
      <c r="A25" s="2">
        <v>24</v>
      </c>
      <c r="B25" s="2" t="s">
        <v>913</v>
      </c>
      <c r="C25" s="2" t="s">
        <v>914</v>
      </c>
      <c r="D25" s="3" t="s">
        <v>915</v>
      </c>
      <c r="E25" s="2" t="s">
        <v>916</v>
      </c>
      <c r="F25" s="2" t="s">
        <v>917</v>
      </c>
      <c r="G25" s="2" t="s">
        <v>918</v>
      </c>
      <c r="H25" s="22" t="s">
        <v>1912</v>
      </c>
      <c r="I25" s="43" t="s">
        <v>2251</v>
      </c>
      <c r="J25" s="44" t="s">
        <v>2252</v>
      </c>
    </row>
    <row r="26" spans="1:10" ht="55" customHeight="1" x14ac:dyDescent="0.2">
      <c r="A26" s="4">
        <v>25</v>
      </c>
      <c r="B26" s="4" t="s">
        <v>919</v>
      </c>
      <c r="C26" s="4" t="s">
        <v>920</v>
      </c>
      <c r="D26" s="5" t="s">
        <v>921</v>
      </c>
      <c r="E26" s="4" t="s">
        <v>922</v>
      </c>
      <c r="F26" s="4" t="s">
        <v>923</v>
      </c>
      <c r="G26" s="4" t="s">
        <v>918</v>
      </c>
      <c r="H26" s="19" t="s">
        <v>1925</v>
      </c>
      <c r="I26" s="41" t="s">
        <v>2253</v>
      </c>
      <c r="J26" s="42" t="s">
        <v>2254</v>
      </c>
    </row>
    <row r="27" spans="1:10" ht="55" customHeight="1" x14ac:dyDescent="0.2">
      <c r="A27" s="2">
        <v>26</v>
      </c>
      <c r="B27" s="2" t="s">
        <v>924</v>
      </c>
      <c r="C27" s="2" t="s">
        <v>925</v>
      </c>
      <c r="D27" s="3" t="s">
        <v>926</v>
      </c>
      <c r="E27" s="2" t="s">
        <v>927</v>
      </c>
      <c r="F27" s="2" t="s">
        <v>928</v>
      </c>
      <c r="G27" s="2" t="s">
        <v>918</v>
      </c>
      <c r="H27" s="22" t="s">
        <v>1925</v>
      </c>
      <c r="I27" s="43" t="s">
        <v>2255</v>
      </c>
      <c r="J27" s="44" t="s">
        <v>2256</v>
      </c>
    </row>
    <row r="28" spans="1:10" ht="55" customHeight="1" x14ac:dyDescent="0.2">
      <c r="A28" s="4">
        <v>27</v>
      </c>
      <c r="B28" s="4" t="s">
        <v>929</v>
      </c>
      <c r="C28" s="4" t="s">
        <v>930</v>
      </c>
      <c r="D28" s="5" t="s">
        <v>931</v>
      </c>
      <c r="E28" s="4" t="s">
        <v>932</v>
      </c>
      <c r="F28" s="4" t="s">
        <v>933</v>
      </c>
      <c r="G28" s="4" t="s">
        <v>792</v>
      </c>
      <c r="H28" s="19" t="s">
        <v>1950</v>
      </c>
      <c r="I28" s="41" t="s">
        <v>2257</v>
      </c>
      <c r="J28" s="42" t="s">
        <v>2258</v>
      </c>
    </row>
    <row r="29" spans="1:10" ht="55" customHeight="1" x14ac:dyDescent="0.2">
      <c r="A29" s="2">
        <v>28</v>
      </c>
      <c r="B29" s="2" t="s">
        <v>934</v>
      </c>
      <c r="C29" s="2" t="s">
        <v>935</v>
      </c>
      <c r="D29" s="3" t="s">
        <v>936</v>
      </c>
      <c r="E29" s="2" t="s">
        <v>937</v>
      </c>
      <c r="F29" s="2" t="s">
        <v>938</v>
      </c>
      <c r="G29" s="2" t="s">
        <v>792</v>
      </c>
      <c r="H29" s="22" t="s">
        <v>1925</v>
      </c>
      <c r="I29" s="43" t="s">
        <v>2259</v>
      </c>
      <c r="J29" s="44" t="s">
        <v>2260</v>
      </c>
    </row>
    <row r="30" spans="1:10" ht="55" customHeight="1" x14ac:dyDescent="0.2">
      <c r="A30" s="4">
        <v>29</v>
      </c>
      <c r="B30" s="4" t="s">
        <v>939</v>
      </c>
      <c r="C30" s="4" t="s">
        <v>940</v>
      </c>
      <c r="D30" s="5" t="s">
        <v>941</v>
      </c>
      <c r="E30" s="4" t="s">
        <v>942</v>
      </c>
      <c r="F30" s="4" t="s">
        <v>943</v>
      </c>
      <c r="G30" s="4" t="s">
        <v>792</v>
      </c>
      <c r="H30" s="19" t="s">
        <v>1925</v>
      </c>
      <c r="I30" s="41" t="s">
        <v>2261</v>
      </c>
      <c r="J30" s="42" t="s">
        <v>2262</v>
      </c>
    </row>
    <row r="31" spans="1:10" ht="55" customHeight="1" x14ac:dyDescent="0.2">
      <c r="A31" s="2">
        <v>30</v>
      </c>
      <c r="B31" s="2" t="s">
        <v>944</v>
      </c>
      <c r="C31" s="2" t="s">
        <v>945</v>
      </c>
      <c r="D31" s="3" t="s">
        <v>946</v>
      </c>
      <c r="E31" s="2" t="s">
        <v>947</v>
      </c>
      <c r="F31" s="2" t="s">
        <v>948</v>
      </c>
      <c r="G31" s="2" t="s">
        <v>949</v>
      </c>
      <c r="H31" s="22" t="s">
        <v>1950</v>
      </c>
      <c r="I31" s="43" t="s">
        <v>2263</v>
      </c>
      <c r="J31" s="44" t="s">
        <v>2264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5D9A-CF86-9F43-8C65-E907ECF53E65}">
  <dimension ref="A1:J26"/>
  <sheetViews>
    <sheetView topLeftCell="C1" workbookViewId="0">
      <pane ySplit="1" topLeftCell="A10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950</v>
      </c>
      <c r="C2" s="4" t="s">
        <v>951</v>
      </c>
      <c r="D2" s="5" t="s">
        <v>952</v>
      </c>
      <c r="E2" s="4" t="s">
        <v>953</v>
      </c>
      <c r="F2" s="4" t="s">
        <v>954</v>
      </c>
      <c r="G2" s="4" t="s">
        <v>955</v>
      </c>
      <c r="H2" s="19" t="s">
        <v>1950</v>
      </c>
      <c r="I2" s="41" t="s">
        <v>2265</v>
      </c>
      <c r="J2" s="42" t="s">
        <v>2266</v>
      </c>
    </row>
    <row r="3" spans="1:10" ht="55" customHeight="1" x14ac:dyDescent="0.2">
      <c r="A3" s="2">
        <v>2</v>
      </c>
      <c r="B3" s="2" t="s">
        <v>956</v>
      </c>
      <c r="C3" s="2" t="s">
        <v>957</v>
      </c>
      <c r="D3" s="3" t="s">
        <v>958</v>
      </c>
      <c r="E3" s="2" t="s">
        <v>959</v>
      </c>
      <c r="F3" s="2" t="s">
        <v>960</v>
      </c>
      <c r="G3" s="2" t="s">
        <v>961</v>
      </c>
      <c r="H3" s="22" t="s">
        <v>1925</v>
      </c>
      <c r="I3" s="43" t="s">
        <v>2267</v>
      </c>
      <c r="J3" s="44" t="s">
        <v>2268</v>
      </c>
    </row>
    <row r="4" spans="1:10" ht="55" customHeight="1" x14ac:dyDescent="0.2">
      <c r="A4" s="4">
        <v>3</v>
      </c>
      <c r="B4" s="4" t="s">
        <v>962</v>
      </c>
      <c r="C4" s="4" t="s">
        <v>963</v>
      </c>
      <c r="D4" s="5" t="s">
        <v>964</v>
      </c>
      <c r="E4" s="4" t="s">
        <v>965</v>
      </c>
      <c r="F4" s="4" t="s">
        <v>966</v>
      </c>
      <c r="G4" s="4" t="s">
        <v>955</v>
      </c>
      <c r="H4" s="19" t="s">
        <v>1950</v>
      </c>
      <c r="I4" s="41" t="s">
        <v>2269</v>
      </c>
      <c r="J4" s="42" t="s">
        <v>2270</v>
      </c>
    </row>
    <row r="5" spans="1:10" ht="55" customHeight="1" x14ac:dyDescent="0.2">
      <c r="A5" s="2">
        <v>4</v>
      </c>
      <c r="B5" s="2" t="s">
        <v>967</v>
      </c>
      <c r="C5" s="2" t="s">
        <v>968</v>
      </c>
      <c r="D5" s="3" t="s">
        <v>969</v>
      </c>
      <c r="E5" s="2" t="s">
        <v>970</v>
      </c>
      <c r="F5" s="2" t="s">
        <v>971</v>
      </c>
      <c r="G5" s="2" t="s">
        <v>955</v>
      </c>
      <c r="H5" s="22" t="s">
        <v>1950</v>
      </c>
      <c r="I5" s="43" t="s">
        <v>2271</v>
      </c>
      <c r="J5" s="44" t="s">
        <v>2272</v>
      </c>
    </row>
    <row r="6" spans="1:10" ht="55" customHeight="1" x14ac:dyDescent="0.2">
      <c r="A6" s="4">
        <v>5</v>
      </c>
      <c r="B6" s="4" t="s">
        <v>972</v>
      </c>
      <c r="C6" s="4" t="s">
        <v>973</v>
      </c>
      <c r="D6" s="5" t="s">
        <v>974</v>
      </c>
      <c r="E6" s="4" t="s">
        <v>975</v>
      </c>
      <c r="F6" s="4" t="s">
        <v>976</v>
      </c>
      <c r="G6" s="4" t="s">
        <v>955</v>
      </c>
      <c r="H6" s="19" t="s">
        <v>1950</v>
      </c>
      <c r="I6" s="41" t="s">
        <v>2273</v>
      </c>
      <c r="J6" s="42" t="s">
        <v>2274</v>
      </c>
    </row>
    <row r="7" spans="1:10" ht="55" customHeight="1" x14ac:dyDescent="0.2">
      <c r="A7" s="2">
        <v>6</v>
      </c>
      <c r="B7" s="2" t="s">
        <v>977</v>
      </c>
      <c r="C7" s="2" t="s">
        <v>978</v>
      </c>
      <c r="D7" s="3" t="s">
        <v>979</v>
      </c>
      <c r="E7" s="2" t="s">
        <v>980</v>
      </c>
      <c r="F7" s="2" t="s">
        <v>981</v>
      </c>
      <c r="G7" s="2" t="s">
        <v>955</v>
      </c>
      <c r="H7" s="22" t="s">
        <v>1950</v>
      </c>
      <c r="I7" s="43" t="s">
        <v>2275</v>
      </c>
      <c r="J7" s="44" t="s">
        <v>2276</v>
      </c>
    </row>
    <row r="8" spans="1:10" ht="55" customHeight="1" x14ac:dyDescent="0.2">
      <c r="A8" s="4">
        <v>7</v>
      </c>
      <c r="B8" s="4" t="s">
        <v>982</v>
      </c>
      <c r="C8" s="4" t="s">
        <v>983</v>
      </c>
      <c r="D8" s="5" t="s">
        <v>984</v>
      </c>
      <c r="E8" s="4" t="s">
        <v>985</v>
      </c>
      <c r="F8" s="4" t="s">
        <v>986</v>
      </c>
      <c r="G8" s="4" t="s">
        <v>955</v>
      </c>
      <c r="H8" s="19" t="s">
        <v>1950</v>
      </c>
      <c r="I8" s="41" t="s">
        <v>2277</v>
      </c>
      <c r="J8" s="42" t="s">
        <v>2278</v>
      </c>
    </row>
    <row r="9" spans="1:10" ht="55" customHeight="1" x14ac:dyDescent="0.2">
      <c r="A9" s="2">
        <v>8</v>
      </c>
      <c r="B9" s="2" t="s">
        <v>987</v>
      </c>
      <c r="C9" s="2" t="s">
        <v>988</v>
      </c>
      <c r="D9" s="3" t="s">
        <v>989</v>
      </c>
      <c r="E9" s="2" t="s">
        <v>990</v>
      </c>
      <c r="F9" s="2" t="s">
        <v>991</v>
      </c>
      <c r="G9" s="2" t="s">
        <v>992</v>
      </c>
      <c r="H9" s="22" t="s">
        <v>1950</v>
      </c>
      <c r="I9" s="43" t="s">
        <v>2279</v>
      </c>
      <c r="J9" s="44" t="s">
        <v>2280</v>
      </c>
    </row>
    <row r="10" spans="1:10" ht="55" customHeight="1" x14ac:dyDescent="0.2">
      <c r="A10" s="4">
        <v>9</v>
      </c>
      <c r="B10" s="4" t="s">
        <v>993</v>
      </c>
      <c r="C10" s="4" t="s">
        <v>994</v>
      </c>
      <c r="D10" s="5" t="s">
        <v>995</v>
      </c>
      <c r="E10" s="4" t="s">
        <v>996</v>
      </c>
      <c r="F10" s="4" t="s">
        <v>997</v>
      </c>
      <c r="G10" s="4" t="s">
        <v>998</v>
      </c>
      <c r="H10" s="19" t="s">
        <v>1950</v>
      </c>
      <c r="I10" s="41" t="s">
        <v>2281</v>
      </c>
      <c r="J10" s="42" t="s">
        <v>2282</v>
      </c>
    </row>
    <row r="11" spans="1:10" ht="55" customHeight="1" x14ac:dyDescent="0.2">
      <c r="A11" s="2">
        <v>10</v>
      </c>
      <c r="B11" s="2" t="s">
        <v>999</v>
      </c>
      <c r="C11" s="2" t="s">
        <v>1000</v>
      </c>
      <c r="D11" s="3" t="s">
        <v>1001</v>
      </c>
      <c r="E11" s="2" t="s">
        <v>1002</v>
      </c>
      <c r="F11" s="2" t="s">
        <v>1003</v>
      </c>
      <c r="G11" s="2" t="s">
        <v>1004</v>
      </c>
      <c r="H11" s="22" t="s">
        <v>1925</v>
      </c>
      <c r="I11" s="43" t="s">
        <v>2283</v>
      </c>
      <c r="J11" s="44" t="s">
        <v>2284</v>
      </c>
    </row>
    <row r="12" spans="1:10" ht="55" customHeight="1" x14ac:dyDescent="0.2">
      <c r="A12" s="4">
        <v>11</v>
      </c>
      <c r="B12" s="4" t="s">
        <v>1005</v>
      </c>
      <c r="C12" s="4" t="s">
        <v>1006</v>
      </c>
      <c r="D12" s="5" t="s">
        <v>1007</v>
      </c>
      <c r="E12" s="4" t="s">
        <v>1008</v>
      </c>
      <c r="F12" s="4" t="s">
        <v>1009</v>
      </c>
      <c r="G12" s="4" t="s">
        <v>998</v>
      </c>
      <c r="H12" s="19" t="s">
        <v>1925</v>
      </c>
      <c r="I12" s="41" t="s">
        <v>2285</v>
      </c>
      <c r="J12" s="42" t="s">
        <v>2286</v>
      </c>
    </row>
    <row r="13" spans="1:10" ht="55" customHeight="1" x14ac:dyDescent="0.2">
      <c r="A13" s="2">
        <v>12</v>
      </c>
      <c r="B13" s="2" t="s">
        <v>1010</v>
      </c>
      <c r="C13" s="2" t="s">
        <v>1011</v>
      </c>
      <c r="D13" s="3" t="s">
        <v>1012</v>
      </c>
      <c r="E13" s="2" t="s">
        <v>1013</v>
      </c>
      <c r="F13" s="2" t="s">
        <v>1014</v>
      </c>
      <c r="G13" s="2" t="s">
        <v>998</v>
      </c>
      <c r="H13" s="22" t="s">
        <v>1925</v>
      </c>
      <c r="I13" s="43" t="s">
        <v>2287</v>
      </c>
      <c r="J13" s="44" t="s">
        <v>2288</v>
      </c>
    </row>
    <row r="14" spans="1:10" ht="55" customHeight="1" x14ac:dyDescent="0.2">
      <c r="A14" s="4">
        <v>13</v>
      </c>
      <c r="B14" s="4" t="s">
        <v>1015</v>
      </c>
      <c r="C14" s="4" t="s">
        <v>1016</v>
      </c>
      <c r="D14" s="5" t="s">
        <v>1017</v>
      </c>
      <c r="E14" s="4" t="s">
        <v>1018</v>
      </c>
      <c r="F14" s="4" t="s">
        <v>1019</v>
      </c>
      <c r="G14" s="4" t="s">
        <v>998</v>
      </c>
      <c r="H14" s="19" t="s">
        <v>1950</v>
      </c>
      <c r="I14" s="41" t="s">
        <v>2289</v>
      </c>
      <c r="J14" s="42" t="s">
        <v>2290</v>
      </c>
    </row>
    <row r="15" spans="1:10" ht="55" customHeight="1" x14ac:dyDescent="0.2">
      <c r="A15" s="2">
        <v>14</v>
      </c>
      <c r="B15" s="2" t="s">
        <v>1020</v>
      </c>
      <c r="C15" s="2" t="s">
        <v>1021</v>
      </c>
      <c r="D15" s="3" t="s">
        <v>1022</v>
      </c>
      <c r="E15" s="2" t="s">
        <v>1023</v>
      </c>
      <c r="F15" s="2" t="s">
        <v>1024</v>
      </c>
      <c r="G15" s="2" t="s">
        <v>998</v>
      </c>
      <c r="H15" s="22" t="s">
        <v>1950</v>
      </c>
      <c r="I15" s="43" t="s">
        <v>2291</v>
      </c>
      <c r="J15" s="44" t="s">
        <v>2292</v>
      </c>
    </row>
    <row r="16" spans="1:10" ht="55" customHeight="1" x14ac:dyDescent="0.2">
      <c r="A16" s="4">
        <v>15</v>
      </c>
      <c r="B16" s="4" t="s">
        <v>1025</v>
      </c>
      <c r="C16" s="4" t="s">
        <v>1026</v>
      </c>
      <c r="D16" s="5" t="s">
        <v>1027</v>
      </c>
      <c r="E16" s="4" t="s">
        <v>1028</v>
      </c>
      <c r="F16" s="4" t="s">
        <v>1029</v>
      </c>
      <c r="G16" s="4" t="s">
        <v>998</v>
      </c>
      <c r="H16" s="19" t="s">
        <v>1950</v>
      </c>
      <c r="I16" s="41" t="s">
        <v>2293</v>
      </c>
      <c r="J16" s="42" t="s">
        <v>2294</v>
      </c>
    </row>
    <row r="17" spans="1:10" ht="55" customHeight="1" x14ac:dyDescent="0.2">
      <c r="A17" s="2">
        <v>16</v>
      </c>
      <c r="B17" s="2" t="s">
        <v>1030</v>
      </c>
      <c r="C17" s="2" t="s">
        <v>1031</v>
      </c>
      <c r="D17" s="3" t="s">
        <v>1032</v>
      </c>
      <c r="E17" s="2" t="s">
        <v>1033</v>
      </c>
      <c r="F17" s="2" t="s">
        <v>1034</v>
      </c>
      <c r="G17" s="2" t="s">
        <v>1035</v>
      </c>
      <c r="H17" s="22" t="s">
        <v>1925</v>
      </c>
      <c r="I17" s="43" t="s">
        <v>2295</v>
      </c>
      <c r="J17" s="44" t="s">
        <v>2296</v>
      </c>
    </row>
    <row r="18" spans="1:10" ht="55" customHeight="1" x14ac:dyDescent="0.2">
      <c r="A18" s="4">
        <v>17</v>
      </c>
      <c r="B18" s="4" t="s">
        <v>1036</v>
      </c>
      <c r="C18" s="4" t="s">
        <v>1037</v>
      </c>
      <c r="D18" s="5" t="s">
        <v>1038</v>
      </c>
      <c r="E18" s="4" t="s">
        <v>1039</v>
      </c>
      <c r="F18" s="4" t="s">
        <v>1040</v>
      </c>
      <c r="G18" s="4" t="s">
        <v>1035</v>
      </c>
      <c r="H18" s="19" t="s">
        <v>1925</v>
      </c>
      <c r="I18" s="41" t="s">
        <v>2297</v>
      </c>
      <c r="J18" s="42" t="s">
        <v>2298</v>
      </c>
    </row>
    <row r="19" spans="1:10" ht="55" customHeight="1" x14ac:dyDescent="0.2">
      <c r="A19" s="2">
        <v>18</v>
      </c>
      <c r="B19" s="2" t="s">
        <v>1041</v>
      </c>
      <c r="C19" s="2" t="s">
        <v>1042</v>
      </c>
      <c r="D19" s="3" t="s">
        <v>1043</v>
      </c>
      <c r="E19" s="2" t="s">
        <v>1044</v>
      </c>
      <c r="F19" s="2" t="s">
        <v>1045</v>
      </c>
      <c r="G19" s="2" t="s">
        <v>1035</v>
      </c>
      <c r="H19" s="22" t="s">
        <v>1925</v>
      </c>
      <c r="I19" s="43" t="s">
        <v>2299</v>
      </c>
      <c r="J19" s="44" t="s">
        <v>2300</v>
      </c>
    </row>
    <row r="20" spans="1:10" ht="55" customHeight="1" x14ac:dyDescent="0.2">
      <c r="A20" s="4">
        <v>19</v>
      </c>
      <c r="B20" s="4" t="s">
        <v>1046</v>
      </c>
      <c r="C20" s="4" t="s">
        <v>1047</v>
      </c>
      <c r="D20" s="5" t="s">
        <v>1048</v>
      </c>
      <c r="E20" s="4" t="s">
        <v>1049</v>
      </c>
      <c r="F20" s="4" t="s">
        <v>1050</v>
      </c>
      <c r="G20" s="4" t="s">
        <v>1035</v>
      </c>
      <c r="H20" s="19" t="s">
        <v>1950</v>
      </c>
      <c r="I20" s="41" t="s">
        <v>2301</v>
      </c>
      <c r="J20" s="42" t="s">
        <v>2302</v>
      </c>
    </row>
    <row r="21" spans="1:10" ht="55" customHeight="1" x14ac:dyDescent="0.2">
      <c r="A21" s="2">
        <v>20</v>
      </c>
      <c r="B21" s="2" t="s">
        <v>1051</v>
      </c>
      <c r="C21" s="2" t="s">
        <v>1052</v>
      </c>
      <c r="D21" s="3" t="s">
        <v>1053</v>
      </c>
      <c r="E21" s="2" t="s">
        <v>1054</v>
      </c>
      <c r="F21" s="2" t="s">
        <v>1055</v>
      </c>
      <c r="G21" s="2" t="s">
        <v>1035</v>
      </c>
      <c r="H21" s="22" t="s">
        <v>1925</v>
      </c>
      <c r="I21" s="43" t="s">
        <v>2303</v>
      </c>
      <c r="J21" s="44" t="s">
        <v>2304</v>
      </c>
    </row>
    <row r="22" spans="1:10" ht="55" customHeight="1" x14ac:dyDescent="0.2">
      <c r="A22" s="4">
        <v>21</v>
      </c>
      <c r="B22" s="4" t="s">
        <v>1056</v>
      </c>
      <c r="C22" s="4" t="s">
        <v>1057</v>
      </c>
      <c r="D22" s="5" t="s">
        <v>1058</v>
      </c>
      <c r="E22" s="4" t="s">
        <v>1059</v>
      </c>
      <c r="F22" s="4" t="s">
        <v>1060</v>
      </c>
      <c r="G22" s="4" t="s">
        <v>1035</v>
      </c>
      <c r="H22" s="19" t="s">
        <v>1925</v>
      </c>
      <c r="I22" s="41" t="s">
        <v>2305</v>
      </c>
      <c r="J22" s="42" t="s">
        <v>2306</v>
      </c>
    </row>
    <row r="23" spans="1:10" ht="55" customHeight="1" x14ac:dyDescent="0.2">
      <c r="A23" s="2">
        <v>22</v>
      </c>
      <c r="B23" s="2" t="s">
        <v>1061</v>
      </c>
      <c r="C23" s="2" t="s">
        <v>1062</v>
      </c>
      <c r="D23" s="3" t="s">
        <v>1063</v>
      </c>
      <c r="E23" s="2" t="s">
        <v>1064</v>
      </c>
      <c r="F23" s="2" t="s">
        <v>1065</v>
      </c>
      <c r="G23" s="2" t="s">
        <v>1035</v>
      </c>
      <c r="H23" s="22" t="s">
        <v>1925</v>
      </c>
      <c r="I23" s="43" t="s">
        <v>2307</v>
      </c>
      <c r="J23" s="44" t="s">
        <v>2308</v>
      </c>
    </row>
    <row r="24" spans="1:10" ht="55" customHeight="1" x14ac:dyDescent="0.2">
      <c r="A24" s="4">
        <v>23</v>
      </c>
      <c r="B24" s="4" t="s">
        <v>1066</v>
      </c>
      <c r="C24" s="4" t="s">
        <v>1067</v>
      </c>
      <c r="D24" s="5" t="s">
        <v>1068</v>
      </c>
      <c r="E24" s="4" t="s">
        <v>1069</v>
      </c>
      <c r="F24" s="4" t="s">
        <v>1070</v>
      </c>
      <c r="G24" s="4" t="s">
        <v>1035</v>
      </c>
      <c r="H24" s="19" t="s">
        <v>1925</v>
      </c>
      <c r="I24" s="41" t="s">
        <v>2309</v>
      </c>
      <c r="J24" s="42" t="s">
        <v>2310</v>
      </c>
    </row>
    <row r="25" spans="1:10" ht="55" customHeight="1" x14ac:dyDescent="0.2">
      <c r="A25" s="2">
        <v>24</v>
      </c>
      <c r="B25" s="2" t="s">
        <v>1071</v>
      </c>
      <c r="C25" s="2" t="s">
        <v>1072</v>
      </c>
      <c r="D25" s="3" t="s">
        <v>1073</v>
      </c>
      <c r="E25" s="2" t="s">
        <v>1074</v>
      </c>
      <c r="F25" s="2" t="s">
        <v>1075</v>
      </c>
      <c r="G25" s="2" t="s">
        <v>1035</v>
      </c>
      <c r="H25" s="22" t="s">
        <v>1950</v>
      </c>
      <c r="I25" s="43" t="s">
        <v>2311</v>
      </c>
      <c r="J25" s="44" t="s">
        <v>2312</v>
      </c>
    </row>
    <row r="26" spans="1:10" ht="55" customHeight="1" x14ac:dyDescent="0.2">
      <c r="A26" s="4">
        <v>25</v>
      </c>
      <c r="B26" s="4" t="s">
        <v>1076</v>
      </c>
      <c r="C26" s="4" t="s">
        <v>1077</v>
      </c>
      <c r="D26" s="5" t="s">
        <v>1078</v>
      </c>
      <c r="E26" s="4" t="s">
        <v>1079</v>
      </c>
      <c r="F26" s="4" t="s">
        <v>1080</v>
      </c>
      <c r="G26" s="4" t="s">
        <v>961</v>
      </c>
      <c r="H26" s="19" t="s">
        <v>1950</v>
      </c>
      <c r="I26" s="41" t="s">
        <v>2313</v>
      </c>
      <c r="J26" s="42" t="s">
        <v>2314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5900-30DB-4E49-9A1B-8191544862FF}">
  <dimension ref="A1:J2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1081</v>
      </c>
      <c r="C2" s="4" t="s">
        <v>1082</v>
      </c>
      <c r="D2" s="5" t="s">
        <v>1083</v>
      </c>
      <c r="E2" s="4" t="s">
        <v>1084</v>
      </c>
      <c r="F2" s="4" t="s">
        <v>1085</v>
      </c>
      <c r="G2" s="4" t="s">
        <v>1086</v>
      </c>
      <c r="H2" s="19" t="s">
        <v>1912</v>
      </c>
      <c r="I2" s="41" t="s">
        <v>2315</v>
      </c>
      <c r="J2" s="42" t="s">
        <v>2316</v>
      </c>
    </row>
    <row r="3" spans="1:10" ht="55" customHeight="1" x14ac:dyDescent="0.2">
      <c r="A3" s="2">
        <v>2</v>
      </c>
      <c r="B3" s="2" t="s">
        <v>1087</v>
      </c>
      <c r="C3" s="2" t="s">
        <v>1088</v>
      </c>
      <c r="D3" s="3" t="s">
        <v>1089</v>
      </c>
      <c r="E3" s="2" t="s">
        <v>1090</v>
      </c>
      <c r="F3" s="2" t="s">
        <v>1091</v>
      </c>
      <c r="G3" s="2" t="s">
        <v>1092</v>
      </c>
      <c r="H3" s="22" t="s">
        <v>1912</v>
      </c>
      <c r="I3" s="43" t="s">
        <v>2317</v>
      </c>
      <c r="J3" s="44" t="s">
        <v>2318</v>
      </c>
    </row>
    <row r="4" spans="1:10" ht="55" customHeight="1" x14ac:dyDescent="0.2">
      <c r="A4" s="4">
        <v>3</v>
      </c>
      <c r="B4" s="4" t="s">
        <v>1093</v>
      </c>
      <c r="C4" s="4" t="s">
        <v>1094</v>
      </c>
      <c r="D4" s="5" t="s">
        <v>1095</v>
      </c>
      <c r="E4" s="4" t="s">
        <v>1096</v>
      </c>
      <c r="F4" s="4" t="s">
        <v>1097</v>
      </c>
      <c r="G4" s="4" t="s">
        <v>1092</v>
      </c>
      <c r="H4" s="19" t="s">
        <v>1925</v>
      </c>
      <c r="I4" s="41" t="s">
        <v>2319</v>
      </c>
      <c r="J4" s="42" t="s">
        <v>2320</v>
      </c>
    </row>
    <row r="5" spans="1:10" ht="55" customHeight="1" x14ac:dyDescent="0.2">
      <c r="A5" s="2">
        <v>4</v>
      </c>
      <c r="B5" s="2" t="s">
        <v>1098</v>
      </c>
      <c r="C5" s="2" t="s">
        <v>1099</v>
      </c>
      <c r="D5" s="3" t="s">
        <v>1100</v>
      </c>
      <c r="E5" s="2" t="s">
        <v>1101</v>
      </c>
      <c r="F5" s="2" t="s">
        <v>1102</v>
      </c>
      <c r="G5" s="2" t="s">
        <v>1092</v>
      </c>
      <c r="H5" s="22" t="s">
        <v>1925</v>
      </c>
      <c r="I5" s="43" t="s">
        <v>2321</v>
      </c>
      <c r="J5" s="44" t="s">
        <v>2322</v>
      </c>
    </row>
    <row r="6" spans="1:10" ht="55" customHeight="1" x14ac:dyDescent="0.2">
      <c r="A6" s="4">
        <v>5</v>
      </c>
      <c r="B6" s="4" t="s">
        <v>1103</v>
      </c>
      <c r="C6" s="4" t="s">
        <v>1104</v>
      </c>
      <c r="D6" s="5" t="s">
        <v>1105</v>
      </c>
      <c r="E6" s="4" t="s">
        <v>1106</v>
      </c>
      <c r="F6" s="4" t="s">
        <v>1107</v>
      </c>
      <c r="G6" s="4" t="s">
        <v>1092</v>
      </c>
      <c r="H6" s="19" t="s">
        <v>1925</v>
      </c>
      <c r="I6" s="41" t="s">
        <v>2323</v>
      </c>
      <c r="J6" s="42" t="s">
        <v>2324</v>
      </c>
    </row>
    <row r="7" spans="1:10" ht="55" customHeight="1" x14ac:dyDescent="0.2">
      <c r="A7" s="2">
        <v>6</v>
      </c>
      <c r="B7" s="2" t="s">
        <v>1108</v>
      </c>
      <c r="C7" s="2" t="s">
        <v>1109</v>
      </c>
      <c r="D7" s="3" t="s">
        <v>1110</v>
      </c>
      <c r="E7" s="2" t="s">
        <v>1111</v>
      </c>
      <c r="F7" s="2" t="s">
        <v>1112</v>
      </c>
      <c r="G7" s="2" t="s">
        <v>1113</v>
      </c>
      <c r="H7" s="22" t="s">
        <v>1925</v>
      </c>
      <c r="I7" s="43" t="s">
        <v>2325</v>
      </c>
      <c r="J7" s="44" t="s">
        <v>2326</v>
      </c>
    </row>
    <row r="8" spans="1:10" ht="55" customHeight="1" x14ac:dyDescent="0.2">
      <c r="A8" s="4">
        <v>7</v>
      </c>
      <c r="B8" s="4" t="s">
        <v>1114</v>
      </c>
      <c r="C8" s="4" t="s">
        <v>1114</v>
      </c>
      <c r="D8" s="5" t="s">
        <v>1115</v>
      </c>
      <c r="E8" s="4" t="s">
        <v>1116</v>
      </c>
      <c r="F8" s="4" t="s">
        <v>1117</v>
      </c>
      <c r="G8" s="4" t="s">
        <v>1113</v>
      </c>
      <c r="H8" s="19" t="s">
        <v>1950</v>
      </c>
      <c r="I8" s="41" t="s">
        <v>2327</v>
      </c>
      <c r="J8" s="42" t="s">
        <v>2328</v>
      </c>
    </row>
    <row r="9" spans="1:10" ht="55" customHeight="1" x14ac:dyDescent="0.2">
      <c r="A9" s="2">
        <v>8</v>
      </c>
      <c r="B9" s="2" t="s">
        <v>1118</v>
      </c>
      <c r="C9" s="2" t="s">
        <v>1119</v>
      </c>
      <c r="D9" s="3" t="s">
        <v>1120</v>
      </c>
      <c r="E9" s="2" t="s">
        <v>1121</v>
      </c>
      <c r="F9" s="2" t="s">
        <v>1122</v>
      </c>
      <c r="G9" s="2" t="s">
        <v>1113</v>
      </c>
      <c r="H9" s="22" t="s">
        <v>1950</v>
      </c>
      <c r="I9" s="43" t="s">
        <v>2329</v>
      </c>
      <c r="J9" s="44" t="s">
        <v>2330</v>
      </c>
    </row>
    <row r="10" spans="1:10" ht="55" customHeight="1" x14ac:dyDescent="0.2">
      <c r="A10" s="4">
        <v>9</v>
      </c>
      <c r="B10" s="4" t="s">
        <v>1123</v>
      </c>
      <c r="C10" s="4" t="s">
        <v>1124</v>
      </c>
      <c r="D10" s="5" t="s">
        <v>1125</v>
      </c>
      <c r="E10" s="4" t="s">
        <v>1126</v>
      </c>
      <c r="F10" s="4" t="s">
        <v>1127</v>
      </c>
      <c r="G10" s="4" t="s">
        <v>1128</v>
      </c>
      <c r="H10" s="19" t="s">
        <v>1925</v>
      </c>
      <c r="I10" s="41" t="s">
        <v>2331</v>
      </c>
      <c r="J10" s="42" t="s">
        <v>2332</v>
      </c>
    </row>
    <row r="11" spans="1:10" ht="55" customHeight="1" x14ac:dyDescent="0.2">
      <c r="A11" s="2">
        <v>10</v>
      </c>
      <c r="B11" s="2" t="s">
        <v>1129</v>
      </c>
      <c r="C11" s="2" t="s">
        <v>1130</v>
      </c>
      <c r="D11" s="3" t="s">
        <v>1131</v>
      </c>
      <c r="E11" s="2" t="s">
        <v>1132</v>
      </c>
      <c r="F11" s="2" t="s">
        <v>1133</v>
      </c>
      <c r="G11" s="2" t="s">
        <v>1128</v>
      </c>
      <c r="H11" s="22" t="s">
        <v>1925</v>
      </c>
      <c r="I11" s="43" t="s">
        <v>2333</v>
      </c>
      <c r="J11" s="44" t="s">
        <v>2334</v>
      </c>
    </row>
    <row r="12" spans="1:10" ht="55" customHeight="1" x14ac:dyDescent="0.2">
      <c r="A12" s="4">
        <v>11</v>
      </c>
      <c r="B12" s="4" t="s">
        <v>1134</v>
      </c>
      <c r="C12" s="4" t="s">
        <v>1135</v>
      </c>
      <c r="D12" s="5" t="s">
        <v>1136</v>
      </c>
      <c r="E12" s="4" t="s">
        <v>1137</v>
      </c>
      <c r="F12" s="4" t="s">
        <v>1138</v>
      </c>
      <c r="G12" s="4" t="s">
        <v>1128</v>
      </c>
      <c r="H12" s="19" t="s">
        <v>1950</v>
      </c>
      <c r="I12" s="41" t="s">
        <v>2335</v>
      </c>
      <c r="J12" s="42" t="s">
        <v>2336</v>
      </c>
    </row>
    <row r="13" spans="1:10" ht="55" customHeight="1" x14ac:dyDescent="0.2">
      <c r="A13" s="2">
        <v>12</v>
      </c>
      <c r="B13" s="2" t="s">
        <v>1139</v>
      </c>
      <c r="C13" s="2" t="s">
        <v>1140</v>
      </c>
      <c r="D13" s="3" t="s">
        <v>1141</v>
      </c>
      <c r="E13" s="2" t="s">
        <v>1142</v>
      </c>
      <c r="F13" s="2" t="s">
        <v>1143</v>
      </c>
      <c r="G13" s="2" t="s">
        <v>1128</v>
      </c>
      <c r="H13" s="22" t="s">
        <v>1950</v>
      </c>
      <c r="I13" s="43" t="s">
        <v>2337</v>
      </c>
      <c r="J13" s="44" t="s">
        <v>2338</v>
      </c>
    </row>
    <row r="14" spans="1:10" ht="55" customHeight="1" x14ac:dyDescent="0.2">
      <c r="A14" s="4">
        <v>13</v>
      </c>
      <c r="B14" s="4" t="s">
        <v>1144</v>
      </c>
      <c r="C14" s="4" t="s">
        <v>1145</v>
      </c>
      <c r="D14" s="5" t="s">
        <v>1146</v>
      </c>
      <c r="E14" s="4" t="s">
        <v>1147</v>
      </c>
      <c r="F14" s="4" t="s">
        <v>1148</v>
      </c>
      <c r="G14" s="4" t="s">
        <v>1128</v>
      </c>
      <c r="H14" s="19" t="s">
        <v>1925</v>
      </c>
      <c r="I14" s="41" t="s">
        <v>2339</v>
      </c>
      <c r="J14" s="42" t="s">
        <v>2340</v>
      </c>
    </row>
    <row r="15" spans="1:10" ht="55" customHeight="1" x14ac:dyDescent="0.2">
      <c r="A15" s="2">
        <v>14</v>
      </c>
      <c r="B15" s="2" t="s">
        <v>1149</v>
      </c>
      <c r="C15" s="2" t="s">
        <v>1150</v>
      </c>
      <c r="D15" s="3" t="s">
        <v>1151</v>
      </c>
      <c r="E15" s="2" t="s">
        <v>1152</v>
      </c>
      <c r="F15" s="2" t="s">
        <v>1153</v>
      </c>
      <c r="G15" s="2" t="s">
        <v>1128</v>
      </c>
      <c r="H15" s="22" t="s">
        <v>1925</v>
      </c>
      <c r="I15" s="43" t="s">
        <v>2341</v>
      </c>
      <c r="J15" s="44" t="s">
        <v>2342</v>
      </c>
    </row>
    <row r="16" spans="1:10" ht="55" customHeight="1" x14ac:dyDescent="0.2">
      <c r="A16" s="4">
        <v>15</v>
      </c>
      <c r="B16" s="4" t="s">
        <v>1154</v>
      </c>
      <c r="C16" s="4" t="s">
        <v>1155</v>
      </c>
      <c r="D16" s="5" t="s">
        <v>1156</v>
      </c>
      <c r="E16" s="4" t="s">
        <v>1157</v>
      </c>
      <c r="F16" s="4" t="s">
        <v>1158</v>
      </c>
      <c r="G16" s="4" t="s">
        <v>1128</v>
      </c>
      <c r="H16" s="19" t="s">
        <v>1950</v>
      </c>
      <c r="I16" s="41" t="s">
        <v>2343</v>
      </c>
      <c r="J16" s="42" t="s">
        <v>2344</v>
      </c>
    </row>
    <row r="17" spans="1:10" ht="55" customHeight="1" x14ac:dyDescent="0.2">
      <c r="A17" s="2">
        <v>16</v>
      </c>
      <c r="B17" s="2" t="s">
        <v>1159</v>
      </c>
      <c r="C17" s="2" t="s">
        <v>1160</v>
      </c>
      <c r="D17" s="3" t="s">
        <v>1161</v>
      </c>
      <c r="E17" s="2" t="s">
        <v>1162</v>
      </c>
      <c r="F17" s="2" t="s">
        <v>1163</v>
      </c>
      <c r="G17" s="2" t="s">
        <v>1086</v>
      </c>
      <c r="H17" s="22" t="s">
        <v>1912</v>
      </c>
      <c r="I17" s="43" t="s">
        <v>2345</v>
      </c>
      <c r="J17" s="44" t="s">
        <v>2346</v>
      </c>
    </row>
    <row r="18" spans="1:10" ht="55" customHeight="1" x14ac:dyDescent="0.2">
      <c r="A18" s="4">
        <v>17</v>
      </c>
      <c r="B18" s="4" t="s">
        <v>1164</v>
      </c>
      <c r="C18" s="4" t="s">
        <v>1165</v>
      </c>
      <c r="D18" s="5" t="s">
        <v>1166</v>
      </c>
      <c r="E18" s="4" t="s">
        <v>1167</v>
      </c>
      <c r="F18" s="4" t="s">
        <v>1168</v>
      </c>
      <c r="G18" s="4" t="s">
        <v>1086</v>
      </c>
      <c r="H18" s="19" t="s">
        <v>1912</v>
      </c>
      <c r="I18" s="41" t="s">
        <v>2347</v>
      </c>
      <c r="J18" s="42" t="s">
        <v>2348</v>
      </c>
    </row>
    <row r="19" spans="1:10" ht="55" customHeight="1" x14ac:dyDescent="0.2">
      <c r="A19" s="2">
        <v>18</v>
      </c>
      <c r="B19" s="2" t="s">
        <v>1169</v>
      </c>
      <c r="C19" s="2" t="s">
        <v>1170</v>
      </c>
      <c r="D19" s="3" t="s">
        <v>1171</v>
      </c>
      <c r="E19" s="2" t="s">
        <v>1172</v>
      </c>
      <c r="F19" s="2" t="s">
        <v>1173</v>
      </c>
      <c r="G19" s="2" t="s">
        <v>1113</v>
      </c>
      <c r="H19" s="22" t="s">
        <v>1925</v>
      </c>
      <c r="I19" s="43" t="s">
        <v>2349</v>
      </c>
      <c r="J19" s="44" t="s">
        <v>2350</v>
      </c>
    </row>
    <row r="20" spans="1:10" ht="55" customHeight="1" x14ac:dyDescent="0.2">
      <c r="A20" s="4">
        <v>19</v>
      </c>
      <c r="B20" s="4" t="s">
        <v>1174</v>
      </c>
      <c r="C20" s="4" t="s">
        <v>1175</v>
      </c>
      <c r="D20" s="5" t="s">
        <v>1176</v>
      </c>
      <c r="E20" s="4" t="s">
        <v>1177</v>
      </c>
      <c r="F20" s="4" t="s">
        <v>1178</v>
      </c>
      <c r="G20" s="4" t="s">
        <v>1179</v>
      </c>
      <c r="H20" s="19" t="s">
        <v>1950</v>
      </c>
      <c r="I20" s="41" t="s">
        <v>2351</v>
      </c>
      <c r="J20" s="42" t="s">
        <v>2352</v>
      </c>
    </row>
    <row r="21" spans="1:10" ht="55" customHeight="1" x14ac:dyDescent="0.2">
      <c r="A21" s="2">
        <v>20</v>
      </c>
      <c r="B21" s="2" t="s">
        <v>1180</v>
      </c>
      <c r="C21" s="2" t="s">
        <v>1181</v>
      </c>
      <c r="D21" s="3" t="s">
        <v>1182</v>
      </c>
      <c r="E21" s="2" t="s">
        <v>1183</v>
      </c>
      <c r="F21" s="2" t="s">
        <v>1184</v>
      </c>
      <c r="G21" s="2" t="s">
        <v>1179</v>
      </c>
      <c r="H21" s="22" t="s">
        <v>1950</v>
      </c>
      <c r="I21" s="43" t="s">
        <v>2353</v>
      </c>
      <c r="J21" s="44" t="s">
        <v>2354</v>
      </c>
    </row>
    <row r="22" spans="1:10" ht="55" customHeight="1" x14ac:dyDescent="0.2">
      <c r="A22" s="4">
        <v>21</v>
      </c>
      <c r="B22" s="4" t="s">
        <v>1185</v>
      </c>
      <c r="C22" s="4" t="s">
        <v>1186</v>
      </c>
      <c r="D22" s="5" t="s">
        <v>1187</v>
      </c>
      <c r="E22" s="4" t="s">
        <v>1188</v>
      </c>
      <c r="F22" s="4" t="s">
        <v>1189</v>
      </c>
      <c r="G22" s="4" t="s">
        <v>1179</v>
      </c>
      <c r="H22" s="19" t="s">
        <v>1950</v>
      </c>
      <c r="I22" s="41" t="s">
        <v>2355</v>
      </c>
      <c r="J22" s="42" t="s">
        <v>2356</v>
      </c>
    </row>
    <row r="23" spans="1:10" ht="55" customHeight="1" x14ac:dyDescent="0.2">
      <c r="A23" s="2">
        <v>22</v>
      </c>
      <c r="B23" s="2" t="s">
        <v>1190</v>
      </c>
      <c r="C23" s="2" t="s">
        <v>1191</v>
      </c>
      <c r="D23" s="3" t="s">
        <v>1192</v>
      </c>
      <c r="E23" s="2" t="s">
        <v>1193</v>
      </c>
      <c r="F23" s="2" t="s">
        <v>1194</v>
      </c>
      <c r="G23" s="2" t="s">
        <v>1092</v>
      </c>
      <c r="H23" s="22" t="s">
        <v>1925</v>
      </c>
      <c r="I23" s="43" t="s">
        <v>2357</v>
      </c>
      <c r="J23" s="44" t="s">
        <v>2358</v>
      </c>
    </row>
    <row r="24" spans="1:10" ht="55" customHeight="1" x14ac:dyDescent="0.2">
      <c r="A24" s="4">
        <v>23</v>
      </c>
      <c r="B24" s="4" t="s">
        <v>1195</v>
      </c>
      <c r="C24" s="4" t="s">
        <v>1196</v>
      </c>
      <c r="D24" s="5" t="s">
        <v>1197</v>
      </c>
      <c r="E24" s="4" t="s">
        <v>1198</v>
      </c>
      <c r="F24" s="4" t="s">
        <v>1199</v>
      </c>
      <c r="G24" s="4" t="s">
        <v>1200</v>
      </c>
      <c r="H24" s="19" t="s">
        <v>1925</v>
      </c>
      <c r="I24" s="41" t="s">
        <v>2359</v>
      </c>
      <c r="J24" s="42" t="s">
        <v>2360</v>
      </c>
    </row>
    <row r="25" spans="1:10" ht="55" customHeight="1" x14ac:dyDescent="0.2">
      <c r="A25" s="2">
        <v>24</v>
      </c>
      <c r="B25" s="2" t="s">
        <v>1201</v>
      </c>
      <c r="C25" s="2" t="s">
        <v>1202</v>
      </c>
      <c r="D25" s="3" t="s">
        <v>1203</v>
      </c>
      <c r="E25" s="2" t="s">
        <v>1204</v>
      </c>
      <c r="F25" s="2" t="s">
        <v>1205</v>
      </c>
      <c r="G25" s="2" t="s">
        <v>1206</v>
      </c>
      <c r="H25" s="22" t="s">
        <v>1950</v>
      </c>
      <c r="I25" s="43" t="s">
        <v>2361</v>
      </c>
      <c r="J25" s="44" t="s">
        <v>2362</v>
      </c>
    </row>
    <row r="26" spans="1:10" ht="55" customHeight="1" x14ac:dyDescent="0.2">
      <c r="A26" s="4">
        <v>25</v>
      </c>
      <c r="B26" s="4" t="s">
        <v>1207</v>
      </c>
      <c r="C26" s="4" t="s">
        <v>1208</v>
      </c>
      <c r="D26" s="5" t="s">
        <v>1209</v>
      </c>
      <c r="E26" s="4" t="s">
        <v>1210</v>
      </c>
      <c r="F26" s="4" t="s">
        <v>1211</v>
      </c>
      <c r="G26" s="4" t="s">
        <v>1113</v>
      </c>
      <c r="H26" s="19" t="s">
        <v>1925</v>
      </c>
      <c r="I26" s="41" t="s">
        <v>2363</v>
      </c>
      <c r="J26" s="42" t="s">
        <v>2364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9762-79B1-5341-8F4A-5CD98D70918E}">
  <dimension ref="A1:J26"/>
  <sheetViews>
    <sheetView workbookViewId="0">
      <pane ySplit="1" topLeftCell="A2" activePane="bottomLeft" state="frozen"/>
      <selection pane="bottomLeft" activeCell="E5" sqref="E5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1212</v>
      </c>
      <c r="C2" s="4" t="s">
        <v>1213</v>
      </c>
      <c r="D2" s="5" t="s">
        <v>1214</v>
      </c>
      <c r="E2" s="4" t="s">
        <v>1215</v>
      </c>
      <c r="F2" s="4" t="s">
        <v>1216</v>
      </c>
      <c r="G2" s="4" t="s">
        <v>1217</v>
      </c>
      <c r="H2" s="19" t="s">
        <v>1912</v>
      </c>
      <c r="I2" s="41" t="s">
        <v>2365</v>
      </c>
      <c r="J2" s="42" t="s">
        <v>2366</v>
      </c>
    </row>
    <row r="3" spans="1:10" ht="55" customHeight="1" x14ac:dyDescent="0.2">
      <c r="A3" s="2">
        <v>2</v>
      </c>
      <c r="B3" s="2" t="s">
        <v>1218</v>
      </c>
      <c r="C3" s="2" t="s">
        <v>1219</v>
      </c>
      <c r="D3" s="3" t="s">
        <v>1220</v>
      </c>
      <c r="E3" s="2" t="s">
        <v>1221</v>
      </c>
      <c r="F3" s="2" t="s">
        <v>1222</v>
      </c>
      <c r="G3" s="2" t="s">
        <v>1217</v>
      </c>
      <c r="H3" s="22" t="s">
        <v>1912</v>
      </c>
      <c r="I3" s="43" t="s">
        <v>2367</v>
      </c>
      <c r="J3" s="44" t="s">
        <v>2368</v>
      </c>
    </row>
    <row r="4" spans="1:10" ht="55" customHeight="1" x14ac:dyDescent="0.2">
      <c r="A4" s="4">
        <v>3</v>
      </c>
      <c r="B4" s="4" t="s">
        <v>1223</v>
      </c>
      <c r="C4" s="4" t="s">
        <v>1224</v>
      </c>
      <c r="D4" s="5" t="s">
        <v>1225</v>
      </c>
      <c r="E4" s="4" t="s">
        <v>1226</v>
      </c>
      <c r="F4" s="4" t="s">
        <v>1227</v>
      </c>
      <c r="G4" s="4" t="s">
        <v>1228</v>
      </c>
      <c r="H4" s="19" t="s">
        <v>1925</v>
      </c>
      <c r="I4" s="41" t="s">
        <v>2369</v>
      </c>
      <c r="J4" s="42" t="s">
        <v>2370</v>
      </c>
    </row>
    <row r="5" spans="1:10" ht="55" customHeight="1" x14ac:dyDescent="0.2">
      <c r="A5" s="2">
        <v>4</v>
      </c>
      <c r="B5" s="2" t="s">
        <v>1229</v>
      </c>
      <c r="C5" s="2" t="s">
        <v>1230</v>
      </c>
      <c r="D5" s="3" t="s">
        <v>1231</v>
      </c>
      <c r="E5" s="2" t="s">
        <v>1232</v>
      </c>
      <c r="F5" s="2" t="s">
        <v>1233</v>
      </c>
      <c r="G5" s="2" t="s">
        <v>1234</v>
      </c>
      <c r="H5" s="22" t="s">
        <v>1950</v>
      </c>
      <c r="I5" s="43" t="s">
        <v>2371</v>
      </c>
      <c r="J5" s="44" t="s">
        <v>2372</v>
      </c>
    </row>
    <row r="6" spans="1:10" ht="55" customHeight="1" x14ac:dyDescent="0.2">
      <c r="A6" s="4">
        <v>5</v>
      </c>
      <c r="B6" s="4" t="s">
        <v>1235</v>
      </c>
      <c r="C6" s="4" t="s">
        <v>1236</v>
      </c>
      <c r="D6" s="5" t="s">
        <v>1237</v>
      </c>
      <c r="E6" s="4" t="s">
        <v>1238</v>
      </c>
      <c r="F6" s="4" t="s">
        <v>1239</v>
      </c>
      <c r="G6" s="4" t="s">
        <v>1234</v>
      </c>
      <c r="H6" s="19" t="s">
        <v>1950</v>
      </c>
      <c r="I6" s="41" t="s">
        <v>2373</v>
      </c>
      <c r="J6" s="42" t="s">
        <v>2374</v>
      </c>
    </row>
    <row r="7" spans="1:10" ht="55" customHeight="1" x14ac:dyDescent="0.2">
      <c r="A7" s="2">
        <v>6</v>
      </c>
      <c r="B7" s="2" t="s">
        <v>1240</v>
      </c>
      <c r="C7" s="2" t="s">
        <v>1241</v>
      </c>
      <c r="D7" s="3" t="s">
        <v>1242</v>
      </c>
      <c r="E7" s="2" t="s">
        <v>1243</v>
      </c>
      <c r="F7" s="2" t="s">
        <v>1244</v>
      </c>
      <c r="G7" s="2" t="s">
        <v>1217</v>
      </c>
      <c r="H7" s="22" t="s">
        <v>1912</v>
      </c>
      <c r="I7" s="43" t="s">
        <v>2375</v>
      </c>
      <c r="J7" s="44" t="s">
        <v>2376</v>
      </c>
    </row>
    <row r="8" spans="1:10" ht="55" customHeight="1" x14ac:dyDescent="0.2">
      <c r="A8" s="4">
        <v>7</v>
      </c>
      <c r="B8" s="4" t="s">
        <v>1245</v>
      </c>
      <c r="C8" s="4" t="s">
        <v>1246</v>
      </c>
      <c r="D8" s="5" t="s">
        <v>1247</v>
      </c>
      <c r="E8" s="4" t="s">
        <v>1248</v>
      </c>
      <c r="F8" s="4" t="s">
        <v>1249</v>
      </c>
      <c r="G8" s="4" t="s">
        <v>1217</v>
      </c>
      <c r="H8" s="19" t="s">
        <v>1925</v>
      </c>
      <c r="I8" s="41" t="s">
        <v>2377</v>
      </c>
      <c r="J8" s="42" t="s">
        <v>2378</v>
      </c>
    </row>
    <row r="9" spans="1:10" ht="55" customHeight="1" x14ac:dyDescent="0.2">
      <c r="A9" s="2">
        <v>8</v>
      </c>
      <c r="B9" s="2" t="s">
        <v>1250</v>
      </c>
      <c r="C9" s="2" t="s">
        <v>1251</v>
      </c>
      <c r="D9" s="3" t="s">
        <v>1252</v>
      </c>
      <c r="E9" s="2" t="s">
        <v>1253</v>
      </c>
      <c r="F9" s="2" t="s">
        <v>1254</v>
      </c>
      <c r="G9" s="2" t="s">
        <v>1255</v>
      </c>
      <c r="H9" s="22" t="s">
        <v>1925</v>
      </c>
      <c r="I9" s="43" t="s">
        <v>2379</v>
      </c>
      <c r="J9" s="44" t="s">
        <v>2380</v>
      </c>
    </row>
    <row r="10" spans="1:10" ht="55" customHeight="1" x14ac:dyDescent="0.2">
      <c r="A10" s="4">
        <v>9</v>
      </c>
      <c r="B10" s="4" t="s">
        <v>1256</v>
      </c>
      <c r="C10" s="4" t="s">
        <v>1257</v>
      </c>
      <c r="D10" s="5" t="s">
        <v>1258</v>
      </c>
      <c r="E10" s="4" t="s">
        <v>1259</v>
      </c>
      <c r="F10" s="4" t="s">
        <v>1260</v>
      </c>
      <c r="G10" s="4" t="s">
        <v>1255</v>
      </c>
      <c r="H10" s="19" t="s">
        <v>1950</v>
      </c>
      <c r="I10" s="41" t="s">
        <v>2381</v>
      </c>
      <c r="J10" s="42" t="s">
        <v>2382</v>
      </c>
    </row>
    <row r="11" spans="1:10" ht="55" customHeight="1" x14ac:dyDescent="0.2">
      <c r="A11" s="2">
        <v>10</v>
      </c>
      <c r="B11" s="2" t="s">
        <v>1261</v>
      </c>
      <c r="C11" s="2" t="s">
        <v>1262</v>
      </c>
      <c r="D11" s="3" t="s">
        <v>1263</v>
      </c>
      <c r="E11" s="2" t="s">
        <v>1264</v>
      </c>
      <c r="F11" s="2" t="s">
        <v>1265</v>
      </c>
      <c r="G11" s="2" t="s">
        <v>1255</v>
      </c>
      <c r="H11" s="22" t="s">
        <v>1925</v>
      </c>
      <c r="I11" s="43" t="s">
        <v>2383</v>
      </c>
      <c r="J11" s="44" t="s">
        <v>2384</v>
      </c>
    </row>
    <row r="12" spans="1:10" ht="55" customHeight="1" x14ac:dyDescent="0.2">
      <c r="A12" s="4">
        <v>11</v>
      </c>
      <c r="B12" s="4" t="s">
        <v>1266</v>
      </c>
      <c r="C12" s="4" t="s">
        <v>1267</v>
      </c>
      <c r="D12" s="5" t="s">
        <v>1268</v>
      </c>
      <c r="E12" s="4" t="s">
        <v>1269</v>
      </c>
      <c r="F12" s="4" t="s">
        <v>1270</v>
      </c>
      <c r="G12" s="4" t="s">
        <v>1255</v>
      </c>
      <c r="H12" s="19" t="s">
        <v>1925</v>
      </c>
      <c r="I12" s="41" t="s">
        <v>2385</v>
      </c>
      <c r="J12" s="42" t="s">
        <v>2386</v>
      </c>
    </row>
    <row r="13" spans="1:10" ht="55" customHeight="1" x14ac:dyDescent="0.2">
      <c r="A13" s="2">
        <v>12</v>
      </c>
      <c r="B13" s="2" t="s">
        <v>1271</v>
      </c>
      <c r="C13" s="2" t="s">
        <v>1272</v>
      </c>
      <c r="D13" s="3" t="s">
        <v>1273</v>
      </c>
      <c r="E13" s="2" t="s">
        <v>1274</v>
      </c>
      <c r="F13" s="2" t="s">
        <v>1275</v>
      </c>
      <c r="G13" s="2" t="s">
        <v>1255</v>
      </c>
      <c r="H13" s="22" t="s">
        <v>1925</v>
      </c>
      <c r="I13" s="43" t="s">
        <v>2387</v>
      </c>
      <c r="J13" s="44" t="s">
        <v>2388</v>
      </c>
    </row>
    <row r="14" spans="1:10" ht="55" customHeight="1" x14ac:dyDescent="0.2">
      <c r="A14" s="4">
        <v>13</v>
      </c>
      <c r="B14" s="4" t="s">
        <v>1276</v>
      </c>
      <c r="C14" s="4" t="s">
        <v>1277</v>
      </c>
      <c r="D14" s="5" t="s">
        <v>1278</v>
      </c>
      <c r="E14" s="4" t="s">
        <v>1279</v>
      </c>
      <c r="F14" s="4" t="s">
        <v>1280</v>
      </c>
      <c r="G14" s="4" t="s">
        <v>1281</v>
      </c>
      <c r="H14" s="19" t="s">
        <v>1925</v>
      </c>
      <c r="I14" s="41" t="s">
        <v>2389</v>
      </c>
      <c r="J14" s="42" t="s">
        <v>2390</v>
      </c>
    </row>
    <row r="15" spans="1:10" ht="55" customHeight="1" x14ac:dyDescent="0.2">
      <c r="A15" s="2">
        <v>14</v>
      </c>
      <c r="B15" s="2" t="s">
        <v>1282</v>
      </c>
      <c r="C15" s="2" t="s">
        <v>1283</v>
      </c>
      <c r="D15" s="3" t="s">
        <v>1284</v>
      </c>
      <c r="E15" s="2" t="s">
        <v>1285</v>
      </c>
      <c r="F15" s="2" t="s">
        <v>1286</v>
      </c>
      <c r="G15" s="2" t="s">
        <v>1281</v>
      </c>
      <c r="H15" s="22" t="s">
        <v>1925</v>
      </c>
      <c r="I15" s="43" t="s">
        <v>2391</v>
      </c>
      <c r="J15" s="44" t="s">
        <v>2392</v>
      </c>
    </row>
    <row r="16" spans="1:10" ht="55" customHeight="1" x14ac:dyDescent="0.2">
      <c r="A16" s="4">
        <v>15</v>
      </c>
      <c r="B16" s="4" t="s">
        <v>1287</v>
      </c>
      <c r="C16" s="4" t="s">
        <v>1288</v>
      </c>
      <c r="D16" s="5" t="s">
        <v>1289</v>
      </c>
      <c r="E16" s="4" t="s">
        <v>1290</v>
      </c>
      <c r="F16" s="4" t="s">
        <v>1291</v>
      </c>
      <c r="G16" s="4" t="s">
        <v>1281</v>
      </c>
      <c r="H16" s="19" t="s">
        <v>1950</v>
      </c>
      <c r="I16" s="41" t="s">
        <v>2393</v>
      </c>
      <c r="J16" s="42" t="s">
        <v>2394</v>
      </c>
    </row>
    <row r="17" spans="1:10" ht="55" customHeight="1" x14ac:dyDescent="0.2">
      <c r="A17" s="2">
        <v>16</v>
      </c>
      <c r="B17" s="2" t="s">
        <v>1292</v>
      </c>
      <c r="C17" s="2" t="s">
        <v>1293</v>
      </c>
      <c r="D17" s="3" t="s">
        <v>1294</v>
      </c>
      <c r="E17" s="2" t="s">
        <v>1295</v>
      </c>
      <c r="F17" s="2" t="s">
        <v>1296</v>
      </c>
      <c r="G17" s="2" t="s">
        <v>1297</v>
      </c>
      <c r="H17" s="22" t="s">
        <v>1925</v>
      </c>
      <c r="I17" s="43" t="s">
        <v>2395</v>
      </c>
      <c r="J17" s="44" t="s">
        <v>2396</v>
      </c>
    </row>
    <row r="18" spans="1:10" ht="55" customHeight="1" x14ac:dyDescent="0.2">
      <c r="A18" s="4">
        <v>17</v>
      </c>
      <c r="B18" s="4" t="s">
        <v>1298</v>
      </c>
      <c r="C18" s="4" t="s">
        <v>1299</v>
      </c>
      <c r="D18" s="5" t="s">
        <v>1300</v>
      </c>
      <c r="E18" s="4" t="s">
        <v>1301</v>
      </c>
      <c r="F18" s="4" t="s">
        <v>1302</v>
      </c>
      <c r="G18" s="4" t="s">
        <v>1297</v>
      </c>
      <c r="H18" s="19" t="s">
        <v>1925</v>
      </c>
      <c r="I18" s="41" t="s">
        <v>2397</v>
      </c>
      <c r="J18" s="42" t="s">
        <v>2398</v>
      </c>
    </row>
    <row r="19" spans="1:10" ht="55" customHeight="1" x14ac:dyDescent="0.2">
      <c r="A19" s="2">
        <v>18</v>
      </c>
      <c r="B19" s="2" t="s">
        <v>1303</v>
      </c>
      <c r="C19" s="2" t="s">
        <v>1304</v>
      </c>
      <c r="D19" s="3" t="s">
        <v>1305</v>
      </c>
      <c r="E19" s="2" t="s">
        <v>1306</v>
      </c>
      <c r="F19" s="2" t="s">
        <v>1307</v>
      </c>
      <c r="G19" s="2" t="s">
        <v>1308</v>
      </c>
      <c r="H19" s="22" t="s">
        <v>1950</v>
      </c>
      <c r="I19" s="43" t="s">
        <v>2399</v>
      </c>
      <c r="J19" s="44" t="s">
        <v>2400</v>
      </c>
    </row>
    <row r="20" spans="1:10" ht="55" customHeight="1" x14ac:dyDescent="0.2">
      <c r="A20" s="4">
        <v>19</v>
      </c>
      <c r="B20" s="4" t="s">
        <v>1309</v>
      </c>
      <c r="C20" s="4" t="s">
        <v>1310</v>
      </c>
      <c r="D20" s="5" t="s">
        <v>1311</v>
      </c>
      <c r="E20" s="4" t="s">
        <v>1312</v>
      </c>
      <c r="F20" s="4" t="s">
        <v>1313</v>
      </c>
      <c r="G20" s="4" t="s">
        <v>1314</v>
      </c>
      <c r="H20" s="19" t="s">
        <v>1925</v>
      </c>
      <c r="I20" s="41" t="s">
        <v>2401</v>
      </c>
      <c r="J20" s="42" t="s">
        <v>2402</v>
      </c>
    </row>
    <row r="21" spans="1:10" ht="55" customHeight="1" x14ac:dyDescent="0.2">
      <c r="A21" s="2">
        <v>20</v>
      </c>
      <c r="B21" s="2" t="s">
        <v>1315</v>
      </c>
      <c r="C21" s="2" t="s">
        <v>1316</v>
      </c>
      <c r="D21" s="3" t="s">
        <v>1317</v>
      </c>
      <c r="E21" s="2" t="s">
        <v>1318</v>
      </c>
      <c r="F21" s="2" t="s">
        <v>1319</v>
      </c>
      <c r="G21" s="2" t="s">
        <v>1314</v>
      </c>
      <c r="H21" s="22" t="s">
        <v>1925</v>
      </c>
      <c r="I21" s="43" t="s">
        <v>2403</v>
      </c>
      <c r="J21" s="44" t="s">
        <v>2404</v>
      </c>
    </row>
    <row r="22" spans="1:10" ht="55" customHeight="1" x14ac:dyDescent="0.2">
      <c r="A22" s="4">
        <v>21</v>
      </c>
      <c r="B22" s="4" t="s">
        <v>1320</v>
      </c>
      <c r="C22" s="4" t="s">
        <v>1320</v>
      </c>
      <c r="D22" s="5" t="s">
        <v>1321</v>
      </c>
      <c r="E22" s="4" t="s">
        <v>1322</v>
      </c>
      <c r="F22" s="4" t="s">
        <v>1323</v>
      </c>
      <c r="G22" s="4" t="s">
        <v>1314</v>
      </c>
      <c r="H22" s="19" t="s">
        <v>1925</v>
      </c>
      <c r="I22" s="41" t="s">
        <v>2405</v>
      </c>
      <c r="J22" s="42" t="s">
        <v>2406</v>
      </c>
    </row>
    <row r="23" spans="1:10" ht="55" customHeight="1" x14ac:dyDescent="0.2">
      <c r="A23" s="2">
        <v>22</v>
      </c>
      <c r="B23" s="2" t="s">
        <v>1324</v>
      </c>
      <c r="C23" s="2" t="s">
        <v>1324</v>
      </c>
      <c r="D23" s="3" t="s">
        <v>1325</v>
      </c>
      <c r="E23" s="2" t="s">
        <v>1326</v>
      </c>
      <c r="F23" s="2" t="s">
        <v>1327</v>
      </c>
      <c r="G23" s="2" t="s">
        <v>1314</v>
      </c>
      <c r="H23" s="22" t="s">
        <v>1925</v>
      </c>
      <c r="I23" s="43" t="s">
        <v>2407</v>
      </c>
      <c r="J23" s="44" t="s">
        <v>2408</v>
      </c>
    </row>
    <row r="24" spans="1:10" ht="55" customHeight="1" x14ac:dyDescent="0.2">
      <c r="A24" s="4">
        <v>23</v>
      </c>
      <c r="B24" s="4" t="s">
        <v>1328</v>
      </c>
      <c r="C24" s="4" t="s">
        <v>1328</v>
      </c>
      <c r="D24" s="5" t="s">
        <v>1329</v>
      </c>
      <c r="E24" s="4" t="s">
        <v>1330</v>
      </c>
      <c r="F24" s="4" t="s">
        <v>1331</v>
      </c>
      <c r="G24" s="4" t="s">
        <v>1314</v>
      </c>
      <c r="H24" s="19" t="s">
        <v>1950</v>
      </c>
      <c r="I24" s="41" t="s">
        <v>2409</v>
      </c>
      <c r="J24" s="42" t="s">
        <v>2410</v>
      </c>
    </row>
    <row r="25" spans="1:10" ht="55" customHeight="1" x14ac:dyDescent="0.2">
      <c r="A25" s="2">
        <v>24</v>
      </c>
      <c r="B25" s="2" t="s">
        <v>1332</v>
      </c>
      <c r="C25" s="2" t="s">
        <v>1333</v>
      </c>
      <c r="D25" s="3" t="s">
        <v>1334</v>
      </c>
      <c r="E25" s="2" t="s">
        <v>1335</v>
      </c>
      <c r="F25" s="2" t="s">
        <v>1336</v>
      </c>
      <c r="G25" s="2" t="s">
        <v>1234</v>
      </c>
      <c r="H25" s="22" t="s">
        <v>1925</v>
      </c>
      <c r="I25" s="43" t="s">
        <v>2411</v>
      </c>
      <c r="J25" s="44" t="s">
        <v>2412</v>
      </c>
    </row>
    <row r="26" spans="1:10" ht="55" customHeight="1" x14ac:dyDescent="0.2">
      <c r="A26" s="4">
        <v>25</v>
      </c>
      <c r="B26" s="4" t="s">
        <v>1337</v>
      </c>
      <c r="C26" s="4" t="s">
        <v>1338</v>
      </c>
      <c r="D26" s="5" t="s">
        <v>1339</v>
      </c>
      <c r="E26" s="4" t="s">
        <v>1340</v>
      </c>
      <c r="F26" s="4" t="s">
        <v>1341</v>
      </c>
      <c r="G26" s="4" t="s">
        <v>1342</v>
      </c>
      <c r="H26" s="19" t="s">
        <v>1950</v>
      </c>
      <c r="I26" s="41" t="s">
        <v>2413</v>
      </c>
      <c r="J26" s="42" t="s">
        <v>2414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0F7F-5446-DE41-A9A8-67CC6380C984}">
  <dimension ref="A1:J2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1343</v>
      </c>
      <c r="C2" s="4" t="s">
        <v>1344</v>
      </c>
      <c r="D2" s="5" t="s">
        <v>1345</v>
      </c>
      <c r="E2" s="4" t="s">
        <v>1346</v>
      </c>
      <c r="F2" s="4" t="s">
        <v>1347</v>
      </c>
      <c r="G2" s="4" t="s">
        <v>1348</v>
      </c>
      <c r="H2" s="19" t="s">
        <v>1912</v>
      </c>
      <c r="I2" s="41" t="s">
        <v>2415</v>
      </c>
      <c r="J2" s="42" t="s">
        <v>2416</v>
      </c>
    </row>
    <row r="3" spans="1:10" ht="55" customHeight="1" x14ac:dyDescent="0.2">
      <c r="A3" s="2">
        <v>2</v>
      </c>
      <c r="B3" s="2" t="s">
        <v>1349</v>
      </c>
      <c r="C3" s="2" t="s">
        <v>1350</v>
      </c>
      <c r="D3" s="3" t="s">
        <v>1351</v>
      </c>
      <c r="E3" s="2" t="s">
        <v>1352</v>
      </c>
      <c r="F3" s="2" t="s">
        <v>1353</v>
      </c>
      <c r="G3" s="2" t="s">
        <v>1354</v>
      </c>
      <c r="H3" s="22" t="s">
        <v>1912</v>
      </c>
      <c r="I3" s="43" t="s">
        <v>2417</v>
      </c>
      <c r="J3" s="44" t="s">
        <v>2418</v>
      </c>
    </row>
    <row r="4" spans="1:10" ht="55" customHeight="1" x14ac:dyDescent="0.2">
      <c r="A4" s="4">
        <v>3</v>
      </c>
      <c r="B4" s="4" t="s">
        <v>1355</v>
      </c>
      <c r="C4" s="4" t="s">
        <v>1356</v>
      </c>
      <c r="D4" s="5" t="s">
        <v>1357</v>
      </c>
      <c r="E4" s="4" t="s">
        <v>1358</v>
      </c>
      <c r="F4" s="4" t="s">
        <v>1359</v>
      </c>
      <c r="G4" s="4" t="s">
        <v>1354</v>
      </c>
      <c r="H4" s="19" t="s">
        <v>1912</v>
      </c>
      <c r="I4" s="41" t="s">
        <v>2419</v>
      </c>
      <c r="J4" s="42" t="s">
        <v>2420</v>
      </c>
    </row>
    <row r="5" spans="1:10" ht="55" customHeight="1" x14ac:dyDescent="0.2">
      <c r="A5" s="2">
        <v>4</v>
      </c>
      <c r="B5" s="2" t="s">
        <v>1360</v>
      </c>
      <c r="C5" s="2" t="s">
        <v>1361</v>
      </c>
      <c r="D5" s="3" t="s">
        <v>1362</v>
      </c>
      <c r="E5" s="2" t="s">
        <v>1363</v>
      </c>
      <c r="F5" s="2" t="s">
        <v>1364</v>
      </c>
      <c r="G5" s="2" t="s">
        <v>1365</v>
      </c>
      <c r="H5" s="22" t="s">
        <v>1925</v>
      </c>
      <c r="I5" s="43" t="s">
        <v>2421</v>
      </c>
      <c r="J5" s="44" t="s">
        <v>2422</v>
      </c>
    </row>
    <row r="6" spans="1:10" ht="55" customHeight="1" x14ac:dyDescent="0.2">
      <c r="A6" s="4">
        <v>5</v>
      </c>
      <c r="B6" s="4" t="s">
        <v>1366</v>
      </c>
      <c r="C6" s="4" t="s">
        <v>1367</v>
      </c>
      <c r="D6" s="5" t="s">
        <v>1368</v>
      </c>
      <c r="E6" s="4" t="s">
        <v>1369</v>
      </c>
      <c r="F6" s="4" t="s">
        <v>1370</v>
      </c>
      <c r="G6" s="4" t="s">
        <v>1354</v>
      </c>
      <c r="H6" s="19" t="s">
        <v>1912</v>
      </c>
      <c r="I6" s="41" t="s">
        <v>2423</v>
      </c>
      <c r="J6" s="42" t="s">
        <v>2424</v>
      </c>
    </row>
    <row r="7" spans="1:10" ht="55" customHeight="1" x14ac:dyDescent="0.2">
      <c r="A7" s="2">
        <v>6</v>
      </c>
      <c r="B7" s="2" t="s">
        <v>1371</v>
      </c>
      <c r="C7" s="2" t="s">
        <v>1372</v>
      </c>
      <c r="D7" s="3" t="s">
        <v>1373</v>
      </c>
      <c r="E7" s="2" t="s">
        <v>1374</v>
      </c>
      <c r="F7" s="2" t="s">
        <v>1375</v>
      </c>
      <c r="G7" s="2" t="s">
        <v>1376</v>
      </c>
      <c r="H7" s="22" t="s">
        <v>1925</v>
      </c>
      <c r="I7" s="43" t="s">
        <v>2425</v>
      </c>
      <c r="J7" s="44" t="s">
        <v>2426</v>
      </c>
    </row>
    <row r="8" spans="1:10" ht="55" customHeight="1" x14ac:dyDescent="0.2">
      <c r="A8" s="4">
        <v>7</v>
      </c>
      <c r="B8" s="4" t="s">
        <v>1377</v>
      </c>
      <c r="C8" s="4" t="s">
        <v>1378</v>
      </c>
      <c r="D8" s="5" t="s">
        <v>1379</v>
      </c>
      <c r="E8" s="4" t="s">
        <v>1380</v>
      </c>
      <c r="F8" s="4" t="s">
        <v>1381</v>
      </c>
      <c r="G8" s="4" t="s">
        <v>1382</v>
      </c>
      <c r="H8" s="19" t="s">
        <v>1925</v>
      </c>
      <c r="I8" s="41" t="s">
        <v>2427</v>
      </c>
      <c r="J8" s="42" t="s">
        <v>2428</v>
      </c>
    </row>
    <row r="9" spans="1:10" ht="55" customHeight="1" x14ac:dyDescent="0.2">
      <c r="A9" s="2">
        <v>8</v>
      </c>
      <c r="B9" s="2" t="s">
        <v>1383</v>
      </c>
      <c r="C9" s="2" t="s">
        <v>1384</v>
      </c>
      <c r="D9" s="3" t="s">
        <v>1385</v>
      </c>
      <c r="E9" s="2" t="s">
        <v>1386</v>
      </c>
      <c r="F9" s="2" t="s">
        <v>1387</v>
      </c>
      <c r="G9" s="2" t="s">
        <v>1382</v>
      </c>
      <c r="H9" s="22" t="s">
        <v>1912</v>
      </c>
      <c r="I9" s="43" t="s">
        <v>2429</v>
      </c>
      <c r="J9" s="44" t="s">
        <v>2430</v>
      </c>
    </row>
    <row r="10" spans="1:10" ht="55" customHeight="1" x14ac:dyDescent="0.2">
      <c r="A10" s="4">
        <v>9</v>
      </c>
      <c r="B10" s="4" t="s">
        <v>1388</v>
      </c>
      <c r="C10" s="4" t="s">
        <v>1389</v>
      </c>
      <c r="D10" s="5" t="s">
        <v>1390</v>
      </c>
      <c r="E10" s="4" t="s">
        <v>1391</v>
      </c>
      <c r="F10" s="4" t="s">
        <v>1392</v>
      </c>
      <c r="G10" s="4" t="s">
        <v>1382</v>
      </c>
      <c r="H10" s="19" t="s">
        <v>1912</v>
      </c>
      <c r="I10" s="41" t="s">
        <v>2431</v>
      </c>
      <c r="J10" s="42" t="s">
        <v>2432</v>
      </c>
    </row>
    <row r="11" spans="1:10" ht="55" customHeight="1" x14ac:dyDescent="0.2">
      <c r="A11" s="2">
        <v>10</v>
      </c>
      <c r="B11" s="2" t="s">
        <v>1393</v>
      </c>
      <c r="C11" s="2" t="s">
        <v>1394</v>
      </c>
      <c r="D11" s="3" t="s">
        <v>1395</v>
      </c>
      <c r="E11" s="2" t="s">
        <v>1396</v>
      </c>
      <c r="F11" s="2" t="s">
        <v>1397</v>
      </c>
      <c r="G11" s="2" t="s">
        <v>1398</v>
      </c>
      <c r="H11" s="22" t="s">
        <v>1925</v>
      </c>
      <c r="I11" s="43" t="s">
        <v>2433</v>
      </c>
      <c r="J11" s="44" t="s">
        <v>2434</v>
      </c>
    </row>
    <row r="12" spans="1:10" ht="55" customHeight="1" x14ac:dyDescent="0.2">
      <c r="A12" s="4">
        <v>11</v>
      </c>
      <c r="B12" s="4" t="s">
        <v>1399</v>
      </c>
      <c r="C12" s="4" t="s">
        <v>1400</v>
      </c>
      <c r="D12" s="5" t="s">
        <v>1401</v>
      </c>
      <c r="E12" s="4" t="s">
        <v>1402</v>
      </c>
      <c r="F12" s="4" t="s">
        <v>1403</v>
      </c>
      <c r="G12" s="4" t="s">
        <v>1398</v>
      </c>
      <c r="H12" s="19" t="s">
        <v>1925</v>
      </c>
      <c r="I12" s="41" t="s">
        <v>2435</v>
      </c>
      <c r="J12" s="42" t="s">
        <v>2436</v>
      </c>
    </row>
    <row r="13" spans="1:10" ht="55" customHeight="1" x14ac:dyDescent="0.2">
      <c r="A13" s="2">
        <v>12</v>
      </c>
      <c r="B13" s="2" t="s">
        <v>1404</v>
      </c>
      <c r="C13" s="2" t="s">
        <v>1405</v>
      </c>
      <c r="D13" s="3" t="s">
        <v>1406</v>
      </c>
      <c r="E13" s="2" t="s">
        <v>1407</v>
      </c>
      <c r="F13" s="2" t="s">
        <v>1408</v>
      </c>
      <c r="G13" s="2" t="s">
        <v>1354</v>
      </c>
      <c r="H13" s="22" t="s">
        <v>1925</v>
      </c>
      <c r="I13" s="43" t="s">
        <v>2437</v>
      </c>
      <c r="J13" s="44" t="s">
        <v>2438</v>
      </c>
    </row>
    <row r="14" spans="1:10" ht="55" customHeight="1" x14ac:dyDescent="0.2">
      <c r="A14" s="4">
        <v>13</v>
      </c>
      <c r="B14" s="4" t="s">
        <v>1409</v>
      </c>
      <c r="C14" s="4" t="s">
        <v>1410</v>
      </c>
      <c r="D14" s="5" t="s">
        <v>1411</v>
      </c>
      <c r="E14" s="4" t="s">
        <v>1412</v>
      </c>
      <c r="F14" s="4" t="s">
        <v>1413</v>
      </c>
      <c r="G14" s="4" t="s">
        <v>1354</v>
      </c>
      <c r="H14" s="19" t="s">
        <v>1925</v>
      </c>
      <c r="I14" s="41" t="s">
        <v>2439</v>
      </c>
      <c r="J14" s="42" t="s">
        <v>2440</v>
      </c>
    </row>
    <row r="15" spans="1:10" ht="55" customHeight="1" x14ac:dyDescent="0.2">
      <c r="A15" s="2">
        <v>14</v>
      </c>
      <c r="B15" s="2" t="s">
        <v>1414</v>
      </c>
      <c r="C15" s="2" t="s">
        <v>1415</v>
      </c>
      <c r="D15" s="3" t="s">
        <v>1416</v>
      </c>
      <c r="E15" s="2" t="s">
        <v>1417</v>
      </c>
      <c r="F15" s="2" t="s">
        <v>1418</v>
      </c>
      <c r="G15" s="2" t="s">
        <v>1419</v>
      </c>
      <c r="H15" s="22" t="s">
        <v>1912</v>
      </c>
      <c r="I15" s="43" t="s">
        <v>2441</v>
      </c>
      <c r="J15" s="44" t="s">
        <v>2442</v>
      </c>
    </row>
    <row r="16" spans="1:10" ht="55" customHeight="1" x14ac:dyDescent="0.2">
      <c r="A16" s="4">
        <v>15</v>
      </c>
      <c r="B16" s="4" t="s">
        <v>1420</v>
      </c>
      <c r="C16" s="4" t="s">
        <v>1421</v>
      </c>
      <c r="D16" s="5" t="s">
        <v>1422</v>
      </c>
      <c r="E16" s="4" t="s">
        <v>1423</v>
      </c>
      <c r="F16" s="4" t="s">
        <v>1424</v>
      </c>
      <c r="G16" s="4" t="s">
        <v>1419</v>
      </c>
      <c r="H16" s="19" t="s">
        <v>1912</v>
      </c>
      <c r="I16" s="41" t="s">
        <v>2443</v>
      </c>
      <c r="J16" s="42" t="s">
        <v>2444</v>
      </c>
    </row>
    <row r="17" spans="1:10" ht="55" customHeight="1" x14ac:dyDescent="0.2">
      <c r="A17" s="2">
        <v>16</v>
      </c>
      <c r="B17" s="2" t="s">
        <v>1425</v>
      </c>
      <c r="C17" s="2" t="s">
        <v>1426</v>
      </c>
      <c r="D17" s="3" t="s">
        <v>1427</v>
      </c>
      <c r="E17" s="2" t="s">
        <v>1428</v>
      </c>
      <c r="F17" s="2" t="s">
        <v>1429</v>
      </c>
      <c r="G17" s="2" t="s">
        <v>1354</v>
      </c>
      <c r="H17" s="22" t="s">
        <v>1912</v>
      </c>
      <c r="I17" s="43" t="s">
        <v>2445</v>
      </c>
      <c r="J17" s="44" t="s">
        <v>2446</v>
      </c>
    </row>
    <row r="18" spans="1:10" ht="55" customHeight="1" x14ac:dyDescent="0.2">
      <c r="A18" s="4">
        <v>17</v>
      </c>
      <c r="B18" s="4" t="s">
        <v>1430</v>
      </c>
      <c r="C18" s="4" t="s">
        <v>1431</v>
      </c>
      <c r="D18" s="5" t="s">
        <v>1432</v>
      </c>
      <c r="E18" s="4" t="s">
        <v>1433</v>
      </c>
      <c r="F18" s="4" t="s">
        <v>1434</v>
      </c>
      <c r="G18" s="4" t="s">
        <v>1365</v>
      </c>
      <c r="H18" s="19" t="s">
        <v>1925</v>
      </c>
      <c r="I18" s="41" t="s">
        <v>2447</v>
      </c>
      <c r="J18" s="42" t="s">
        <v>2448</v>
      </c>
    </row>
    <row r="19" spans="1:10" ht="55" customHeight="1" x14ac:dyDescent="0.2">
      <c r="A19" s="2">
        <v>18</v>
      </c>
      <c r="B19" s="2" t="s">
        <v>1435</v>
      </c>
      <c r="C19" s="2" t="s">
        <v>1436</v>
      </c>
      <c r="D19" s="3" t="s">
        <v>1437</v>
      </c>
      <c r="E19" s="2" t="s">
        <v>1438</v>
      </c>
      <c r="F19" s="2" t="s">
        <v>1439</v>
      </c>
      <c r="G19" s="2" t="s">
        <v>1365</v>
      </c>
      <c r="H19" s="22" t="s">
        <v>1925</v>
      </c>
      <c r="I19" s="43" t="s">
        <v>2449</v>
      </c>
      <c r="J19" s="44" t="s">
        <v>2450</v>
      </c>
    </row>
    <row r="20" spans="1:10" ht="55" customHeight="1" x14ac:dyDescent="0.2">
      <c r="A20" s="4">
        <v>19</v>
      </c>
      <c r="B20" s="4" t="s">
        <v>1440</v>
      </c>
      <c r="C20" s="4" t="s">
        <v>1441</v>
      </c>
      <c r="D20" s="5" t="s">
        <v>1442</v>
      </c>
      <c r="E20" s="4" t="s">
        <v>1443</v>
      </c>
      <c r="F20" s="4" t="s">
        <v>1444</v>
      </c>
      <c r="G20" s="4" t="s">
        <v>1419</v>
      </c>
      <c r="H20" s="19" t="s">
        <v>1925</v>
      </c>
      <c r="I20" s="41" t="s">
        <v>2451</v>
      </c>
      <c r="J20" s="42" t="s">
        <v>2452</v>
      </c>
    </row>
    <row r="21" spans="1:10" ht="55" customHeight="1" x14ac:dyDescent="0.2">
      <c r="A21" s="2">
        <v>20</v>
      </c>
      <c r="B21" s="2" t="s">
        <v>1445</v>
      </c>
      <c r="C21" s="2" t="s">
        <v>1446</v>
      </c>
      <c r="D21" s="3" t="s">
        <v>1447</v>
      </c>
      <c r="E21" s="2" t="s">
        <v>1448</v>
      </c>
      <c r="F21" s="2" t="s">
        <v>1449</v>
      </c>
      <c r="G21" s="2" t="s">
        <v>1354</v>
      </c>
      <c r="H21" s="22" t="s">
        <v>1925</v>
      </c>
      <c r="I21" s="43" t="s">
        <v>2453</v>
      </c>
      <c r="J21" s="44" t="s">
        <v>2454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3645-5702-F04D-AF4F-EACE2F0F776E}">
  <dimension ref="A1:J2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1450</v>
      </c>
      <c r="C2" s="4" t="s">
        <v>1451</v>
      </c>
      <c r="D2" s="5" t="s">
        <v>1452</v>
      </c>
      <c r="E2" s="4" t="s">
        <v>1453</v>
      </c>
      <c r="F2" s="4" t="s">
        <v>1454</v>
      </c>
      <c r="G2" s="4" t="s">
        <v>1455</v>
      </c>
      <c r="H2" s="19" t="s">
        <v>1925</v>
      </c>
      <c r="I2" s="41" t="s">
        <v>2455</v>
      </c>
      <c r="J2" s="42" t="s">
        <v>2456</v>
      </c>
    </row>
    <row r="3" spans="1:10" ht="55" customHeight="1" x14ac:dyDescent="0.2">
      <c r="A3" s="2">
        <v>2</v>
      </c>
      <c r="B3" s="2" t="s">
        <v>1456</v>
      </c>
      <c r="C3" s="2" t="s">
        <v>1457</v>
      </c>
      <c r="D3" s="3" t="s">
        <v>1458</v>
      </c>
      <c r="E3" s="2" t="s">
        <v>1459</v>
      </c>
      <c r="F3" s="2" t="s">
        <v>1460</v>
      </c>
      <c r="G3" s="2" t="s">
        <v>1461</v>
      </c>
      <c r="H3" s="22" t="s">
        <v>1912</v>
      </c>
      <c r="I3" s="43" t="s">
        <v>2457</v>
      </c>
      <c r="J3" s="44" t="s">
        <v>2458</v>
      </c>
    </row>
    <row r="4" spans="1:10" ht="55" customHeight="1" x14ac:dyDescent="0.2">
      <c r="A4" s="4">
        <v>3</v>
      </c>
      <c r="B4" s="4" t="s">
        <v>1462</v>
      </c>
      <c r="C4" s="4" t="s">
        <v>1463</v>
      </c>
      <c r="D4" s="5" t="s">
        <v>1464</v>
      </c>
      <c r="E4" s="4" t="s">
        <v>1465</v>
      </c>
      <c r="F4" s="4" t="s">
        <v>1466</v>
      </c>
      <c r="G4" s="4" t="s">
        <v>1467</v>
      </c>
      <c r="H4" s="19" t="s">
        <v>1925</v>
      </c>
      <c r="I4" s="41" t="s">
        <v>2459</v>
      </c>
      <c r="J4" s="42" t="s">
        <v>2460</v>
      </c>
    </row>
    <row r="5" spans="1:10" ht="55" customHeight="1" x14ac:dyDescent="0.2">
      <c r="A5" s="2">
        <v>4</v>
      </c>
      <c r="B5" s="2" t="s">
        <v>1468</v>
      </c>
      <c r="C5" s="2" t="s">
        <v>1469</v>
      </c>
      <c r="D5" s="3" t="s">
        <v>1470</v>
      </c>
      <c r="E5" s="2" t="s">
        <v>1471</v>
      </c>
      <c r="F5" s="2" t="s">
        <v>1472</v>
      </c>
      <c r="G5" s="2" t="s">
        <v>1473</v>
      </c>
      <c r="H5" s="22" t="s">
        <v>1912</v>
      </c>
      <c r="I5" s="43" t="s">
        <v>2461</v>
      </c>
      <c r="J5" s="44" t="s">
        <v>2462</v>
      </c>
    </row>
    <row r="6" spans="1:10" ht="55" customHeight="1" x14ac:dyDescent="0.2">
      <c r="A6" s="4">
        <v>5</v>
      </c>
      <c r="B6" s="4" t="s">
        <v>1474</v>
      </c>
      <c r="C6" s="4" t="s">
        <v>1475</v>
      </c>
      <c r="D6" s="5" t="s">
        <v>1476</v>
      </c>
      <c r="E6" s="4" t="s">
        <v>1477</v>
      </c>
      <c r="F6" s="4" t="s">
        <v>1478</v>
      </c>
      <c r="G6" s="4" t="s">
        <v>1455</v>
      </c>
      <c r="H6" s="19" t="s">
        <v>1925</v>
      </c>
      <c r="I6" s="41" t="s">
        <v>2463</v>
      </c>
      <c r="J6" s="42" t="s">
        <v>2464</v>
      </c>
    </row>
    <row r="7" spans="1:10" ht="55" customHeight="1" x14ac:dyDescent="0.2">
      <c r="A7" s="2">
        <v>6</v>
      </c>
      <c r="B7" s="2" t="s">
        <v>1479</v>
      </c>
      <c r="C7" s="2" t="s">
        <v>1480</v>
      </c>
      <c r="D7" s="3" t="s">
        <v>1481</v>
      </c>
      <c r="E7" s="2" t="s">
        <v>1482</v>
      </c>
      <c r="F7" s="2" t="s">
        <v>1483</v>
      </c>
      <c r="G7" s="2" t="s">
        <v>1455</v>
      </c>
      <c r="H7" s="22" t="s">
        <v>1925</v>
      </c>
      <c r="I7" s="43" t="s">
        <v>2465</v>
      </c>
      <c r="J7" s="44" t="s">
        <v>2466</v>
      </c>
    </row>
    <row r="8" spans="1:10" ht="55" customHeight="1" x14ac:dyDescent="0.2">
      <c r="A8" s="4">
        <v>7</v>
      </c>
      <c r="B8" s="4" t="s">
        <v>1484</v>
      </c>
      <c r="C8" s="4" t="s">
        <v>1485</v>
      </c>
      <c r="D8" s="5" t="s">
        <v>1486</v>
      </c>
      <c r="E8" s="4" t="s">
        <v>1487</v>
      </c>
      <c r="F8" s="4" t="s">
        <v>1488</v>
      </c>
      <c r="G8" s="4" t="s">
        <v>1489</v>
      </c>
      <c r="H8" s="19" t="s">
        <v>1912</v>
      </c>
      <c r="I8" s="41" t="s">
        <v>2467</v>
      </c>
      <c r="J8" s="42" t="s">
        <v>2468</v>
      </c>
    </row>
    <row r="9" spans="1:10" ht="55" customHeight="1" x14ac:dyDescent="0.2">
      <c r="A9" s="2">
        <v>8</v>
      </c>
      <c r="B9" s="2" t="s">
        <v>1490</v>
      </c>
      <c r="C9" s="2" t="s">
        <v>1491</v>
      </c>
      <c r="D9" s="3" t="s">
        <v>1492</v>
      </c>
      <c r="E9" s="2" t="s">
        <v>1493</v>
      </c>
      <c r="F9" s="2" t="s">
        <v>1494</v>
      </c>
      <c r="G9" s="2" t="s">
        <v>1489</v>
      </c>
      <c r="H9" s="22" t="s">
        <v>1925</v>
      </c>
      <c r="I9" s="43" t="s">
        <v>2469</v>
      </c>
      <c r="J9" s="44" t="s">
        <v>2470</v>
      </c>
    </row>
    <row r="10" spans="1:10" ht="55" customHeight="1" x14ac:dyDescent="0.2">
      <c r="A10" s="4">
        <v>9</v>
      </c>
      <c r="B10" s="4" t="s">
        <v>1495</v>
      </c>
      <c r="C10" s="4" t="s">
        <v>1496</v>
      </c>
      <c r="D10" s="5" t="s">
        <v>1497</v>
      </c>
      <c r="E10" s="4" t="s">
        <v>1498</v>
      </c>
      <c r="F10" s="4" t="s">
        <v>1499</v>
      </c>
      <c r="G10" s="4" t="s">
        <v>1489</v>
      </c>
      <c r="H10" s="19" t="s">
        <v>1925</v>
      </c>
      <c r="I10" s="41" t="s">
        <v>2471</v>
      </c>
      <c r="J10" s="42" t="s">
        <v>2472</v>
      </c>
    </row>
    <row r="11" spans="1:10" ht="55" customHeight="1" x14ac:dyDescent="0.2">
      <c r="A11" s="2">
        <v>10</v>
      </c>
      <c r="B11" s="2" t="s">
        <v>1500</v>
      </c>
      <c r="C11" s="2" t="s">
        <v>1501</v>
      </c>
      <c r="D11" s="3" t="s">
        <v>1502</v>
      </c>
      <c r="E11" s="2" t="s">
        <v>1503</v>
      </c>
      <c r="F11" s="2" t="s">
        <v>1504</v>
      </c>
      <c r="G11" s="2" t="s">
        <v>1505</v>
      </c>
      <c r="H11" s="22" t="s">
        <v>1912</v>
      </c>
      <c r="I11" s="43" t="s">
        <v>2473</v>
      </c>
      <c r="J11" s="44" t="s">
        <v>2474</v>
      </c>
    </row>
    <row r="12" spans="1:10" ht="55" customHeight="1" x14ac:dyDescent="0.2">
      <c r="A12" s="4">
        <v>11</v>
      </c>
      <c r="B12" s="4" t="s">
        <v>1506</v>
      </c>
      <c r="C12" s="4" t="s">
        <v>1507</v>
      </c>
      <c r="D12" s="5" t="s">
        <v>1508</v>
      </c>
      <c r="E12" s="4" t="s">
        <v>1509</v>
      </c>
      <c r="F12" s="4" t="s">
        <v>1510</v>
      </c>
      <c r="G12" s="4" t="s">
        <v>1511</v>
      </c>
      <c r="H12" s="19" t="s">
        <v>1950</v>
      </c>
      <c r="I12" s="41" t="s">
        <v>2475</v>
      </c>
      <c r="J12" s="42" t="s">
        <v>2476</v>
      </c>
    </row>
    <row r="13" spans="1:10" ht="55" customHeight="1" x14ac:dyDescent="0.2">
      <c r="A13" s="2">
        <v>12</v>
      </c>
      <c r="B13" s="2" t="s">
        <v>1512</v>
      </c>
      <c r="C13" s="2" t="s">
        <v>1513</v>
      </c>
      <c r="D13" s="3" t="s">
        <v>1514</v>
      </c>
      <c r="E13" s="2" t="s">
        <v>1515</v>
      </c>
      <c r="F13" s="2" t="s">
        <v>1516</v>
      </c>
      <c r="G13" s="2" t="s">
        <v>1511</v>
      </c>
      <c r="H13" s="22" t="s">
        <v>1950</v>
      </c>
      <c r="I13" s="43" t="s">
        <v>2477</v>
      </c>
      <c r="J13" s="44" t="s">
        <v>2478</v>
      </c>
    </row>
    <row r="14" spans="1:10" ht="55" customHeight="1" x14ac:dyDescent="0.2">
      <c r="A14" s="4">
        <v>13</v>
      </c>
      <c r="B14" s="4" t="s">
        <v>1517</v>
      </c>
      <c r="C14" s="4" t="s">
        <v>1518</v>
      </c>
      <c r="D14" s="5" t="s">
        <v>1519</v>
      </c>
      <c r="E14" s="4" t="s">
        <v>1520</v>
      </c>
      <c r="F14" s="4" t="s">
        <v>1521</v>
      </c>
      <c r="G14" s="4" t="s">
        <v>1511</v>
      </c>
      <c r="H14" s="19" t="s">
        <v>1950</v>
      </c>
      <c r="I14" s="41" t="s">
        <v>2479</v>
      </c>
      <c r="J14" s="42" t="s">
        <v>2480</v>
      </c>
    </row>
    <row r="15" spans="1:10" ht="55" customHeight="1" x14ac:dyDescent="0.2">
      <c r="A15" s="2">
        <v>14</v>
      </c>
      <c r="B15" s="2" t="s">
        <v>1522</v>
      </c>
      <c r="C15" s="2" t="s">
        <v>1523</v>
      </c>
      <c r="D15" s="3" t="s">
        <v>1524</v>
      </c>
      <c r="E15" s="2" t="s">
        <v>1525</v>
      </c>
      <c r="F15" s="2" t="s">
        <v>1526</v>
      </c>
      <c r="G15" s="2" t="s">
        <v>1511</v>
      </c>
      <c r="H15" s="22" t="s">
        <v>1950</v>
      </c>
      <c r="I15" s="43" t="s">
        <v>2481</v>
      </c>
      <c r="J15" s="44" t="s">
        <v>2482</v>
      </c>
    </row>
    <row r="16" spans="1:10" ht="55" customHeight="1" x14ac:dyDescent="0.2">
      <c r="A16" s="4">
        <v>15</v>
      </c>
      <c r="B16" s="4" t="s">
        <v>1527</v>
      </c>
      <c r="C16" s="4" t="s">
        <v>1528</v>
      </c>
      <c r="D16" s="5" t="s">
        <v>1529</v>
      </c>
      <c r="E16" s="4" t="s">
        <v>1530</v>
      </c>
      <c r="F16" s="4" t="s">
        <v>1531</v>
      </c>
      <c r="G16" s="4" t="s">
        <v>1511</v>
      </c>
      <c r="H16" s="19" t="s">
        <v>1950</v>
      </c>
      <c r="I16" s="41" t="s">
        <v>2483</v>
      </c>
      <c r="J16" s="42" t="s">
        <v>2484</v>
      </c>
    </row>
    <row r="17" spans="1:10" ht="55" customHeight="1" x14ac:dyDescent="0.2">
      <c r="A17" s="2">
        <v>16</v>
      </c>
      <c r="B17" s="2" t="s">
        <v>1532</v>
      </c>
      <c r="C17" s="2" t="s">
        <v>1533</v>
      </c>
      <c r="D17" s="3" t="s">
        <v>1534</v>
      </c>
      <c r="E17" s="2" t="s">
        <v>1535</v>
      </c>
      <c r="F17" s="2" t="s">
        <v>1536</v>
      </c>
      <c r="G17" s="2" t="s">
        <v>1511</v>
      </c>
      <c r="H17" s="22" t="s">
        <v>1950</v>
      </c>
      <c r="I17" s="43" t="s">
        <v>2485</v>
      </c>
      <c r="J17" s="44" t="s">
        <v>2486</v>
      </c>
    </row>
    <row r="18" spans="1:10" ht="55" customHeight="1" x14ac:dyDescent="0.2">
      <c r="A18" s="4">
        <v>17</v>
      </c>
      <c r="B18" s="4" t="s">
        <v>1537</v>
      </c>
      <c r="C18" s="4" t="s">
        <v>1538</v>
      </c>
      <c r="D18" s="5" t="s">
        <v>1539</v>
      </c>
      <c r="E18" s="4" t="s">
        <v>1540</v>
      </c>
      <c r="F18" s="4" t="s">
        <v>1541</v>
      </c>
      <c r="G18" s="4" t="s">
        <v>1542</v>
      </c>
      <c r="H18" s="19" t="s">
        <v>1925</v>
      </c>
      <c r="I18" s="41" t="s">
        <v>2487</v>
      </c>
      <c r="J18" s="42" t="s">
        <v>2488</v>
      </c>
    </row>
    <row r="19" spans="1:10" ht="55" customHeight="1" x14ac:dyDescent="0.2">
      <c r="A19" s="2">
        <v>18</v>
      </c>
      <c r="B19" s="2" t="s">
        <v>1543</v>
      </c>
      <c r="C19" s="2" t="s">
        <v>1544</v>
      </c>
      <c r="D19" s="3" t="s">
        <v>1545</v>
      </c>
      <c r="E19" s="2" t="s">
        <v>1546</v>
      </c>
      <c r="F19" s="2" t="s">
        <v>1547</v>
      </c>
      <c r="G19" s="2" t="s">
        <v>1489</v>
      </c>
      <c r="H19" s="22" t="s">
        <v>1925</v>
      </c>
      <c r="I19" s="43" t="s">
        <v>2489</v>
      </c>
      <c r="J19" s="44" t="s">
        <v>2490</v>
      </c>
    </row>
    <row r="20" spans="1:10" ht="55" customHeight="1" x14ac:dyDescent="0.2">
      <c r="A20" s="4">
        <v>19</v>
      </c>
      <c r="B20" s="4" t="s">
        <v>1548</v>
      </c>
      <c r="C20" s="4" t="s">
        <v>1549</v>
      </c>
      <c r="D20" s="5" t="s">
        <v>1550</v>
      </c>
      <c r="E20" s="4" t="s">
        <v>1551</v>
      </c>
      <c r="F20" s="4" t="s">
        <v>1552</v>
      </c>
      <c r="G20" s="4" t="s">
        <v>1455</v>
      </c>
      <c r="H20" s="19" t="s">
        <v>1925</v>
      </c>
      <c r="I20" s="41" t="s">
        <v>2491</v>
      </c>
      <c r="J20" s="42" t="s">
        <v>2492</v>
      </c>
    </row>
    <row r="21" spans="1:10" ht="55" customHeight="1" x14ac:dyDescent="0.2">
      <c r="A21" s="2">
        <v>20</v>
      </c>
      <c r="B21" s="2" t="s">
        <v>1553</v>
      </c>
      <c r="C21" s="2" t="s">
        <v>1554</v>
      </c>
      <c r="D21" s="3" t="s">
        <v>1555</v>
      </c>
      <c r="E21" s="2" t="s">
        <v>1556</v>
      </c>
      <c r="F21" s="2" t="s">
        <v>1557</v>
      </c>
      <c r="G21" s="2" t="s">
        <v>1511</v>
      </c>
      <c r="H21" s="22" t="s">
        <v>1950</v>
      </c>
      <c r="I21" s="43" t="s">
        <v>2493</v>
      </c>
      <c r="J21" s="44" t="s">
        <v>2494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D559-84D0-8647-819D-AD50B76763D6}">
  <dimension ref="A1:J21"/>
  <sheetViews>
    <sheetView workbookViewId="0">
      <pane ySplit="1" topLeftCell="A5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4">
        <v>1</v>
      </c>
      <c r="B2" s="4" t="s">
        <v>1558</v>
      </c>
      <c r="C2" s="4" t="s">
        <v>1559</v>
      </c>
      <c r="D2" s="5" t="s">
        <v>1560</v>
      </c>
      <c r="E2" s="4" t="s">
        <v>1561</v>
      </c>
      <c r="F2" s="4" t="s">
        <v>1562</v>
      </c>
      <c r="G2" s="4" t="s">
        <v>1563</v>
      </c>
      <c r="H2" s="19" t="s">
        <v>1912</v>
      </c>
      <c r="I2" s="41" t="s">
        <v>2495</v>
      </c>
      <c r="J2" s="42" t="s">
        <v>2496</v>
      </c>
    </row>
    <row r="3" spans="1:10" ht="55" customHeight="1" x14ac:dyDescent="0.2">
      <c r="A3" s="2">
        <v>2</v>
      </c>
      <c r="B3" s="2" t="s">
        <v>1564</v>
      </c>
      <c r="C3" s="2" t="s">
        <v>1565</v>
      </c>
      <c r="D3" s="3" t="s">
        <v>1566</v>
      </c>
      <c r="E3" s="2" t="s">
        <v>1567</v>
      </c>
      <c r="F3" s="2" t="s">
        <v>1568</v>
      </c>
      <c r="G3" s="2" t="s">
        <v>1569</v>
      </c>
      <c r="H3" s="22" t="s">
        <v>1925</v>
      </c>
      <c r="I3" s="43" t="s">
        <v>2497</v>
      </c>
      <c r="J3" s="44" t="s">
        <v>2498</v>
      </c>
    </row>
    <row r="4" spans="1:10" ht="55" customHeight="1" x14ac:dyDescent="0.2">
      <c r="A4" s="4">
        <v>3</v>
      </c>
      <c r="B4" s="4" t="s">
        <v>1570</v>
      </c>
      <c r="C4" s="4" t="s">
        <v>1571</v>
      </c>
      <c r="D4" s="5" t="s">
        <v>1572</v>
      </c>
      <c r="E4" s="4" t="s">
        <v>1573</v>
      </c>
      <c r="F4" s="4" t="s">
        <v>1574</v>
      </c>
      <c r="G4" s="4" t="s">
        <v>1563</v>
      </c>
      <c r="H4" s="19" t="s">
        <v>1912</v>
      </c>
      <c r="I4" s="41" t="s">
        <v>2499</v>
      </c>
      <c r="J4" s="42" t="s">
        <v>2500</v>
      </c>
    </row>
    <row r="5" spans="1:10" ht="55" customHeight="1" x14ac:dyDescent="0.2">
      <c r="A5" s="2">
        <v>4</v>
      </c>
      <c r="B5" s="2" t="s">
        <v>1575</v>
      </c>
      <c r="C5" s="2" t="s">
        <v>1576</v>
      </c>
      <c r="D5" s="3" t="s">
        <v>1577</v>
      </c>
      <c r="E5" s="2" t="s">
        <v>1578</v>
      </c>
      <c r="F5" s="2" t="s">
        <v>1579</v>
      </c>
      <c r="G5" s="2" t="s">
        <v>1563</v>
      </c>
      <c r="H5" s="22" t="s">
        <v>1912</v>
      </c>
      <c r="I5" s="43" t="s">
        <v>2501</v>
      </c>
      <c r="J5" s="44" t="s">
        <v>2502</v>
      </c>
    </row>
    <row r="6" spans="1:10" ht="55" customHeight="1" x14ac:dyDescent="0.2">
      <c r="A6" s="4">
        <v>5</v>
      </c>
      <c r="B6" s="4" t="s">
        <v>1580</v>
      </c>
      <c r="C6" s="4" t="s">
        <v>844</v>
      </c>
      <c r="D6" s="5" t="s">
        <v>1581</v>
      </c>
      <c r="E6" s="4" t="s">
        <v>1582</v>
      </c>
      <c r="F6" s="4" t="s">
        <v>1583</v>
      </c>
      <c r="G6" s="4" t="s">
        <v>1563</v>
      </c>
      <c r="H6" s="19" t="s">
        <v>1912</v>
      </c>
      <c r="I6" s="41" t="s">
        <v>2503</v>
      </c>
      <c r="J6" s="42" t="s">
        <v>2504</v>
      </c>
    </row>
    <row r="7" spans="1:10" ht="55" customHeight="1" x14ac:dyDescent="0.2">
      <c r="A7" s="2">
        <v>6</v>
      </c>
      <c r="B7" s="2" t="s">
        <v>1584</v>
      </c>
      <c r="C7" s="2" t="s">
        <v>1585</v>
      </c>
      <c r="D7" s="3" t="s">
        <v>1586</v>
      </c>
      <c r="E7" s="2" t="s">
        <v>1587</v>
      </c>
      <c r="F7" s="2" t="s">
        <v>1588</v>
      </c>
      <c r="G7" s="2" t="s">
        <v>1563</v>
      </c>
      <c r="H7" s="22" t="s">
        <v>1925</v>
      </c>
      <c r="I7" s="43" t="s">
        <v>2505</v>
      </c>
      <c r="J7" s="44" t="s">
        <v>2506</v>
      </c>
    </row>
    <row r="8" spans="1:10" ht="55" customHeight="1" x14ac:dyDescent="0.2">
      <c r="A8" s="4">
        <v>7</v>
      </c>
      <c r="B8" s="4" t="s">
        <v>1589</v>
      </c>
      <c r="C8" s="4" t="s">
        <v>1590</v>
      </c>
      <c r="D8" s="5" t="s">
        <v>1591</v>
      </c>
      <c r="E8" s="4" t="s">
        <v>1592</v>
      </c>
      <c r="F8" s="4" t="s">
        <v>1593</v>
      </c>
      <c r="G8" s="4" t="s">
        <v>1594</v>
      </c>
      <c r="H8" s="19" t="s">
        <v>1925</v>
      </c>
      <c r="I8" s="41" t="s">
        <v>2507</v>
      </c>
      <c r="J8" s="42" t="s">
        <v>2508</v>
      </c>
    </row>
    <row r="9" spans="1:10" ht="55" customHeight="1" x14ac:dyDescent="0.2">
      <c r="A9" s="2">
        <v>8</v>
      </c>
      <c r="B9" s="2" t="s">
        <v>1595</v>
      </c>
      <c r="C9" s="2" t="s">
        <v>1596</v>
      </c>
      <c r="D9" s="3" t="s">
        <v>1597</v>
      </c>
      <c r="E9" s="2" t="s">
        <v>1598</v>
      </c>
      <c r="F9" s="2" t="s">
        <v>1599</v>
      </c>
      <c r="G9" s="2" t="s">
        <v>1594</v>
      </c>
      <c r="H9" s="22" t="s">
        <v>1925</v>
      </c>
      <c r="I9" s="43" t="s">
        <v>2509</v>
      </c>
      <c r="J9" s="44" t="s">
        <v>2510</v>
      </c>
    </row>
    <row r="10" spans="1:10" ht="55" customHeight="1" x14ac:dyDescent="0.2">
      <c r="A10" s="4">
        <v>9</v>
      </c>
      <c r="B10" s="4" t="s">
        <v>1600</v>
      </c>
      <c r="C10" s="4" t="s">
        <v>1601</v>
      </c>
      <c r="D10" s="5" t="s">
        <v>1602</v>
      </c>
      <c r="E10" s="4" t="s">
        <v>1603</v>
      </c>
      <c r="F10" s="4" t="s">
        <v>1604</v>
      </c>
      <c r="G10" s="4" t="s">
        <v>1594</v>
      </c>
      <c r="H10" s="19" t="s">
        <v>1912</v>
      </c>
      <c r="I10" s="41" t="s">
        <v>2511</v>
      </c>
      <c r="J10" s="42" t="s">
        <v>2512</v>
      </c>
    </row>
    <row r="11" spans="1:10" ht="55" customHeight="1" x14ac:dyDescent="0.2">
      <c r="A11" s="2">
        <v>10</v>
      </c>
      <c r="B11" s="2" t="s">
        <v>1605</v>
      </c>
      <c r="C11" s="2" t="s">
        <v>1606</v>
      </c>
      <c r="D11" s="3" t="s">
        <v>1607</v>
      </c>
      <c r="E11" s="2" t="s">
        <v>1608</v>
      </c>
      <c r="F11" s="2" t="s">
        <v>1609</v>
      </c>
      <c r="G11" s="2" t="s">
        <v>1610</v>
      </c>
      <c r="H11" s="22" t="s">
        <v>1912</v>
      </c>
      <c r="I11" s="43" t="s">
        <v>2513</v>
      </c>
      <c r="J11" s="44" t="s">
        <v>2514</v>
      </c>
    </row>
    <row r="12" spans="1:10" ht="55" customHeight="1" x14ac:dyDescent="0.2">
      <c r="A12" s="4">
        <v>11</v>
      </c>
      <c r="B12" s="4" t="s">
        <v>1611</v>
      </c>
      <c r="C12" s="4" t="s">
        <v>1612</v>
      </c>
      <c r="D12" s="5" t="s">
        <v>1613</v>
      </c>
      <c r="E12" s="4" t="s">
        <v>1614</v>
      </c>
      <c r="F12" s="4" t="s">
        <v>1615</v>
      </c>
      <c r="G12" s="4" t="s">
        <v>1616</v>
      </c>
      <c r="H12" s="19" t="s">
        <v>1925</v>
      </c>
      <c r="I12" s="41" t="s">
        <v>2515</v>
      </c>
      <c r="J12" s="42" t="s">
        <v>2516</v>
      </c>
    </row>
    <row r="13" spans="1:10" ht="55" customHeight="1" x14ac:dyDescent="0.2">
      <c r="A13" s="2">
        <v>12</v>
      </c>
      <c r="B13" s="2" t="s">
        <v>1617</v>
      </c>
      <c r="C13" s="2" t="s">
        <v>1618</v>
      </c>
      <c r="D13" s="3" t="s">
        <v>1619</v>
      </c>
      <c r="E13" s="2" t="s">
        <v>1620</v>
      </c>
      <c r="F13" s="2" t="s">
        <v>1621</v>
      </c>
      <c r="G13" s="2" t="s">
        <v>1616</v>
      </c>
      <c r="H13" s="22" t="s">
        <v>1925</v>
      </c>
      <c r="I13" s="43" t="s">
        <v>2517</v>
      </c>
      <c r="J13" s="44" t="s">
        <v>2518</v>
      </c>
    </row>
    <row r="14" spans="1:10" ht="55" customHeight="1" x14ac:dyDescent="0.2">
      <c r="A14" s="4">
        <v>13</v>
      </c>
      <c r="B14" s="4" t="s">
        <v>1622</v>
      </c>
      <c r="C14" s="4" t="s">
        <v>1623</v>
      </c>
      <c r="D14" s="5" t="s">
        <v>1624</v>
      </c>
      <c r="E14" s="4" t="s">
        <v>1625</v>
      </c>
      <c r="F14" s="4" t="s">
        <v>1626</v>
      </c>
      <c r="G14" s="4" t="s">
        <v>1627</v>
      </c>
      <c r="H14" s="19" t="s">
        <v>1925</v>
      </c>
      <c r="I14" s="41" t="s">
        <v>2519</v>
      </c>
      <c r="J14" s="42" t="s">
        <v>2520</v>
      </c>
    </row>
    <row r="15" spans="1:10" ht="55" customHeight="1" x14ac:dyDescent="0.2">
      <c r="A15" s="2">
        <v>14</v>
      </c>
      <c r="B15" s="2" t="s">
        <v>1628</v>
      </c>
      <c r="C15" s="2" t="s">
        <v>1629</v>
      </c>
      <c r="D15" s="3" t="s">
        <v>1630</v>
      </c>
      <c r="E15" s="2" t="s">
        <v>1631</v>
      </c>
      <c r="F15" s="2" t="s">
        <v>1632</v>
      </c>
      <c r="G15" s="2" t="s">
        <v>1627</v>
      </c>
      <c r="H15" s="22" t="s">
        <v>1925</v>
      </c>
      <c r="I15" s="43" t="s">
        <v>2521</v>
      </c>
      <c r="J15" s="44" t="s">
        <v>2522</v>
      </c>
    </row>
    <row r="16" spans="1:10" ht="55" customHeight="1" x14ac:dyDescent="0.2">
      <c r="A16" s="4">
        <v>15</v>
      </c>
      <c r="B16" s="4" t="s">
        <v>1633</v>
      </c>
      <c r="C16" s="4" t="s">
        <v>1634</v>
      </c>
      <c r="D16" s="5" t="s">
        <v>1635</v>
      </c>
      <c r="E16" s="4" t="s">
        <v>1636</v>
      </c>
      <c r="F16" s="4" t="s">
        <v>1637</v>
      </c>
      <c r="G16" s="4" t="s">
        <v>1627</v>
      </c>
      <c r="H16" s="19" t="s">
        <v>1925</v>
      </c>
      <c r="I16" s="41" t="s">
        <v>2523</v>
      </c>
      <c r="J16" s="42" t="s">
        <v>2524</v>
      </c>
    </row>
    <row r="17" spans="1:10" ht="55" customHeight="1" x14ac:dyDescent="0.2">
      <c r="A17" s="2">
        <v>16</v>
      </c>
      <c r="B17" s="2" t="s">
        <v>1638</v>
      </c>
      <c r="C17" s="2" t="s">
        <v>1639</v>
      </c>
      <c r="D17" s="3" t="s">
        <v>1640</v>
      </c>
      <c r="E17" s="2" t="s">
        <v>1641</v>
      </c>
      <c r="F17" s="2" t="s">
        <v>1642</v>
      </c>
      <c r="G17" s="2" t="s">
        <v>1627</v>
      </c>
      <c r="H17" s="22" t="s">
        <v>1950</v>
      </c>
      <c r="I17" s="43" t="s">
        <v>2525</v>
      </c>
      <c r="J17" s="44" t="s">
        <v>2526</v>
      </c>
    </row>
    <row r="18" spans="1:10" ht="55" customHeight="1" x14ac:dyDescent="0.2">
      <c r="A18" s="4">
        <v>17</v>
      </c>
      <c r="B18" s="4" t="s">
        <v>1643</v>
      </c>
      <c r="C18" s="4" t="s">
        <v>1644</v>
      </c>
      <c r="D18" s="5" t="s">
        <v>1645</v>
      </c>
      <c r="E18" s="4" t="s">
        <v>1646</v>
      </c>
      <c r="F18" s="4" t="s">
        <v>1647</v>
      </c>
      <c r="G18" s="4" t="s">
        <v>1616</v>
      </c>
      <c r="H18" s="19" t="s">
        <v>1925</v>
      </c>
      <c r="I18" s="41" t="s">
        <v>2527</v>
      </c>
      <c r="J18" s="42" t="s">
        <v>2528</v>
      </c>
    </row>
    <row r="19" spans="1:10" ht="55" customHeight="1" x14ac:dyDescent="0.2">
      <c r="A19" s="2">
        <v>18</v>
      </c>
      <c r="B19" s="2" t="s">
        <v>1648</v>
      </c>
      <c r="C19" s="2" t="s">
        <v>1649</v>
      </c>
      <c r="D19" s="3" t="s">
        <v>1650</v>
      </c>
      <c r="E19" s="2" t="s">
        <v>1651</v>
      </c>
      <c r="F19" s="2" t="s">
        <v>1652</v>
      </c>
      <c r="G19" s="2" t="s">
        <v>1616</v>
      </c>
      <c r="H19" s="22" t="s">
        <v>1925</v>
      </c>
      <c r="I19" s="43" t="s">
        <v>2529</v>
      </c>
      <c r="J19" s="44" t="s">
        <v>2530</v>
      </c>
    </row>
    <row r="20" spans="1:10" ht="55" customHeight="1" x14ac:dyDescent="0.2">
      <c r="A20" s="4">
        <v>19</v>
      </c>
      <c r="B20" s="4" t="s">
        <v>1653</v>
      </c>
      <c r="C20" s="4" t="s">
        <v>1654</v>
      </c>
      <c r="D20" s="5" t="s">
        <v>1655</v>
      </c>
      <c r="E20" s="4" t="s">
        <v>1656</v>
      </c>
      <c r="F20" s="4" t="s">
        <v>1657</v>
      </c>
      <c r="G20" s="4" t="s">
        <v>1616</v>
      </c>
      <c r="H20" s="19" t="s">
        <v>1950</v>
      </c>
      <c r="I20" s="41" t="s">
        <v>2531</v>
      </c>
      <c r="J20" s="42" t="s">
        <v>2532</v>
      </c>
    </row>
    <row r="21" spans="1:10" ht="55" customHeight="1" x14ac:dyDescent="0.2">
      <c r="A21" s="2">
        <v>20</v>
      </c>
      <c r="B21" s="2" t="s">
        <v>1658</v>
      </c>
      <c r="C21" s="2" t="s">
        <v>1659</v>
      </c>
      <c r="D21" s="3" t="s">
        <v>1660</v>
      </c>
      <c r="E21" s="2" t="s">
        <v>1661</v>
      </c>
      <c r="F21" s="2" t="s">
        <v>1662</v>
      </c>
      <c r="G21" s="2" t="s">
        <v>1569</v>
      </c>
      <c r="H21" s="22" t="s">
        <v>1925</v>
      </c>
      <c r="I21" s="43" t="s">
        <v>2533</v>
      </c>
      <c r="J21" s="44" t="s">
        <v>2534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F0CC-A280-754C-985E-338B287E2001}">
  <dimension ref="A1:J31"/>
  <sheetViews>
    <sheetView workbookViewId="0">
      <pane ySplit="1" topLeftCell="A23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3" width="36.6640625" customWidth="1"/>
    <col min="4" max="4" width="58.33203125" customWidth="1"/>
    <col min="5" max="5" width="66.6640625" customWidth="1"/>
    <col min="6" max="6" width="58.33203125" customWidth="1"/>
    <col min="7" max="7" width="25" customWidth="1"/>
    <col min="8" max="8" width="17.5" customWidth="1"/>
    <col min="9" max="9" width="55" customWidth="1"/>
    <col min="10" max="10" width="7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8" t="s">
        <v>1909</v>
      </c>
      <c r="I1" s="38" t="s">
        <v>1910</v>
      </c>
      <c r="J1" s="38" t="s">
        <v>1911</v>
      </c>
    </row>
    <row r="2" spans="1:10" ht="55" customHeight="1" x14ac:dyDescent="0.2">
      <c r="A2" s="8" t="s">
        <v>1663</v>
      </c>
      <c r="B2" s="8" t="s">
        <v>1664</v>
      </c>
      <c r="C2" s="8" t="s">
        <v>1665</v>
      </c>
      <c r="D2" s="9" t="s">
        <v>1666</v>
      </c>
      <c r="E2" s="8" t="s">
        <v>1667</v>
      </c>
      <c r="F2" s="8" t="s">
        <v>1668</v>
      </c>
      <c r="G2" s="8" t="s">
        <v>1669</v>
      </c>
      <c r="H2" s="19" t="s">
        <v>1912</v>
      </c>
      <c r="I2" s="41" t="s">
        <v>2535</v>
      </c>
      <c r="J2" s="42" t="s">
        <v>2536</v>
      </c>
    </row>
    <row r="3" spans="1:10" ht="55" customHeight="1" x14ac:dyDescent="0.2">
      <c r="A3" s="6" t="s">
        <v>1670</v>
      </c>
      <c r="B3" s="6" t="s">
        <v>1671</v>
      </c>
      <c r="C3" s="6" t="s">
        <v>1672</v>
      </c>
      <c r="D3" s="7" t="s">
        <v>1673</v>
      </c>
      <c r="E3" s="6" t="s">
        <v>1674</v>
      </c>
      <c r="F3" s="6" t="s">
        <v>1675</v>
      </c>
      <c r="G3" s="6" t="s">
        <v>1669</v>
      </c>
      <c r="H3" s="22" t="s">
        <v>1912</v>
      </c>
      <c r="I3" s="43" t="s">
        <v>2537</v>
      </c>
      <c r="J3" s="44" t="s">
        <v>2538</v>
      </c>
    </row>
    <row r="4" spans="1:10" ht="55" customHeight="1" x14ac:dyDescent="0.2">
      <c r="A4" s="8" t="s">
        <v>1676</v>
      </c>
      <c r="B4" s="8" t="s">
        <v>1677</v>
      </c>
      <c r="C4" s="8" t="s">
        <v>1678</v>
      </c>
      <c r="D4" s="9" t="s">
        <v>1679</v>
      </c>
      <c r="E4" s="8" t="s">
        <v>1680</v>
      </c>
      <c r="F4" s="8" t="s">
        <v>1681</v>
      </c>
      <c r="G4" s="8" t="s">
        <v>278</v>
      </c>
      <c r="H4" s="19" t="s">
        <v>1925</v>
      </c>
      <c r="I4" s="41" t="s">
        <v>2539</v>
      </c>
      <c r="J4" s="42" t="s">
        <v>2540</v>
      </c>
    </row>
    <row r="5" spans="1:10" ht="55" customHeight="1" x14ac:dyDescent="0.2">
      <c r="A5" s="6" t="s">
        <v>1682</v>
      </c>
      <c r="B5" s="6" t="s">
        <v>1683</v>
      </c>
      <c r="C5" s="6" t="s">
        <v>1684</v>
      </c>
      <c r="D5" s="7" t="s">
        <v>1685</v>
      </c>
      <c r="E5" s="6" t="s">
        <v>1686</v>
      </c>
      <c r="F5" s="6" t="s">
        <v>1687</v>
      </c>
      <c r="G5" s="6" t="s">
        <v>278</v>
      </c>
      <c r="H5" s="22" t="s">
        <v>1925</v>
      </c>
      <c r="I5" s="43" t="s">
        <v>2541</v>
      </c>
      <c r="J5" s="44" t="s">
        <v>2542</v>
      </c>
    </row>
    <row r="6" spans="1:10" ht="55" customHeight="1" x14ac:dyDescent="0.2">
      <c r="A6" s="8" t="s">
        <v>1688</v>
      </c>
      <c r="B6" s="8" t="s">
        <v>1689</v>
      </c>
      <c r="C6" s="8" t="s">
        <v>1690</v>
      </c>
      <c r="D6" s="9" t="s">
        <v>1691</v>
      </c>
      <c r="E6" s="8" t="s">
        <v>1692</v>
      </c>
      <c r="F6" s="8" t="s">
        <v>1693</v>
      </c>
      <c r="G6" s="8" t="s">
        <v>278</v>
      </c>
      <c r="H6" s="19" t="s">
        <v>1925</v>
      </c>
      <c r="I6" s="41" t="s">
        <v>2543</v>
      </c>
      <c r="J6" s="42" t="s">
        <v>2544</v>
      </c>
    </row>
    <row r="7" spans="1:10" ht="55" customHeight="1" x14ac:dyDescent="0.2">
      <c r="A7" s="6" t="s">
        <v>1694</v>
      </c>
      <c r="B7" s="6" t="s">
        <v>1695</v>
      </c>
      <c r="C7" s="6" t="s">
        <v>1696</v>
      </c>
      <c r="D7" s="7" t="s">
        <v>1697</v>
      </c>
      <c r="E7" s="6" t="s">
        <v>1698</v>
      </c>
      <c r="F7" s="6" t="s">
        <v>1699</v>
      </c>
      <c r="G7" s="6" t="s">
        <v>278</v>
      </c>
      <c r="H7" s="22" t="s">
        <v>1925</v>
      </c>
      <c r="I7" s="43" t="s">
        <v>2545</v>
      </c>
      <c r="J7" s="44" t="s">
        <v>2546</v>
      </c>
    </row>
    <row r="8" spans="1:10" ht="55" customHeight="1" x14ac:dyDescent="0.2">
      <c r="A8" s="8" t="s">
        <v>1700</v>
      </c>
      <c r="B8" s="8" t="s">
        <v>1701</v>
      </c>
      <c r="C8" s="8" t="s">
        <v>1702</v>
      </c>
      <c r="D8" s="9" t="s">
        <v>1703</v>
      </c>
      <c r="E8" s="8" t="s">
        <v>1704</v>
      </c>
      <c r="F8" s="8" t="s">
        <v>1705</v>
      </c>
      <c r="G8" s="8" t="s">
        <v>278</v>
      </c>
      <c r="H8" s="19" t="s">
        <v>1950</v>
      </c>
      <c r="I8" s="41" t="s">
        <v>2547</v>
      </c>
      <c r="J8" s="42" t="s">
        <v>2548</v>
      </c>
    </row>
    <row r="9" spans="1:10" ht="55" customHeight="1" x14ac:dyDescent="0.2">
      <c r="A9" s="6" t="s">
        <v>1706</v>
      </c>
      <c r="B9" s="6" t="s">
        <v>1707</v>
      </c>
      <c r="C9" s="6" t="s">
        <v>1708</v>
      </c>
      <c r="D9" s="7" t="s">
        <v>1709</v>
      </c>
      <c r="E9" s="6" t="s">
        <v>1710</v>
      </c>
      <c r="F9" s="6" t="s">
        <v>1711</v>
      </c>
      <c r="G9" s="6" t="s">
        <v>1712</v>
      </c>
      <c r="H9" s="22" t="s">
        <v>1912</v>
      </c>
      <c r="I9" s="43" t="s">
        <v>2549</v>
      </c>
      <c r="J9" s="44" t="s">
        <v>2550</v>
      </c>
    </row>
    <row r="10" spans="1:10" ht="55" customHeight="1" x14ac:dyDescent="0.2">
      <c r="A10" s="8" t="s">
        <v>1713</v>
      </c>
      <c r="B10" s="8" t="s">
        <v>1714</v>
      </c>
      <c r="C10" s="8" t="s">
        <v>1715</v>
      </c>
      <c r="D10" s="9" t="s">
        <v>1716</v>
      </c>
      <c r="E10" s="8" t="s">
        <v>1717</v>
      </c>
      <c r="F10" s="8" t="s">
        <v>1718</v>
      </c>
      <c r="G10" s="8" t="s">
        <v>1712</v>
      </c>
      <c r="H10" s="19" t="s">
        <v>1925</v>
      </c>
      <c r="I10" s="41" t="s">
        <v>2551</v>
      </c>
      <c r="J10" s="42" t="s">
        <v>2552</v>
      </c>
    </row>
    <row r="11" spans="1:10" ht="55" customHeight="1" x14ac:dyDescent="0.2">
      <c r="A11" s="6" t="s">
        <v>1719</v>
      </c>
      <c r="B11" s="6" t="s">
        <v>1720</v>
      </c>
      <c r="C11" s="6" t="s">
        <v>1721</v>
      </c>
      <c r="D11" s="7" t="s">
        <v>1722</v>
      </c>
      <c r="E11" s="6" t="s">
        <v>1723</v>
      </c>
      <c r="F11" s="6" t="s">
        <v>1724</v>
      </c>
      <c r="G11" s="6" t="s">
        <v>1712</v>
      </c>
      <c r="H11" s="22" t="s">
        <v>1925</v>
      </c>
      <c r="I11" s="43" t="s">
        <v>2553</v>
      </c>
      <c r="J11" s="44" t="s">
        <v>2554</v>
      </c>
    </row>
    <row r="12" spans="1:10" ht="55" customHeight="1" x14ac:dyDescent="0.2">
      <c r="A12" s="8" t="s">
        <v>1725</v>
      </c>
      <c r="B12" s="8" t="s">
        <v>1726</v>
      </c>
      <c r="C12" s="8" t="s">
        <v>1727</v>
      </c>
      <c r="D12" s="9" t="s">
        <v>1728</v>
      </c>
      <c r="E12" s="8" t="s">
        <v>1729</v>
      </c>
      <c r="F12" s="8" t="s">
        <v>1730</v>
      </c>
      <c r="G12" s="8" t="s">
        <v>1669</v>
      </c>
      <c r="H12" s="19" t="s">
        <v>1912</v>
      </c>
      <c r="I12" s="41" t="s">
        <v>2555</v>
      </c>
      <c r="J12" s="42" t="s">
        <v>2556</v>
      </c>
    </row>
    <row r="13" spans="1:10" ht="55" customHeight="1" x14ac:dyDescent="0.2">
      <c r="A13" s="6" t="s">
        <v>1731</v>
      </c>
      <c r="B13" s="6" t="s">
        <v>1732</v>
      </c>
      <c r="C13" s="6" t="s">
        <v>1732</v>
      </c>
      <c r="D13" s="7" t="s">
        <v>1733</v>
      </c>
      <c r="E13" s="6" t="s">
        <v>1734</v>
      </c>
      <c r="F13" s="6" t="s">
        <v>1735</v>
      </c>
      <c r="G13" s="6" t="s">
        <v>1669</v>
      </c>
      <c r="H13" s="22" t="s">
        <v>1912</v>
      </c>
      <c r="I13" s="43" t="s">
        <v>2557</v>
      </c>
      <c r="J13" s="44" t="s">
        <v>2558</v>
      </c>
    </row>
    <row r="14" spans="1:10" ht="55" customHeight="1" x14ac:dyDescent="0.2">
      <c r="A14" s="8" t="s">
        <v>1736</v>
      </c>
      <c r="B14" s="8" t="s">
        <v>1737</v>
      </c>
      <c r="C14" s="8" t="s">
        <v>1738</v>
      </c>
      <c r="D14" s="9" t="s">
        <v>1739</v>
      </c>
      <c r="E14" s="8" t="s">
        <v>1740</v>
      </c>
      <c r="F14" s="8" t="s">
        <v>1741</v>
      </c>
      <c r="G14" s="8" t="s">
        <v>1742</v>
      </c>
      <c r="H14" s="19" t="s">
        <v>1925</v>
      </c>
      <c r="I14" s="41" t="s">
        <v>2559</v>
      </c>
      <c r="J14" s="42" t="s">
        <v>2560</v>
      </c>
    </row>
    <row r="15" spans="1:10" ht="55" customHeight="1" x14ac:dyDescent="0.2">
      <c r="A15" s="6" t="s">
        <v>1743</v>
      </c>
      <c r="B15" s="6" t="s">
        <v>1744</v>
      </c>
      <c r="C15" s="6" t="s">
        <v>1744</v>
      </c>
      <c r="D15" s="7" t="s">
        <v>1745</v>
      </c>
      <c r="E15" s="6" t="s">
        <v>1746</v>
      </c>
      <c r="F15" s="6" t="s">
        <v>1747</v>
      </c>
      <c r="G15" s="6" t="s">
        <v>1742</v>
      </c>
      <c r="H15" s="22" t="s">
        <v>1925</v>
      </c>
      <c r="I15" s="43" t="s">
        <v>2561</v>
      </c>
      <c r="J15" s="44" t="s">
        <v>2562</v>
      </c>
    </row>
    <row r="16" spans="1:10" ht="55" customHeight="1" x14ac:dyDescent="0.2">
      <c r="A16" s="8" t="s">
        <v>1748</v>
      </c>
      <c r="B16" s="8" t="s">
        <v>1749</v>
      </c>
      <c r="C16" s="8" t="s">
        <v>1750</v>
      </c>
      <c r="D16" s="9" t="s">
        <v>1751</v>
      </c>
      <c r="E16" s="8" t="s">
        <v>1752</v>
      </c>
      <c r="F16" s="8" t="s">
        <v>1753</v>
      </c>
      <c r="G16" s="8" t="s">
        <v>1712</v>
      </c>
      <c r="H16" s="19" t="s">
        <v>1925</v>
      </c>
      <c r="I16" s="41" t="s">
        <v>2563</v>
      </c>
      <c r="J16" s="42" t="s">
        <v>2564</v>
      </c>
    </row>
    <row r="17" spans="1:10" ht="55" customHeight="1" x14ac:dyDescent="0.2">
      <c r="A17" s="6" t="s">
        <v>1754</v>
      </c>
      <c r="B17" s="6" t="s">
        <v>1755</v>
      </c>
      <c r="C17" s="6" t="s">
        <v>1756</v>
      </c>
      <c r="D17" s="7" t="s">
        <v>1757</v>
      </c>
      <c r="E17" s="6" t="s">
        <v>1758</v>
      </c>
      <c r="F17" s="6" t="s">
        <v>1759</v>
      </c>
      <c r="G17" s="6" t="s">
        <v>1712</v>
      </c>
      <c r="H17" s="22" t="s">
        <v>1925</v>
      </c>
      <c r="I17" s="43" t="s">
        <v>2565</v>
      </c>
      <c r="J17" s="44" t="s">
        <v>2566</v>
      </c>
    </row>
    <row r="18" spans="1:10" ht="55" customHeight="1" x14ac:dyDescent="0.2">
      <c r="A18" s="8" t="s">
        <v>1760</v>
      </c>
      <c r="B18" s="8" t="s">
        <v>1761</v>
      </c>
      <c r="C18" s="8" t="s">
        <v>1762</v>
      </c>
      <c r="D18" s="9" t="s">
        <v>1763</v>
      </c>
      <c r="E18" s="8" t="s">
        <v>1764</v>
      </c>
      <c r="F18" s="8" t="s">
        <v>1765</v>
      </c>
      <c r="G18" s="8" t="s">
        <v>1766</v>
      </c>
      <c r="H18" s="19" t="s">
        <v>1950</v>
      </c>
      <c r="I18" s="41" t="s">
        <v>2567</v>
      </c>
      <c r="J18" s="42" t="s">
        <v>2568</v>
      </c>
    </row>
    <row r="19" spans="1:10" ht="55" customHeight="1" x14ac:dyDescent="0.2">
      <c r="A19" s="6" t="s">
        <v>1767</v>
      </c>
      <c r="B19" s="6" t="s">
        <v>1768</v>
      </c>
      <c r="C19" s="6" t="s">
        <v>1769</v>
      </c>
      <c r="D19" s="7" t="s">
        <v>1770</v>
      </c>
      <c r="E19" s="6" t="s">
        <v>1771</v>
      </c>
      <c r="F19" s="6" t="s">
        <v>1772</v>
      </c>
      <c r="G19" s="6" t="s">
        <v>1766</v>
      </c>
      <c r="H19" s="22" t="s">
        <v>1950</v>
      </c>
      <c r="I19" s="43" t="s">
        <v>2569</v>
      </c>
      <c r="J19" s="44" t="s">
        <v>2570</v>
      </c>
    </row>
    <row r="20" spans="1:10" ht="55" customHeight="1" x14ac:dyDescent="0.2">
      <c r="A20" s="8" t="s">
        <v>1773</v>
      </c>
      <c r="B20" s="8" t="s">
        <v>1774</v>
      </c>
      <c r="C20" s="8" t="s">
        <v>1775</v>
      </c>
      <c r="D20" s="9" t="s">
        <v>1776</v>
      </c>
      <c r="E20" s="8" t="s">
        <v>1777</v>
      </c>
      <c r="F20" s="8" t="s">
        <v>1778</v>
      </c>
      <c r="G20" s="8" t="s">
        <v>1766</v>
      </c>
      <c r="H20" s="19" t="s">
        <v>1950</v>
      </c>
      <c r="I20" s="41" t="s">
        <v>2571</v>
      </c>
      <c r="J20" s="42" t="s">
        <v>2572</v>
      </c>
    </row>
    <row r="21" spans="1:10" ht="55" customHeight="1" x14ac:dyDescent="0.2">
      <c r="A21" s="6" t="s">
        <v>1779</v>
      </c>
      <c r="B21" s="6" t="s">
        <v>1780</v>
      </c>
      <c r="C21" s="6" t="s">
        <v>1781</v>
      </c>
      <c r="D21" s="7" t="s">
        <v>1782</v>
      </c>
      <c r="E21" s="6" t="s">
        <v>1783</v>
      </c>
      <c r="F21" s="6" t="s">
        <v>1784</v>
      </c>
      <c r="G21" s="6" t="s">
        <v>1766</v>
      </c>
      <c r="H21" s="22" t="s">
        <v>1950</v>
      </c>
      <c r="I21" s="43" t="s">
        <v>2573</v>
      </c>
      <c r="J21" s="44" t="s">
        <v>2574</v>
      </c>
    </row>
    <row r="22" spans="1:10" ht="55" customHeight="1" x14ac:dyDescent="0.2">
      <c r="A22" s="8" t="s">
        <v>1785</v>
      </c>
      <c r="B22" s="8" t="s">
        <v>1786</v>
      </c>
      <c r="C22" s="8" t="s">
        <v>1787</v>
      </c>
      <c r="D22" s="9" t="s">
        <v>1788</v>
      </c>
      <c r="E22" s="8" t="s">
        <v>1789</v>
      </c>
      <c r="F22" s="8" t="s">
        <v>1790</v>
      </c>
      <c r="G22" s="8" t="s">
        <v>1791</v>
      </c>
      <c r="H22" s="19" t="s">
        <v>1912</v>
      </c>
      <c r="I22" s="41" t="s">
        <v>2575</v>
      </c>
      <c r="J22" s="42" t="s">
        <v>2576</v>
      </c>
    </row>
    <row r="23" spans="1:10" ht="55" customHeight="1" x14ac:dyDescent="0.2">
      <c r="A23" s="6" t="s">
        <v>1792</v>
      </c>
      <c r="B23" s="6" t="s">
        <v>1793</v>
      </c>
      <c r="C23" s="6" t="s">
        <v>1794</v>
      </c>
      <c r="D23" s="7" t="s">
        <v>1795</v>
      </c>
      <c r="E23" s="6" t="s">
        <v>1796</v>
      </c>
      <c r="F23" s="6" t="s">
        <v>1797</v>
      </c>
      <c r="G23" s="6" t="s">
        <v>1791</v>
      </c>
      <c r="H23" s="22" t="s">
        <v>1925</v>
      </c>
      <c r="I23" s="43" t="s">
        <v>2577</v>
      </c>
      <c r="J23" s="44" t="s">
        <v>2578</v>
      </c>
    </row>
    <row r="24" spans="1:10" ht="55" customHeight="1" x14ac:dyDescent="0.2">
      <c r="A24" s="8" t="s">
        <v>1798</v>
      </c>
      <c r="B24" s="8" t="s">
        <v>1799</v>
      </c>
      <c r="C24" s="8" t="s">
        <v>1800</v>
      </c>
      <c r="D24" s="9" t="s">
        <v>1801</v>
      </c>
      <c r="E24" s="8" t="s">
        <v>1802</v>
      </c>
      <c r="F24" s="8" t="s">
        <v>1803</v>
      </c>
      <c r="G24" s="8" t="s">
        <v>1804</v>
      </c>
      <c r="H24" s="19" t="s">
        <v>1912</v>
      </c>
      <c r="I24" s="41" t="s">
        <v>2579</v>
      </c>
      <c r="J24" s="42" t="s">
        <v>2580</v>
      </c>
    </row>
    <row r="25" spans="1:10" ht="55" customHeight="1" x14ac:dyDescent="0.2">
      <c r="A25" s="6" t="s">
        <v>1805</v>
      </c>
      <c r="B25" s="6" t="s">
        <v>1806</v>
      </c>
      <c r="C25" s="6" t="s">
        <v>1807</v>
      </c>
      <c r="D25" s="7" t="s">
        <v>1808</v>
      </c>
      <c r="E25" s="6" t="s">
        <v>1809</v>
      </c>
      <c r="F25" s="6" t="s">
        <v>1810</v>
      </c>
      <c r="G25" s="6" t="s">
        <v>1811</v>
      </c>
      <c r="H25" s="22" t="s">
        <v>1912</v>
      </c>
      <c r="I25" s="43" t="s">
        <v>2581</v>
      </c>
      <c r="J25" s="44" t="s">
        <v>2582</v>
      </c>
    </row>
    <row r="26" spans="1:10" ht="55" customHeight="1" x14ac:dyDescent="0.2">
      <c r="A26" s="8" t="s">
        <v>1812</v>
      </c>
      <c r="B26" s="8" t="s">
        <v>1813</v>
      </c>
      <c r="C26" s="8" t="s">
        <v>1814</v>
      </c>
      <c r="D26" s="9" t="s">
        <v>1815</v>
      </c>
      <c r="E26" s="8" t="s">
        <v>1816</v>
      </c>
      <c r="F26" s="8" t="s">
        <v>1817</v>
      </c>
      <c r="G26" s="8" t="s">
        <v>1818</v>
      </c>
      <c r="H26" s="19" t="s">
        <v>1925</v>
      </c>
      <c r="I26" s="41" t="s">
        <v>2583</v>
      </c>
      <c r="J26" s="42" t="s">
        <v>2584</v>
      </c>
    </row>
    <row r="27" spans="1:10" ht="55" customHeight="1" x14ac:dyDescent="0.2">
      <c r="A27" s="6" t="s">
        <v>1819</v>
      </c>
      <c r="B27" s="6" t="s">
        <v>1820</v>
      </c>
      <c r="C27" s="6" t="s">
        <v>1821</v>
      </c>
      <c r="D27" s="7" t="s">
        <v>1822</v>
      </c>
      <c r="E27" s="6" t="s">
        <v>1823</v>
      </c>
      <c r="F27" s="6" t="s">
        <v>1824</v>
      </c>
      <c r="G27" s="6" t="s">
        <v>1610</v>
      </c>
      <c r="H27" s="22" t="s">
        <v>1925</v>
      </c>
      <c r="I27" s="43" t="s">
        <v>2585</v>
      </c>
      <c r="J27" s="44" t="s">
        <v>2586</v>
      </c>
    </row>
    <row r="28" spans="1:10" ht="55" customHeight="1" x14ac:dyDescent="0.2">
      <c r="A28" s="8" t="s">
        <v>1825</v>
      </c>
      <c r="B28" s="8" t="s">
        <v>1826</v>
      </c>
      <c r="C28" s="8" t="s">
        <v>1827</v>
      </c>
      <c r="D28" s="9" t="s">
        <v>1828</v>
      </c>
      <c r="E28" s="8" t="s">
        <v>1829</v>
      </c>
      <c r="F28" s="8" t="s">
        <v>1830</v>
      </c>
      <c r="G28" s="8" t="s">
        <v>1610</v>
      </c>
      <c r="H28" s="19" t="s">
        <v>1925</v>
      </c>
      <c r="I28" s="41" t="s">
        <v>2587</v>
      </c>
      <c r="J28" s="42" t="s">
        <v>2588</v>
      </c>
    </row>
    <row r="29" spans="1:10" ht="55" customHeight="1" x14ac:dyDescent="0.2">
      <c r="A29" s="6" t="s">
        <v>1831</v>
      </c>
      <c r="B29" s="6" t="s">
        <v>1832</v>
      </c>
      <c r="C29" s="6" t="s">
        <v>1833</v>
      </c>
      <c r="D29" s="7" t="s">
        <v>1834</v>
      </c>
      <c r="E29" s="6" t="s">
        <v>1835</v>
      </c>
      <c r="F29" s="6" t="s">
        <v>1836</v>
      </c>
      <c r="G29" s="6" t="s">
        <v>1837</v>
      </c>
      <c r="H29" s="22" t="s">
        <v>1925</v>
      </c>
      <c r="I29" s="43" t="s">
        <v>2589</v>
      </c>
      <c r="J29" s="44" t="s">
        <v>2590</v>
      </c>
    </row>
    <row r="30" spans="1:10" ht="55" customHeight="1" x14ac:dyDescent="0.2">
      <c r="A30" s="8" t="s">
        <v>1838</v>
      </c>
      <c r="B30" s="8" t="s">
        <v>1839</v>
      </c>
      <c r="C30" s="8" t="s">
        <v>1840</v>
      </c>
      <c r="D30" s="9" t="s">
        <v>1841</v>
      </c>
      <c r="E30" s="8" t="s">
        <v>1842</v>
      </c>
      <c r="F30" s="8" t="s">
        <v>1843</v>
      </c>
      <c r="G30" s="8" t="s">
        <v>1844</v>
      </c>
      <c r="H30" s="19" t="s">
        <v>1925</v>
      </c>
      <c r="I30" s="41" t="s">
        <v>2591</v>
      </c>
      <c r="J30" s="42" t="s">
        <v>2592</v>
      </c>
    </row>
    <row r="31" spans="1:10" ht="55" customHeight="1" x14ac:dyDescent="0.2">
      <c r="A31" s="6" t="s">
        <v>1845</v>
      </c>
      <c r="B31" s="6" t="s">
        <v>1846</v>
      </c>
      <c r="C31" s="6" t="s">
        <v>1847</v>
      </c>
      <c r="D31" s="7" t="s">
        <v>1848</v>
      </c>
      <c r="E31" s="6" t="s">
        <v>1849</v>
      </c>
      <c r="F31" s="6" t="s">
        <v>1850</v>
      </c>
      <c r="G31" s="6" t="s">
        <v>1851</v>
      </c>
      <c r="H31" s="22" t="s">
        <v>1912</v>
      </c>
      <c r="I31" s="43" t="s">
        <v>2593</v>
      </c>
      <c r="J31" s="44" t="s">
        <v>2594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227D-34C2-1549-BE75-D6D0F802733A}">
  <dimension ref="A1:D14"/>
  <sheetViews>
    <sheetView tabSelected="1" workbookViewId="0">
      <pane ySplit="3" topLeftCell="A4" activePane="bottomLeft" state="frozen"/>
      <selection pane="bottomLeft" sqref="A1:D1"/>
    </sheetView>
  </sheetViews>
  <sheetFormatPr baseColWidth="10" defaultRowHeight="16" x14ac:dyDescent="0.2"/>
  <cols>
    <col min="1" max="1" width="6.5" bestFit="1" customWidth="1"/>
    <col min="2" max="2" width="16.6640625" customWidth="1"/>
    <col min="3" max="3" width="20" customWidth="1"/>
    <col min="4" max="4" width="120.83203125" bestFit="1" customWidth="1"/>
  </cols>
  <sheetData>
    <row r="1" spans="1:4" ht="24" x14ac:dyDescent="0.3">
      <c r="A1" s="45" t="s">
        <v>2595</v>
      </c>
      <c r="B1" s="46"/>
      <c r="C1" s="46"/>
      <c r="D1" s="46"/>
    </row>
    <row r="3" spans="1:4" x14ac:dyDescent="0.2">
      <c r="A3" s="16" t="s">
        <v>2596</v>
      </c>
      <c r="B3" s="16" t="s">
        <v>2597</v>
      </c>
      <c r="C3" s="16" t="s">
        <v>2598</v>
      </c>
      <c r="D3" s="16" t="s">
        <v>2599</v>
      </c>
    </row>
    <row r="4" spans="1:4" x14ac:dyDescent="0.2">
      <c r="A4" s="39" t="s">
        <v>2600</v>
      </c>
      <c r="B4" s="19">
        <v>2025</v>
      </c>
      <c r="C4" s="18" t="s">
        <v>2601</v>
      </c>
      <c r="D4" s="18" t="s">
        <v>2602</v>
      </c>
    </row>
    <row r="5" spans="1:4" x14ac:dyDescent="0.2">
      <c r="A5" s="40" t="s">
        <v>2600</v>
      </c>
      <c r="B5" s="22">
        <v>2025</v>
      </c>
      <c r="C5" s="21" t="s">
        <v>2603</v>
      </c>
      <c r="D5" s="21" t="s">
        <v>2604</v>
      </c>
    </row>
    <row r="6" spans="1:4" x14ac:dyDescent="0.2">
      <c r="A6" s="39" t="s">
        <v>2600</v>
      </c>
      <c r="B6" s="19">
        <v>2025</v>
      </c>
      <c r="C6" s="18" t="s">
        <v>2603</v>
      </c>
      <c r="D6" s="18" t="s">
        <v>2605</v>
      </c>
    </row>
    <row r="7" spans="1:4" x14ac:dyDescent="0.2">
      <c r="A7" s="40" t="s">
        <v>2600</v>
      </c>
      <c r="B7" s="22">
        <v>2025</v>
      </c>
      <c r="C7" s="21" t="s">
        <v>2603</v>
      </c>
      <c r="D7" s="21" t="s">
        <v>2606</v>
      </c>
    </row>
    <row r="8" spans="1:4" x14ac:dyDescent="0.2">
      <c r="A8" s="39" t="s">
        <v>2600</v>
      </c>
      <c r="B8" s="19">
        <v>2025</v>
      </c>
      <c r="C8" s="18" t="s">
        <v>2607</v>
      </c>
      <c r="D8" s="18" t="s">
        <v>2608</v>
      </c>
    </row>
    <row r="9" spans="1:4" x14ac:dyDescent="0.2">
      <c r="A9" s="40" t="s">
        <v>2600</v>
      </c>
      <c r="B9" s="22">
        <v>2025</v>
      </c>
      <c r="C9" s="21" t="s">
        <v>2607</v>
      </c>
      <c r="D9" s="21" t="s">
        <v>2609</v>
      </c>
    </row>
    <row r="10" spans="1:4" x14ac:dyDescent="0.2">
      <c r="A10" s="39" t="s">
        <v>2600</v>
      </c>
      <c r="B10" s="19">
        <v>2025</v>
      </c>
      <c r="C10" s="18" t="s">
        <v>2610</v>
      </c>
      <c r="D10" s="18" t="s">
        <v>2611</v>
      </c>
    </row>
    <row r="11" spans="1:4" x14ac:dyDescent="0.2">
      <c r="A11" s="40" t="s">
        <v>2612</v>
      </c>
      <c r="B11" s="22">
        <v>2025</v>
      </c>
      <c r="C11" s="21" t="s">
        <v>2613</v>
      </c>
      <c r="D11" s="21" t="s">
        <v>2614</v>
      </c>
    </row>
    <row r="12" spans="1:4" x14ac:dyDescent="0.2">
      <c r="A12" s="39" t="s">
        <v>2612</v>
      </c>
      <c r="B12" s="19">
        <v>2025</v>
      </c>
      <c r="C12" s="18" t="s">
        <v>2615</v>
      </c>
      <c r="D12" s="18" t="s">
        <v>2616</v>
      </c>
    </row>
    <row r="14" spans="1:4" x14ac:dyDescent="0.2">
      <c r="A14" s="47" t="s">
        <v>2617</v>
      </c>
      <c r="B14" s="46"/>
      <c r="C14" s="46"/>
      <c r="D14" s="46"/>
    </row>
  </sheetData>
  <mergeCells count="2">
    <mergeCell ref="A1:D1"/>
    <mergeCell ref="A14:D1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C172-2AB5-1B46-BCB3-D62FA6ADE76D}">
  <dimension ref="B2:B50"/>
  <sheetViews>
    <sheetView showGridLines="0" zoomScale="75" workbookViewId="0">
      <selection activeCell="B3" sqref="B3"/>
    </sheetView>
  </sheetViews>
  <sheetFormatPr baseColWidth="10" defaultRowHeight="16" x14ac:dyDescent="0.2"/>
  <cols>
    <col min="1" max="1" width="10.83203125" style="49"/>
    <col min="2" max="2" width="53" style="49" customWidth="1"/>
    <col min="3" max="16384" width="10.83203125" style="49"/>
  </cols>
  <sheetData>
    <row r="2" spans="2:2" ht="63" x14ac:dyDescent="0.75">
      <c r="B2" s="48" t="s">
        <v>2623</v>
      </c>
    </row>
    <row r="3" spans="2:2" ht="63" x14ac:dyDescent="0.75">
      <c r="B3" s="48" t="s">
        <v>2618</v>
      </c>
    </row>
    <row r="4" spans="2:2" ht="63" x14ac:dyDescent="0.75">
      <c r="B4" s="48" t="s">
        <v>2619</v>
      </c>
    </row>
    <row r="5" spans="2:2" ht="47" x14ac:dyDescent="0.55000000000000004">
      <c r="B5" s="50" t="s">
        <v>2620</v>
      </c>
    </row>
    <row r="49" spans="2:2" ht="43" customHeight="1" x14ac:dyDescent="0.45">
      <c r="B49" s="51" t="s">
        <v>2621</v>
      </c>
    </row>
    <row r="50" spans="2:2" ht="63" x14ac:dyDescent="0.75">
      <c r="B50" s="52" t="s">
        <v>2622</v>
      </c>
    </row>
  </sheetData>
  <hyperlinks>
    <hyperlink ref="B5" r:id="rId1" xr:uid="{9D9E89A8-2096-5D46-A34B-DE240E938F87}"/>
    <hyperlink ref="B50" r:id="rId2" xr:uid="{F403BF61-15C5-9045-AFA6-9B6CC9AC4D73}"/>
  </hyperlinks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INDEX</vt:lpstr>
      <vt:lpstr>DRE &amp; Margens</vt:lpstr>
      <vt:lpstr>Balanço &amp; Liquidez</vt:lpstr>
      <vt:lpstr>Fluxo de Caixa</vt:lpstr>
      <vt:lpstr>Endividamento</vt:lpstr>
      <vt:lpstr>Eficiência &amp; Giro</vt:lpstr>
      <vt:lpstr>Valuation</vt:lpstr>
      <vt:lpstr>Risco &amp; Retorno</vt:lpstr>
      <vt:lpstr>Modelagem</vt:lpstr>
      <vt:lpstr>Renda Fixa</vt:lpstr>
      <vt:lpstr>Derivativos</vt:lpstr>
      <vt:lpstr>Real Estate</vt:lpstr>
      <vt:lpstr>Banking</vt:lpstr>
      <vt:lpstr>Estatística</vt:lpstr>
      <vt:lpstr>Excel Financeiro</vt:lpstr>
      <vt:lpstr>Changelog</vt:lpstr>
      <vt:lpstr>PLANILHA 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 Sales LTDA</dc:creator>
  <cp:lastModifiedBy>Aw Sales LTDA</cp:lastModifiedBy>
  <dcterms:created xsi:type="dcterms:W3CDTF">2026-02-23T01:43:00Z</dcterms:created>
  <dcterms:modified xsi:type="dcterms:W3CDTF">2026-03-02T11:50:38Z</dcterms:modified>
</cp:coreProperties>
</file>